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bookViews>
    <workbookView xWindow="372" yWindow="240" windowWidth="14592" windowHeight="11112" tabRatio="639" activeTab="1"/>
  </bookViews>
  <sheets>
    <sheet name="Guide" sheetId="37999" r:id="rId1"/>
    <sheet name="Input" sheetId="2" r:id="rId2"/>
    <sheet name="Event Data Set" sheetId="37989" state="hidden" r:id="rId3"/>
    <sheet name="Individual Points" sheetId="3" state="hidden" r:id="rId4"/>
    <sheet name="Scoresheets" sheetId="38000" r:id="rId5"/>
    <sheet name="Tables" sheetId="37996" r:id="rId6"/>
    <sheet name="Export" sheetId="38001" r:id="rId7"/>
  </sheets>
  <definedNames>
    <definedName name="_xlnm._FilterDatabase" localSheetId="3" hidden="1">'Individual Points'!$C$6:$Y$35</definedName>
    <definedName name="age">Input!#REF!</definedName>
    <definedName name="award">Input!#REF!</definedName>
    <definedName name="award1">'Event Data Set'!$B$1:$D$802</definedName>
    <definedName name="award12">'Event Data Set'!$L$3:$P$804</definedName>
    <definedName name="award2">'Event Data Set'!$E$3:$I$804</definedName>
    <definedName name="Balance">'Event Data Set'!$A$2:$A$62</definedName>
    <definedName name="dec">'Event Data Set'!#REF!</definedName>
    <definedName name="event">#REF!</definedName>
    <definedName name="format">Input!$AD$25:$AE$34</definedName>
    <definedName name="name">'Individual Points'!$M$7:$P$46</definedName>
    <definedName name="name1">'Individual Points'!$M$7:$P$46</definedName>
    <definedName name="name2">'Individual Points'!$O$7:$P$46</definedName>
    <definedName name="pent">'Event Data Set'!#REF!</definedName>
    <definedName name="point">#REF!</definedName>
    <definedName name="points">'Event Data Set'!$A$2:$A$3765</definedName>
    <definedName name="points1">'Event Data Set'!$A$3:$B$2405</definedName>
    <definedName name="points10">'Event Data Set'!#REF!</definedName>
    <definedName name="points2">'Event Data Set'!$A$3:$B$2405</definedName>
    <definedName name="points3">#REF!</definedName>
    <definedName name="_xlnm.Print_Area" localSheetId="1">Input!$B$11:$R$50</definedName>
    <definedName name="_xlnm.Print_Titles" localSheetId="1">Input!$2:$7</definedName>
    <definedName name="rounding">#REF!</definedName>
    <definedName name="rounding1">#REF!</definedName>
    <definedName name="SCOT">Input!$AD$12:$AE$22</definedName>
    <definedName name="VCGROUP">Input!$AA$12:$AB$77</definedName>
    <definedName name="VCGROUP1">Input!$AA$12:$AB$143</definedName>
  </definedNames>
  <calcPr calcId="145621"/>
</workbook>
</file>

<file path=xl/calcChain.xml><?xml version="1.0" encoding="utf-8"?>
<calcChain xmlns="http://schemas.openxmlformats.org/spreadsheetml/2006/main">
  <c r="F4" i="38000" l="1"/>
  <c r="G4" i="38000"/>
  <c r="H4" i="38000"/>
  <c r="I4" i="38000"/>
  <c r="E4" i="38000"/>
  <c r="Q9" i="3"/>
  <c r="H9" i="3" s="1"/>
  <c r="R9" i="3"/>
  <c r="S9" i="3"/>
  <c r="AC9" i="3" s="1"/>
  <c r="AI9" i="3" s="1"/>
  <c r="T9" i="3"/>
  <c r="U9" i="3"/>
  <c r="L9" i="3" s="1"/>
  <c r="Q10" i="3"/>
  <c r="AA10" i="3" s="1"/>
  <c r="AG10" i="3" s="1"/>
  <c r="R10" i="3"/>
  <c r="AB10" i="3" s="1"/>
  <c r="S10" i="3"/>
  <c r="T10" i="3"/>
  <c r="K10" i="3" s="1"/>
  <c r="AD10" i="3"/>
  <c r="AJ10" i="3" s="1"/>
  <c r="U10" i="3"/>
  <c r="AE10" i="3" s="1"/>
  <c r="AQ10" i="3" s="1"/>
  <c r="Q11" i="3"/>
  <c r="H11" i="3" s="1"/>
  <c r="R11" i="3"/>
  <c r="I11" i="3" s="1"/>
  <c r="S11" i="3"/>
  <c r="J11" i="3" s="1"/>
  <c r="T11" i="3"/>
  <c r="AD11" i="3" s="1"/>
  <c r="AJ11" i="3" s="1"/>
  <c r="K11" i="3"/>
  <c r="U11" i="3"/>
  <c r="AE11" i="3" s="1"/>
  <c r="Q13" i="3"/>
  <c r="AA13" i="3" s="1"/>
  <c r="AG13" i="3" s="1"/>
  <c r="R13" i="3"/>
  <c r="S13" i="3"/>
  <c r="AC13" i="3" s="1"/>
  <c r="T13" i="3"/>
  <c r="AD13" i="3" s="1"/>
  <c r="AP13" i="3" s="1"/>
  <c r="U13" i="3"/>
  <c r="L13" i="3" s="1"/>
  <c r="Q14" i="3"/>
  <c r="AA14" i="3" s="1"/>
  <c r="R14" i="3"/>
  <c r="S14" i="3"/>
  <c r="J14" i="3" s="1"/>
  <c r="T14" i="3"/>
  <c r="K14" i="3" s="1"/>
  <c r="U14" i="3"/>
  <c r="L14" i="3" s="1"/>
  <c r="Q15" i="3"/>
  <c r="H15" i="3" s="1"/>
  <c r="R15" i="3"/>
  <c r="S15" i="3"/>
  <c r="AC15" i="3" s="1"/>
  <c r="AI15" i="3" s="1"/>
  <c r="T15" i="3"/>
  <c r="AD15" i="3" s="1"/>
  <c r="U15" i="3"/>
  <c r="AE15" i="3"/>
  <c r="Q24" i="3"/>
  <c r="R24" i="3"/>
  <c r="AB24" i="3" s="1"/>
  <c r="S24" i="3"/>
  <c r="J24" i="3" s="1"/>
  <c r="T24" i="3"/>
  <c r="K24" i="3" s="1"/>
  <c r="U24" i="3"/>
  <c r="Q25" i="3"/>
  <c r="H25" i="3" s="1"/>
  <c r="R25" i="3"/>
  <c r="S25" i="3"/>
  <c r="T25" i="3"/>
  <c r="AD25" i="3" s="1"/>
  <c r="U25" i="3"/>
  <c r="AE25" i="3" s="1"/>
  <c r="Q26" i="3"/>
  <c r="AA26" i="3" s="1"/>
  <c r="AG26" i="3" s="1"/>
  <c r="R26" i="3"/>
  <c r="S26" i="3"/>
  <c r="J26" i="3" s="1"/>
  <c r="T26" i="3"/>
  <c r="K26" i="3" s="1"/>
  <c r="U26" i="3"/>
  <c r="Q27" i="3"/>
  <c r="AA27" i="3" s="1"/>
  <c r="AG27" i="3" s="1"/>
  <c r="R27" i="3"/>
  <c r="S27" i="3"/>
  <c r="AC27" i="3" s="1"/>
  <c r="AO27" i="3" s="1"/>
  <c r="T27" i="3"/>
  <c r="U27" i="3"/>
  <c r="L27" i="3" s="1"/>
  <c r="Q28" i="3"/>
  <c r="AA28" i="3" s="1"/>
  <c r="R28" i="3"/>
  <c r="AB28" i="3" s="1"/>
  <c r="AN28" i="3" s="1"/>
  <c r="S28" i="3"/>
  <c r="T28" i="3"/>
  <c r="U28" i="3"/>
  <c r="Q29" i="3"/>
  <c r="R29" i="3"/>
  <c r="AB29" i="3" s="1"/>
  <c r="S29" i="3"/>
  <c r="J29" i="3" s="1"/>
  <c r="T29" i="3"/>
  <c r="U29" i="3"/>
  <c r="L29" i="3" s="1"/>
  <c r="Q30" i="3"/>
  <c r="AA30" i="3" s="1"/>
  <c r="AG30" i="3" s="1"/>
  <c r="R30" i="3"/>
  <c r="S30" i="3"/>
  <c r="T30" i="3"/>
  <c r="U30" i="3"/>
  <c r="Q31" i="3"/>
  <c r="R31" i="3"/>
  <c r="AB31" i="3" s="1"/>
  <c r="AH31" i="3" s="1"/>
  <c r="S31" i="3"/>
  <c r="T31" i="3"/>
  <c r="AD31" i="3" s="1"/>
  <c r="U31" i="3"/>
  <c r="Q32" i="3"/>
  <c r="AA32" i="3" s="1"/>
  <c r="AG32" i="3" s="1"/>
  <c r="R32" i="3"/>
  <c r="I32" i="3" s="1"/>
  <c r="S32" i="3"/>
  <c r="T32" i="3"/>
  <c r="U32" i="3"/>
  <c r="Q33" i="3"/>
  <c r="H33" i="3" s="1"/>
  <c r="R33" i="3"/>
  <c r="AB33" i="3" s="1"/>
  <c r="S33" i="3"/>
  <c r="T33" i="3"/>
  <c r="K33" i="3" s="1"/>
  <c r="U33" i="3"/>
  <c r="AE33" i="3"/>
  <c r="AK33" i="3" s="1"/>
  <c r="Q34" i="3"/>
  <c r="AA34" i="3" s="1"/>
  <c r="AG34" i="3" s="1"/>
  <c r="R34" i="3"/>
  <c r="AB34" i="3" s="1"/>
  <c r="AN34" i="3" s="1"/>
  <c r="S34" i="3"/>
  <c r="T34" i="3"/>
  <c r="U34" i="3"/>
  <c r="Q35" i="3"/>
  <c r="R35" i="3"/>
  <c r="S35" i="3"/>
  <c r="T35" i="3"/>
  <c r="K35" i="3" s="1"/>
  <c r="U35" i="3"/>
  <c r="L35" i="3" s="1"/>
  <c r="Q36" i="3"/>
  <c r="R36" i="3"/>
  <c r="AB36" i="3" s="1"/>
  <c r="S36" i="3"/>
  <c r="T36" i="3"/>
  <c r="U36" i="3"/>
  <c r="AE36" i="3"/>
  <c r="AK36" i="3" s="1"/>
  <c r="Q37" i="3"/>
  <c r="R37" i="3"/>
  <c r="I37" i="3" s="1"/>
  <c r="S37" i="3"/>
  <c r="J37" i="3" s="1"/>
  <c r="T37" i="3"/>
  <c r="U37" i="3"/>
  <c r="AE37" i="3" s="1"/>
  <c r="Q38" i="3"/>
  <c r="R38" i="3"/>
  <c r="I38" i="3" s="1"/>
  <c r="S38" i="3"/>
  <c r="T38" i="3"/>
  <c r="U38" i="3"/>
  <c r="Q39" i="3"/>
  <c r="AA39" i="3" s="1"/>
  <c r="AM39" i="3" s="1"/>
  <c r="R39" i="3"/>
  <c r="AB39" i="3" s="1"/>
  <c r="S39" i="3"/>
  <c r="J39" i="3" s="1"/>
  <c r="T39" i="3"/>
  <c r="U39" i="3"/>
  <c r="AE39" i="3"/>
  <c r="AQ39" i="3" s="1"/>
  <c r="Q40" i="3"/>
  <c r="H40" i="3" s="1"/>
  <c r="R40" i="3"/>
  <c r="I40" i="3" s="1"/>
  <c r="S40" i="3"/>
  <c r="T40" i="3"/>
  <c r="U40" i="3"/>
  <c r="Q41" i="3"/>
  <c r="R41" i="3"/>
  <c r="S41" i="3"/>
  <c r="T41" i="3"/>
  <c r="K41" i="3" s="1"/>
  <c r="U41" i="3"/>
  <c r="Q42" i="3"/>
  <c r="AA42" i="3" s="1"/>
  <c r="R42" i="3"/>
  <c r="I42" i="3" s="1"/>
  <c r="S42" i="3"/>
  <c r="AC42" i="3" s="1"/>
  <c r="T42" i="3"/>
  <c r="U42" i="3"/>
  <c r="L42" i="3" s="1"/>
  <c r="Q43" i="3"/>
  <c r="AA43" i="3" s="1"/>
  <c r="AM43" i="3" s="1"/>
  <c r="R43" i="3"/>
  <c r="S43" i="3"/>
  <c r="T43" i="3"/>
  <c r="AD43" i="3" s="1"/>
  <c r="AP43" i="3" s="1"/>
  <c r="U43" i="3"/>
  <c r="Q44" i="3"/>
  <c r="R44" i="3"/>
  <c r="I44" i="3" s="1"/>
  <c r="S44" i="3"/>
  <c r="T44" i="3"/>
  <c r="K44" i="3" s="1"/>
  <c r="U44" i="3"/>
  <c r="Q45" i="3"/>
  <c r="H45" i="3" s="1"/>
  <c r="R45" i="3"/>
  <c r="I45" i="3" s="1"/>
  <c r="S45" i="3"/>
  <c r="T45" i="3"/>
  <c r="K45" i="3" s="1"/>
  <c r="U45" i="3"/>
  <c r="AE45" i="3" s="1"/>
  <c r="Q46" i="3"/>
  <c r="H46" i="3" s="1"/>
  <c r="R46" i="3"/>
  <c r="AB46" i="3" s="1"/>
  <c r="S46" i="3"/>
  <c r="T46" i="3"/>
  <c r="U46" i="3"/>
  <c r="AE46" i="3" s="1"/>
  <c r="AQ46" i="3" s="1"/>
  <c r="Q47" i="3"/>
  <c r="R47" i="3"/>
  <c r="S47" i="3"/>
  <c r="T47" i="3"/>
  <c r="AD47" i="3" s="1"/>
  <c r="AJ47" i="3" s="1"/>
  <c r="U47" i="3"/>
  <c r="Q48" i="3"/>
  <c r="AA48" i="3" s="1"/>
  <c r="AG48" i="3" s="1"/>
  <c r="R48" i="3"/>
  <c r="I48" i="3" s="1"/>
  <c r="S48" i="3"/>
  <c r="J48" i="3" s="1"/>
  <c r="T48" i="3"/>
  <c r="K48" i="3" s="1"/>
  <c r="U48" i="3"/>
  <c r="Q49" i="3"/>
  <c r="R49" i="3"/>
  <c r="I49" i="3" s="1"/>
  <c r="S49" i="3"/>
  <c r="AC49" i="3" s="1"/>
  <c r="T49" i="3"/>
  <c r="U49" i="3"/>
  <c r="AE49" i="3" s="1"/>
  <c r="AQ49" i="3" s="1"/>
  <c r="Q50" i="3"/>
  <c r="AA50" i="3" s="1"/>
  <c r="AM50" i="3" s="1"/>
  <c r="R50" i="3"/>
  <c r="I50" i="3" s="1"/>
  <c r="S50" i="3"/>
  <c r="J50" i="3" s="1"/>
  <c r="T50" i="3"/>
  <c r="AD50" i="3" s="1"/>
  <c r="U50" i="3"/>
  <c r="Q51" i="3"/>
  <c r="H51" i="3" s="1"/>
  <c r="R51" i="3"/>
  <c r="I51" i="3" s="1"/>
  <c r="S51" i="3"/>
  <c r="J51" i="3" s="1"/>
  <c r="T51" i="3"/>
  <c r="K51" i="3" s="1"/>
  <c r="U51" i="3"/>
  <c r="Q52" i="3"/>
  <c r="H52" i="3" s="1"/>
  <c r="R52" i="3"/>
  <c r="I52" i="3" s="1"/>
  <c r="S52" i="3"/>
  <c r="AC52" i="3" s="1"/>
  <c r="AI52" i="3" s="1"/>
  <c r="T52" i="3"/>
  <c r="AD52" i="3" s="1"/>
  <c r="AP52" i="3" s="1"/>
  <c r="U52" i="3"/>
  <c r="L52" i="3" s="1"/>
  <c r="Q53" i="3"/>
  <c r="R53" i="3"/>
  <c r="AB53" i="3" s="1"/>
  <c r="AN53" i="3" s="1"/>
  <c r="S53" i="3"/>
  <c r="T53" i="3"/>
  <c r="U53" i="3"/>
  <c r="Q54" i="3"/>
  <c r="AA54" i="3" s="1"/>
  <c r="R54" i="3"/>
  <c r="AB54" i="3" s="1"/>
  <c r="AN54" i="3" s="1"/>
  <c r="S54" i="3"/>
  <c r="AC54" i="3" s="1"/>
  <c r="AO54" i="3" s="1"/>
  <c r="T54" i="3"/>
  <c r="U54" i="3"/>
  <c r="Q55" i="3"/>
  <c r="AA55" i="3" s="1"/>
  <c r="AM55" i="3" s="1"/>
  <c r="R55" i="3"/>
  <c r="I55" i="3" s="1"/>
  <c r="S55" i="3"/>
  <c r="J55" i="3" s="1"/>
  <c r="T55" i="3"/>
  <c r="AD55" i="3" s="1"/>
  <c r="AJ55" i="3" s="1"/>
  <c r="U55" i="3"/>
  <c r="L55" i="3" s="1"/>
  <c r="AE55" i="3"/>
  <c r="AK55" i="3" s="1"/>
  <c r="Q56" i="3"/>
  <c r="H56" i="3" s="1"/>
  <c r="R56" i="3"/>
  <c r="S56" i="3"/>
  <c r="T56" i="3"/>
  <c r="U56" i="3"/>
  <c r="L56" i="3" s="1"/>
  <c r="Q57" i="3"/>
  <c r="AA57" i="3" s="1"/>
  <c r="AG57" i="3" s="1"/>
  <c r="R57" i="3"/>
  <c r="S57" i="3"/>
  <c r="J57" i="3" s="1"/>
  <c r="T57" i="3"/>
  <c r="U57" i="3"/>
  <c r="Q58" i="3"/>
  <c r="AA58" i="3" s="1"/>
  <c r="AG58" i="3" s="1"/>
  <c r="R58" i="3"/>
  <c r="S58" i="3"/>
  <c r="T58" i="3"/>
  <c r="K58" i="3" s="1"/>
  <c r="U58" i="3"/>
  <c r="Q59" i="3"/>
  <c r="R59" i="3"/>
  <c r="I59" i="3" s="1"/>
  <c r="S59" i="3"/>
  <c r="T59" i="3"/>
  <c r="AD59" i="3" s="1"/>
  <c r="AJ59" i="3" s="1"/>
  <c r="U59" i="3"/>
  <c r="AE59" i="3" s="1"/>
  <c r="Q60" i="3"/>
  <c r="H60" i="3" s="1"/>
  <c r="R60" i="3"/>
  <c r="I60" i="3" s="1"/>
  <c r="S60" i="3"/>
  <c r="J60" i="3" s="1"/>
  <c r="T60" i="3"/>
  <c r="AD60" i="3" s="1"/>
  <c r="AJ60" i="3" s="1"/>
  <c r="U60" i="3"/>
  <c r="L60" i="3" s="1"/>
  <c r="Q61" i="3"/>
  <c r="AA61" i="3" s="1"/>
  <c r="AM61" i="3" s="1"/>
  <c r="R61" i="3"/>
  <c r="I61" i="3" s="1"/>
  <c r="S61" i="3"/>
  <c r="T61" i="3"/>
  <c r="U61" i="3"/>
  <c r="L61" i="3" s="1"/>
  <c r="Q62" i="3"/>
  <c r="AA62" i="3" s="1"/>
  <c r="AG62" i="3" s="1"/>
  <c r="R62" i="3"/>
  <c r="AB62" i="3" s="1"/>
  <c r="AN62" i="3" s="1"/>
  <c r="S62" i="3"/>
  <c r="J62" i="3" s="1"/>
  <c r="T62" i="3"/>
  <c r="U62" i="3"/>
  <c r="AE62" i="3" s="1"/>
  <c r="Q63" i="3"/>
  <c r="R63" i="3"/>
  <c r="S63" i="3"/>
  <c r="T63" i="3"/>
  <c r="AD63" i="3" s="1"/>
  <c r="AP63" i="3" s="1"/>
  <c r="U63" i="3"/>
  <c r="AE63" i="3" s="1"/>
  <c r="AQ63" i="3" s="1"/>
  <c r="Q64" i="3"/>
  <c r="R64" i="3"/>
  <c r="AB64" i="3" s="1"/>
  <c r="AH64" i="3" s="1"/>
  <c r="S64" i="3"/>
  <c r="AC64" i="3" s="1"/>
  <c r="T64" i="3"/>
  <c r="AD64" i="3" s="1"/>
  <c r="U64" i="3"/>
  <c r="Q65" i="3"/>
  <c r="H65" i="3" s="1"/>
  <c r="R65" i="3"/>
  <c r="I65" i="3" s="1"/>
  <c r="S65" i="3"/>
  <c r="J65" i="3" s="1"/>
  <c r="T65" i="3"/>
  <c r="AD65" i="3" s="1"/>
  <c r="AP65" i="3" s="1"/>
  <c r="U65" i="3"/>
  <c r="Q66" i="3"/>
  <c r="R66" i="3"/>
  <c r="I66" i="3" s="1"/>
  <c r="S66" i="3"/>
  <c r="J66" i="3" s="1"/>
  <c r="T66" i="3"/>
  <c r="U66" i="3"/>
  <c r="Q67" i="3"/>
  <c r="AA67" i="3" s="1"/>
  <c r="AM67" i="3" s="1"/>
  <c r="R67" i="3"/>
  <c r="I67" i="3" s="1"/>
  <c r="S67" i="3"/>
  <c r="T67" i="3"/>
  <c r="U67" i="3"/>
  <c r="Q68" i="3"/>
  <c r="AA68" i="3" s="1"/>
  <c r="AG68" i="3" s="1"/>
  <c r="R68" i="3"/>
  <c r="I68" i="3" s="1"/>
  <c r="S68" i="3"/>
  <c r="T68" i="3"/>
  <c r="K68" i="3" s="1"/>
  <c r="U68" i="3"/>
  <c r="Q69" i="3"/>
  <c r="H69" i="3" s="1"/>
  <c r="R69" i="3"/>
  <c r="S69" i="3"/>
  <c r="J69" i="3" s="1"/>
  <c r="T69" i="3"/>
  <c r="K69" i="3" s="1"/>
  <c r="U69" i="3"/>
  <c r="AE69" i="3" s="1"/>
  <c r="AQ69" i="3" s="1"/>
  <c r="Q70" i="3"/>
  <c r="AA70" i="3" s="1"/>
  <c r="AM70" i="3" s="1"/>
  <c r="R70" i="3"/>
  <c r="I70" i="3" s="1"/>
  <c r="S70" i="3"/>
  <c r="T70" i="3"/>
  <c r="U70" i="3"/>
  <c r="Q71" i="3"/>
  <c r="H71" i="3" s="1"/>
  <c r="R71" i="3"/>
  <c r="AB71" i="3" s="1"/>
  <c r="AH71" i="3" s="1"/>
  <c r="S71" i="3"/>
  <c r="T71" i="3"/>
  <c r="U71" i="3"/>
  <c r="Q72" i="3"/>
  <c r="H72" i="3" s="1"/>
  <c r="R72" i="3"/>
  <c r="AB72" i="3" s="1"/>
  <c r="AN72" i="3" s="1"/>
  <c r="S72" i="3"/>
  <c r="T72" i="3"/>
  <c r="U72" i="3"/>
  <c r="L72" i="3" s="1"/>
  <c r="Q73" i="3"/>
  <c r="AA73" i="3" s="1"/>
  <c r="AG73" i="3" s="1"/>
  <c r="R73" i="3"/>
  <c r="I73" i="3" s="1"/>
  <c r="S73" i="3"/>
  <c r="T73" i="3"/>
  <c r="U73" i="3"/>
  <c r="Q74" i="3"/>
  <c r="H74" i="3" s="1"/>
  <c r="R74" i="3"/>
  <c r="I74" i="3" s="1"/>
  <c r="S74" i="3"/>
  <c r="T74" i="3"/>
  <c r="U74" i="3"/>
  <c r="L74" i="3" s="1"/>
  <c r="Q75" i="3"/>
  <c r="R75" i="3"/>
  <c r="I75" i="3" s="1"/>
  <c r="S75" i="3"/>
  <c r="J75" i="3" s="1"/>
  <c r="T75" i="3"/>
  <c r="K75" i="3" s="1"/>
  <c r="U75" i="3"/>
  <c r="AE75" i="3" s="1"/>
  <c r="AK75" i="3" s="1"/>
  <c r="Q76" i="3"/>
  <c r="R76" i="3"/>
  <c r="I76" i="3" s="1"/>
  <c r="S76" i="3"/>
  <c r="T76" i="3"/>
  <c r="U76" i="3"/>
  <c r="L76" i="3" s="1"/>
  <c r="Q77" i="3"/>
  <c r="AA77" i="3" s="1"/>
  <c r="AM77" i="3" s="1"/>
  <c r="R77" i="3"/>
  <c r="AB77" i="3" s="1"/>
  <c r="AN77" i="3" s="1"/>
  <c r="S77" i="3"/>
  <c r="T77" i="3"/>
  <c r="K77" i="3" s="1"/>
  <c r="U77" i="3"/>
  <c r="Q78" i="3"/>
  <c r="AA78" i="3" s="1"/>
  <c r="AG78" i="3" s="1"/>
  <c r="R78" i="3"/>
  <c r="S78" i="3"/>
  <c r="T78" i="3"/>
  <c r="U78" i="3"/>
  <c r="AE78" i="3" s="1"/>
  <c r="Q79" i="3"/>
  <c r="AA79" i="3" s="1"/>
  <c r="AG79" i="3" s="1"/>
  <c r="R79" i="3"/>
  <c r="AB79" i="3" s="1"/>
  <c r="S79" i="3"/>
  <c r="T79" i="3"/>
  <c r="K79" i="3" s="1"/>
  <c r="U79" i="3"/>
  <c r="L79" i="3" s="1"/>
  <c r="AE79" i="3"/>
  <c r="AQ79" i="3" s="1"/>
  <c r="Q80" i="3"/>
  <c r="R80" i="3"/>
  <c r="S80" i="3"/>
  <c r="T80" i="3"/>
  <c r="U80" i="3"/>
  <c r="L80" i="3" s="1"/>
  <c r="Q81" i="3"/>
  <c r="AA81" i="3" s="1"/>
  <c r="AG81" i="3" s="1"/>
  <c r="R81" i="3"/>
  <c r="S81" i="3"/>
  <c r="T81" i="3"/>
  <c r="AD81" i="3" s="1"/>
  <c r="AJ81" i="3" s="1"/>
  <c r="U81" i="3"/>
  <c r="Q82" i="3"/>
  <c r="H82" i="3" s="1"/>
  <c r="R82" i="3"/>
  <c r="AB82" i="3" s="1"/>
  <c r="AH82" i="3" s="1"/>
  <c r="S82" i="3"/>
  <c r="AC82" i="3" s="1"/>
  <c r="AO82" i="3" s="1"/>
  <c r="T82" i="3"/>
  <c r="U82" i="3"/>
  <c r="Q83" i="3"/>
  <c r="AA83" i="3" s="1"/>
  <c r="R83" i="3"/>
  <c r="S83" i="3"/>
  <c r="T83" i="3"/>
  <c r="AD83" i="3"/>
  <c r="AP83" i="3" s="1"/>
  <c r="U83" i="3"/>
  <c r="L83" i="3" s="1"/>
  <c r="Q84" i="3"/>
  <c r="H84" i="3" s="1"/>
  <c r="R84" i="3"/>
  <c r="I84" i="3" s="1"/>
  <c r="S84" i="3"/>
  <c r="AC84" i="3" s="1"/>
  <c r="T84" i="3"/>
  <c r="U84" i="3"/>
  <c r="Q85" i="3"/>
  <c r="R85" i="3"/>
  <c r="AB85" i="3" s="1"/>
  <c r="AN85" i="3" s="1"/>
  <c r="S85" i="3"/>
  <c r="J85" i="3" s="1"/>
  <c r="T85" i="3"/>
  <c r="AD85" i="3" s="1"/>
  <c r="AJ85" i="3" s="1"/>
  <c r="U85" i="3"/>
  <c r="Q86" i="3"/>
  <c r="R86" i="3"/>
  <c r="S86" i="3"/>
  <c r="J86" i="3" s="1"/>
  <c r="T86" i="3"/>
  <c r="U86" i="3"/>
  <c r="Q87" i="3"/>
  <c r="H87" i="3" s="1"/>
  <c r="R87" i="3"/>
  <c r="I87" i="3" s="1"/>
  <c r="S87" i="3"/>
  <c r="T87" i="3"/>
  <c r="U87" i="3"/>
  <c r="Q88" i="3"/>
  <c r="R88" i="3"/>
  <c r="AB88" i="3" s="1"/>
  <c r="AN88" i="3" s="1"/>
  <c r="S88" i="3"/>
  <c r="J88" i="3" s="1"/>
  <c r="T88" i="3"/>
  <c r="U88" i="3"/>
  <c r="L88" i="3" s="1"/>
  <c r="Q89" i="3"/>
  <c r="H89" i="3" s="1"/>
  <c r="R89" i="3"/>
  <c r="I89" i="3" s="1"/>
  <c r="S89" i="3"/>
  <c r="T89" i="3"/>
  <c r="U89" i="3"/>
  <c r="L89" i="3" s="1"/>
  <c r="Q90" i="3"/>
  <c r="H90" i="3" s="1"/>
  <c r="R90" i="3"/>
  <c r="S90" i="3"/>
  <c r="AC90" i="3" s="1"/>
  <c r="AI90" i="3" s="1"/>
  <c r="T90" i="3"/>
  <c r="K90" i="3" s="1"/>
  <c r="U90" i="3"/>
  <c r="AE90" i="3" s="1"/>
  <c r="Q91" i="3"/>
  <c r="AA91" i="3" s="1"/>
  <c r="R91" i="3"/>
  <c r="S91" i="3"/>
  <c r="T91" i="3"/>
  <c r="U91" i="3"/>
  <c r="Q92" i="3"/>
  <c r="R92" i="3"/>
  <c r="AB92" i="3" s="1"/>
  <c r="S92" i="3"/>
  <c r="J92" i="3" s="1"/>
  <c r="T92" i="3"/>
  <c r="U92" i="3"/>
  <c r="AE92" i="3" s="1"/>
  <c r="AK92" i="3" s="1"/>
  <c r="Q93" i="3"/>
  <c r="H93" i="3" s="1"/>
  <c r="R93" i="3"/>
  <c r="AB93" i="3" s="1"/>
  <c r="AN93" i="3" s="1"/>
  <c r="S93" i="3"/>
  <c r="J93" i="3" s="1"/>
  <c r="T93" i="3"/>
  <c r="AD93" i="3" s="1"/>
  <c r="U93" i="3"/>
  <c r="L93" i="3"/>
  <c r="Q94" i="3"/>
  <c r="AA94" i="3" s="1"/>
  <c r="R94" i="3"/>
  <c r="I94" i="3" s="1"/>
  <c r="S94" i="3"/>
  <c r="T94" i="3"/>
  <c r="U94" i="3"/>
  <c r="Q95" i="3"/>
  <c r="AA95" i="3" s="1"/>
  <c r="R95" i="3"/>
  <c r="AB95" i="3" s="1"/>
  <c r="AN95" i="3" s="1"/>
  <c r="S95" i="3"/>
  <c r="J95" i="3" s="1"/>
  <c r="T95" i="3"/>
  <c r="K95" i="3" s="1"/>
  <c r="U95" i="3"/>
  <c r="Q96" i="3"/>
  <c r="AA96" i="3" s="1"/>
  <c r="AM96" i="3" s="1"/>
  <c r="R96" i="3"/>
  <c r="AB96" i="3" s="1"/>
  <c r="S96" i="3"/>
  <c r="AC96" i="3" s="1"/>
  <c r="T96" i="3"/>
  <c r="K96" i="3" s="1"/>
  <c r="U96" i="3"/>
  <c r="Q97" i="3"/>
  <c r="AA97" i="3" s="1"/>
  <c r="AM97" i="3" s="1"/>
  <c r="R97" i="3"/>
  <c r="I97" i="3" s="1"/>
  <c r="S97" i="3"/>
  <c r="J97" i="3" s="1"/>
  <c r="T97" i="3"/>
  <c r="AD97" i="3" s="1"/>
  <c r="U97" i="3"/>
  <c r="L97" i="3" s="1"/>
  <c r="Q98" i="3"/>
  <c r="R98" i="3"/>
  <c r="S98" i="3"/>
  <c r="AC98" i="3" s="1"/>
  <c r="T98" i="3"/>
  <c r="AD98" i="3" s="1"/>
  <c r="U98" i="3"/>
  <c r="Q99" i="3"/>
  <c r="H99" i="3" s="1"/>
  <c r="R99" i="3"/>
  <c r="I99" i="3" s="1"/>
  <c r="S99" i="3"/>
  <c r="T99" i="3"/>
  <c r="K99" i="3" s="1"/>
  <c r="U99" i="3"/>
  <c r="Q100" i="3"/>
  <c r="AA100" i="3" s="1"/>
  <c r="AM100" i="3" s="1"/>
  <c r="R100" i="3"/>
  <c r="S100" i="3"/>
  <c r="T100" i="3"/>
  <c r="K100" i="3"/>
  <c r="U100" i="3"/>
  <c r="Q101" i="3"/>
  <c r="H101" i="3" s="1"/>
  <c r="R101" i="3"/>
  <c r="AB101" i="3" s="1"/>
  <c r="AN101" i="3" s="1"/>
  <c r="S101" i="3"/>
  <c r="AC101" i="3" s="1"/>
  <c r="AO101" i="3" s="1"/>
  <c r="T101" i="3"/>
  <c r="U101" i="3"/>
  <c r="AE101" i="3" s="1"/>
  <c r="AK101" i="3" s="1"/>
  <c r="Q102" i="3"/>
  <c r="R102" i="3"/>
  <c r="AB102" i="3" s="1"/>
  <c r="AN102" i="3" s="1"/>
  <c r="S102" i="3"/>
  <c r="T102" i="3"/>
  <c r="AD102" i="3" s="1"/>
  <c r="U102" i="3"/>
  <c r="Q103" i="3"/>
  <c r="H103" i="3" s="1"/>
  <c r="R103" i="3"/>
  <c r="S103" i="3"/>
  <c r="T103" i="3"/>
  <c r="K103" i="3" s="1"/>
  <c r="U103" i="3"/>
  <c r="L103" i="3" s="1"/>
  <c r="Q104" i="3"/>
  <c r="H104" i="3" s="1"/>
  <c r="R104" i="3"/>
  <c r="I104" i="3" s="1"/>
  <c r="S104" i="3"/>
  <c r="T104" i="3"/>
  <c r="K104" i="3" s="1"/>
  <c r="U104" i="3"/>
  <c r="Q105" i="3"/>
  <c r="H105" i="3" s="1"/>
  <c r="R105" i="3"/>
  <c r="AB105" i="3" s="1"/>
  <c r="S105" i="3"/>
  <c r="T105" i="3"/>
  <c r="K105" i="3" s="1"/>
  <c r="U105" i="3"/>
  <c r="AE105" i="3"/>
  <c r="Q106" i="3"/>
  <c r="R106" i="3"/>
  <c r="S106" i="3"/>
  <c r="T106" i="3"/>
  <c r="K106" i="3" s="1"/>
  <c r="U106" i="3"/>
  <c r="L106" i="3" s="1"/>
  <c r="Q107" i="3"/>
  <c r="H107" i="3" s="1"/>
  <c r="R107" i="3"/>
  <c r="S107" i="3"/>
  <c r="J107" i="3" s="1"/>
  <c r="T107" i="3"/>
  <c r="K107" i="3" s="1"/>
  <c r="U107" i="3"/>
  <c r="Q108" i="3"/>
  <c r="R108" i="3"/>
  <c r="I108" i="3" s="1"/>
  <c r="S108" i="3"/>
  <c r="J108" i="3" s="1"/>
  <c r="T108" i="3"/>
  <c r="U108" i="3"/>
  <c r="Q109" i="3"/>
  <c r="AA109" i="3" s="1"/>
  <c r="AG109" i="3" s="1"/>
  <c r="R109" i="3"/>
  <c r="AB109" i="3" s="1"/>
  <c r="AN109" i="3" s="1"/>
  <c r="S109" i="3"/>
  <c r="T109" i="3"/>
  <c r="U109" i="3"/>
  <c r="L109" i="3" s="1"/>
  <c r="Q110" i="3"/>
  <c r="AA110" i="3" s="1"/>
  <c r="R110" i="3"/>
  <c r="S110" i="3"/>
  <c r="AC110" i="3" s="1"/>
  <c r="T110" i="3"/>
  <c r="U110" i="3"/>
  <c r="AE110" i="3" s="1"/>
  <c r="AK110" i="3" s="1"/>
  <c r="L110" i="3"/>
  <c r="Q111" i="3"/>
  <c r="R111" i="3"/>
  <c r="I111" i="3" s="1"/>
  <c r="S111" i="3"/>
  <c r="AC111" i="3" s="1"/>
  <c r="T111" i="3"/>
  <c r="U111" i="3"/>
  <c r="AE111" i="3" s="1"/>
  <c r="Q112" i="3"/>
  <c r="H112" i="3" s="1"/>
  <c r="R112" i="3"/>
  <c r="S112" i="3"/>
  <c r="AC112" i="3" s="1"/>
  <c r="AO112" i="3" s="1"/>
  <c r="T112" i="3"/>
  <c r="AD112" i="3" s="1"/>
  <c r="U112" i="3"/>
  <c r="AE112" i="3" s="1"/>
  <c r="AQ112" i="3" s="1"/>
  <c r="Q113" i="3"/>
  <c r="H113" i="3" s="1"/>
  <c r="R113" i="3"/>
  <c r="I113" i="3" s="1"/>
  <c r="S113" i="3"/>
  <c r="J113" i="3" s="1"/>
  <c r="T113" i="3"/>
  <c r="K113" i="3" s="1"/>
  <c r="U113" i="3"/>
  <c r="Q114" i="3"/>
  <c r="R114" i="3"/>
  <c r="I114" i="3" s="1"/>
  <c r="S114" i="3"/>
  <c r="T114" i="3"/>
  <c r="K114" i="3" s="1"/>
  <c r="U114" i="3"/>
  <c r="AE114" i="3" s="1"/>
  <c r="Q115" i="3"/>
  <c r="R115" i="3"/>
  <c r="S115" i="3"/>
  <c r="J115" i="3" s="1"/>
  <c r="T115" i="3"/>
  <c r="K115" i="3" s="1"/>
  <c r="U115" i="3"/>
  <c r="AE115" i="3" s="1"/>
  <c r="Q116" i="3"/>
  <c r="AA116" i="3" s="1"/>
  <c r="AM116" i="3" s="1"/>
  <c r="R116" i="3"/>
  <c r="S116" i="3"/>
  <c r="T116" i="3"/>
  <c r="U116" i="3"/>
  <c r="Q117" i="3"/>
  <c r="R117" i="3"/>
  <c r="AB117" i="3" s="1"/>
  <c r="S117" i="3"/>
  <c r="T117" i="3"/>
  <c r="U117" i="3"/>
  <c r="L117" i="3" s="1"/>
  <c r="Q118" i="3"/>
  <c r="R118" i="3"/>
  <c r="I118" i="3" s="1"/>
  <c r="S118" i="3"/>
  <c r="AC118" i="3" s="1"/>
  <c r="AO118" i="3" s="1"/>
  <c r="T118" i="3"/>
  <c r="K118" i="3" s="1"/>
  <c r="U118" i="3"/>
  <c r="Q119" i="3"/>
  <c r="R119" i="3"/>
  <c r="S119" i="3"/>
  <c r="J119" i="3" s="1"/>
  <c r="T119" i="3"/>
  <c r="U119" i="3"/>
  <c r="L119" i="3"/>
  <c r="Q120" i="3"/>
  <c r="H120" i="3" s="1"/>
  <c r="R120" i="3"/>
  <c r="I120" i="3" s="1"/>
  <c r="S120" i="3"/>
  <c r="T120" i="3"/>
  <c r="AD120" i="3" s="1"/>
  <c r="K120" i="3"/>
  <c r="U120" i="3"/>
  <c r="Q121" i="3"/>
  <c r="R121" i="3"/>
  <c r="I121" i="3" s="1"/>
  <c r="S121" i="3"/>
  <c r="J121" i="3" s="1"/>
  <c r="T121" i="3"/>
  <c r="K121" i="3" s="1"/>
  <c r="U121" i="3"/>
  <c r="Q122" i="3"/>
  <c r="R122" i="3"/>
  <c r="AB122" i="3" s="1"/>
  <c r="AH122" i="3" s="1"/>
  <c r="S122" i="3"/>
  <c r="T122" i="3"/>
  <c r="K122" i="3" s="1"/>
  <c r="U122" i="3"/>
  <c r="L122" i="3" s="1"/>
  <c r="Q123" i="3"/>
  <c r="R123" i="3"/>
  <c r="AB123" i="3" s="1"/>
  <c r="S123" i="3"/>
  <c r="T123" i="3"/>
  <c r="AD123" i="3" s="1"/>
  <c r="AJ123" i="3" s="1"/>
  <c r="U123" i="3"/>
  <c r="AE123" i="3" s="1"/>
  <c r="AK123" i="3" s="1"/>
  <c r="Q124" i="3"/>
  <c r="H124" i="3" s="1"/>
  <c r="R124" i="3"/>
  <c r="S124" i="3"/>
  <c r="T124" i="3"/>
  <c r="U124" i="3"/>
  <c r="L124" i="3" s="1"/>
  <c r="Q125" i="3"/>
  <c r="AA125" i="3" s="1"/>
  <c r="AM125" i="3" s="1"/>
  <c r="R125" i="3"/>
  <c r="S125" i="3"/>
  <c r="J125" i="3" s="1"/>
  <c r="T125" i="3"/>
  <c r="U125" i="3"/>
  <c r="Q126" i="3"/>
  <c r="R126" i="3"/>
  <c r="AB126" i="3" s="1"/>
  <c r="AH126" i="3" s="1"/>
  <c r="S126" i="3"/>
  <c r="T126" i="3"/>
  <c r="AD126" i="3" s="1"/>
  <c r="AP126" i="3" s="1"/>
  <c r="U126" i="3"/>
  <c r="L126" i="3" s="1"/>
  <c r="Q127" i="3"/>
  <c r="H127" i="3" s="1"/>
  <c r="R127" i="3"/>
  <c r="S127" i="3"/>
  <c r="T127" i="3"/>
  <c r="AD127" i="3" s="1"/>
  <c r="AP127" i="3" s="1"/>
  <c r="U127" i="3"/>
  <c r="Q128" i="3"/>
  <c r="H128" i="3" s="1"/>
  <c r="R128" i="3"/>
  <c r="I128" i="3" s="1"/>
  <c r="S128" i="3"/>
  <c r="AC128" i="3" s="1"/>
  <c r="AO128" i="3" s="1"/>
  <c r="T128" i="3"/>
  <c r="U128" i="3"/>
  <c r="AE128" i="3" s="1"/>
  <c r="Q129" i="3"/>
  <c r="R129" i="3"/>
  <c r="I129" i="3" s="1"/>
  <c r="S129" i="3"/>
  <c r="T129" i="3"/>
  <c r="U129" i="3"/>
  <c r="Q130" i="3"/>
  <c r="AA130" i="3" s="1"/>
  <c r="AM130" i="3" s="1"/>
  <c r="R130" i="3"/>
  <c r="AB130" i="3" s="1"/>
  <c r="AN130" i="3" s="1"/>
  <c r="S130" i="3"/>
  <c r="J130" i="3" s="1"/>
  <c r="T130" i="3"/>
  <c r="K130" i="3"/>
  <c r="U130" i="3"/>
  <c r="Q131" i="3"/>
  <c r="AA131" i="3" s="1"/>
  <c r="R131" i="3"/>
  <c r="I131" i="3" s="1"/>
  <c r="S131" i="3"/>
  <c r="T131" i="3"/>
  <c r="AD131" i="3" s="1"/>
  <c r="AJ131" i="3" s="1"/>
  <c r="U131" i="3"/>
  <c r="Q132" i="3"/>
  <c r="AA132" i="3" s="1"/>
  <c r="AM132" i="3" s="1"/>
  <c r="R132" i="3"/>
  <c r="S132" i="3"/>
  <c r="T132" i="3"/>
  <c r="K132" i="3"/>
  <c r="U132" i="3"/>
  <c r="L132" i="3"/>
  <c r="Q133" i="3"/>
  <c r="H133" i="3" s="1"/>
  <c r="R133" i="3"/>
  <c r="I133" i="3" s="1"/>
  <c r="S133" i="3"/>
  <c r="AC133" i="3" s="1"/>
  <c r="AO133" i="3" s="1"/>
  <c r="T133" i="3"/>
  <c r="K133" i="3" s="1"/>
  <c r="U133" i="3"/>
  <c r="Q134" i="3"/>
  <c r="AA134" i="3" s="1"/>
  <c r="AM134" i="3" s="1"/>
  <c r="R134" i="3"/>
  <c r="S134" i="3"/>
  <c r="AC134" i="3" s="1"/>
  <c r="T134" i="3"/>
  <c r="U134" i="3"/>
  <c r="Q135" i="3"/>
  <c r="AA135" i="3" s="1"/>
  <c r="R135" i="3"/>
  <c r="S135" i="3"/>
  <c r="J135" i="3" s="1"/>
  <c r="T135" i="3"/>
  <c r="U135" i="3"/>
  <c r="L135" i="3" s="1"/>
  <c r="Q136" i="3"/>
  <c r="AA136" i="3" s="1"/>
  <c r="R136" i="3"/>
  <c r="AB136" i="3" s="1"/>
  <c r="S136" i="3"/>
  <c r="T136" i="3"/>
  <c r="U136" i="3"/>
  <c r="AE136" i="3" s="1"/>
  <c r="Q137" i="3"/>
  <c r="H137" i="3" s="1"/>
  <c r="R137" i="3"/>
  <c r="S137" i="3"/>
  <c r="J137" i="3" s="1"/>
  <c r="T137" i="3"/>
  <c r="U137" i="3"/>
  <c r="Q138" i="3"/>
  <c r="H138" i="3" s="1"/>
  <c r="R138" i="3"/>
  <c r="S138" i="3"/>
  <c r="T138" i="3"/>
  <c r="K138" i="3" s="1"/>
  <c r="U138" i="3"/>
  <c r="AE138" i="3" s="1"/>
  <c r="Q139" i="3"/>
  <c r="H139" i="3" s="1"/>
  <c r="R139" i="3"/>
  <c r="I139" i="3" s="1"/>
  <c r="S139" i="3"/>
  <c r="T139" i="3"/>
  <c r="U139" i="3"/>
  <c r="Q140" i="3"/>
  <c r="R140" i="3"/>
  <c r="S140" i="3"/>
  <c r="T140" i="3"/>
  <c r="U140" i="3"/>
  <c r="Q141" i="3"/>
  <c r="R141" i="3"/>
  <c r="AB141" i="3" s="1"/>
  <c r="S141" i="3"/>
  <c r="T141" i="3"/>
  <c r="AD141" i="3"/>
  <c r="AJ141" i="3" s="1"/>
  <c r="U141" i="3"/>
  <c r="Q142" i="3"/>
  <c r="H142" i="3" s="1"/>
  <c r="R142" i="3"/>
  <c r="AB142" i="3" s="1"/>
  <c r="AN142" i="3" s="1"/>
  <c r="S142" i="3"/>
  <c r="T142" i="3"/>
  <c r="U142" i="3"/>
  <c r="L142" i="3" s="1"/>
  <c r="Q143" i="3"/>
  <c r="H143" i="3" s="1"/>
  <c r="R143" i="3"/>
  <c r="I143" i="3" s="1"/>
  <c r="S143" i="3"/>
  <c r="T143" i="3"/>
  <c r="AD143" i="3"/>
  <c r="U143" i="3"/>
  <c r="Q144" i="3"/>
  <c r="H144" i="3" s="1"/>
  <c r="R144" i="3"/>
  <c r="I144" i="3" s="1"/>
  <c r="S144" i="3"/>
  <c r="AC144" i="3" s="1"/>
  <c r="T144" i="3"/>
  <c r="K144" i="3" s="1"/>
  <c r="U144" i="3"/>
  <c r="AE144" i="3" s="1"/>
  <c r="Q145" i="3"/>
  <c r="H145" i="3" s="1"/>
  <c r="R145" i="3"/>
  <c r="AB145" i="3" s="1"/>
  <c r="AN145" i="3" s="1"/>
  <c r="S145" i="3"/>
  <c r="T145" i="3"/>
  <c r="U145" i="3"/>
  <c r="Q146" i="3"/>
  <c r="H146" i="3" s="1"/>
  <c r="R146" i="3"/>
  <c r="AB146" i="3" s="1"/>
  <c r="S146" i="3"/>
  <c r="T146" i="3"/>
  <c r="AD146" i="3" s="1"/>
  <c r="AP146" i="3" s="1"/>
  <c r="U146" i="3"/>
  <c r="Q147" i="3"/>
  <c r="AA147" i="3" s="1"/>
  <c r="AG147" i="3" s="1"/>
  <c r="R147" i="3"/>
  <c r="S147" i="3"/>
  <c r="AC147" i="3" s="1"/>
  <c r="AO147" i="3" s="1"/>
  <c r="T147" i="3"/>
  <c r="U147" i="3"/>
  <c r="L147" i="3" s="1"/>
  <c r="Q148" i="3"/>
  <c r="H148" i="3" s="1"/>
  <c r="R148" i="3"/>
  <c r="I148" i="3" s="1"/>
  <c r="S148" i="3"/>
  <c r="AC148" i="3" s="1"/>
  <c r="T148" i="3"/>
  <c r="AD148" i="3" s="1"/>
  <c r="U148" i="3"/>
  <c r="Q149" i="3"/>
  <c r="AA149" i="3" s="1"/>
  <c r="R149" i="3"/>
  <c r="AB149" i="3" s="1"/>
  <c r="AN149" i="3" s="1"/>
  <c r="S149" i="3"/>
  <c r="T149" i="3"/>
  <c r="U149" i="3"/>
  <c r="L149" i="3"/>
  <c r="Q150" i="3"/>
  <c r="R150" i="3"/>
  <c r="I150" i="3" s="1"/>
  <c r="S150" i="3"/>
  <c r="T150" i="3"/>
  <c r="U150" i="3"/>
  <c r="Q151" i="3"/>
  <c r="AA151" i="3" s="1"/>
  <c r="R151" i="3"/>
  <c r="I151" i="3" s="1"/>
  <c r="S151" i="3"/>
  <c r="J151" i="3" s="1"/>
  <c r="T151" i="3"/>
  <c r="K151" i="3" s="1"/>
  <c r="U151" i="3"/>
  <c r="Q152" i="3"/>
  <c r="H152" i="3" s="1"/>
  <c r="R152" i="3"/>
  <c r="AB152" i="3" s="1"/>
  <c r="AH152" i="3" s="1"/>
  <c r="S152" i="3"/>
  <c r="J152" i="3" s="1"/>
  <c r="T152" i="3"/>
  <c r="U152" i="3"/>
  <c r="Q153" i="3"/>
  <c r="R153" i="3"/>
  <c r="AB153" i="3" s="1"/>
  <c r="AN153" i="3" s="1"/>
  <c r="S153" i="3"/>
  <c r="J153" i="3" s="1"/>
  <c r="T153" i="3"/>
  <c r="K153" i="3" s="1"/>
  <c r="U153" i="3"/>
  <c r="Q154" i="3"/>
  <c r="H154" i="3" s="1"/>
  <c r="R154" i="3"/>
  <c r="S154" i="3"/>
  <c r="T154" i="3"/>
  <c r="AD154" i="3" s="1"/>
  <c r="AP154" i="3" s="1"/>
  <c r="U154" i="3"/>
  <c r="Q155" i="3"/>
  <c r="H155" i="3" s="1"/>
  <c r="R155" i="3"/>
  <c r="S155" i="3"/>
  <c r="AC155" i="3" s="1"/>
  <c r="AI155" i="3" s="1"/>
  <c r="T155" i="3"/>
  <c r="U155" i="3"/>
  <c r="Q156" i="3"/>
  <c r="AA156" i="3" s="1"/>
  <c r="R156" i="3"/>
  <c r="I156" i="3" s="1"/>
  <c r="S156" i="3"/>
  <c r="AC156" i="3" s="1"/>
  <c r="AI156" i="3" s="1"/>
  <c r="T156" i="3"/>
  <c r="U156" i="3"/>
  <c r="Q157" i="3"/>
  <c r="AA157" i="3" s="1"/>
  <c r="R157" i="3"/>
  <c r="I157" i="3" s="1"/>
  <c r="S157" i="3"/>
  <c r="T157" i="3"/>
  <c r="K157" i="3" s="1"/>
  <c r="U157" i="3"/>
  <c r="Q158" i="3"/>
  <c r="H158" i="3" s="1"/>
  <c r="R158" i="3"/>
  <c r="I158" i="3" s="1"/>
  <c r="S158" i="3"/>
  <c r="T158" i="3"/>
  <c r="U158" i="3"/>
  <c r="AE158" i="3"/>
  <c r="AK158" i="3" s="1"/>
  <c r="Q159" i="3"/>
  <c r="H159" i="3" s="1"/>
  <c r="R159" i="3"/>
  <c r="S159" i="3"/>
  <c r="AC159" i="3" s="1"/>
  <c r="AO159" i="3" s="1"/>
  <c r="T159" i="3"/>
  <c r="U159" i="3"/>
  <c r="AE159" i="3" s="1"/>
  <c r="Q160" i="3"/>
  <c r="H160" i="3" s="1"/>
  <c r="R160" i="3"/>
  <c r="S160" i="3"/>
  <c r="AC160" i="3" s="1"/>
  <c r="AO160" i="3" s="1"/>
  <c r="T160" i="3"/>
  <c r="U160" i="3"/>
  <c r="L160" i="3" s="1"/>
  <c r="Q161" i="3"/>
  <c r="H161" i="3" s="1"/>
  <c r="R161" i="3"/>
  <c r="S161" i="3"/>
  <c r="T161" i="3"/>
  <c r="U161" i="3"/>
  <c r="L161" i="3" s="1"/>
  <c r="Q162" i="3"/>
  <c r="R162" i="3"/>
  <c r="AB162" i="3" s="1"/>
  <c r="AN162" i="3" s="1"/>
  <c r="S162" i="3"/>
  <c r="T162" i="3"/>
  <c r="U162" i="3"/>
  <c r="AE162" i="3" s="1"/>
  <c r="Q163" i="3"/>
  <c r="AA163" i="3" s="1"/>
  <c r="R163" i="3"/>
  <c r="I163" i="3" s="1"/>
  <c r="S163" i="3"/>
  <c r="J163" i="3" s="1"/>
  <c r="T163" i="3"/>
  <c r="K163" i="3" s="1"/>
  <c r="U163" i="3"/>
  <c r="L163" i="3" s="1"/>
  <c r="Q164" i="3"/>
  <c r="AA164" i="3" s="1"/>
  <c r="R164" i="3"/>
  <c r="S164" i="3"/>
  <c r="J164" i="3" s="1"/>
  <c r="T164" i="3"/>
  <c r="U164" i="3"/>
  <c r="AE164" i="3" s="1"/>
  <c r="AK164" i="3" s="1"/>
  <c r="Q165" i="3"/>
  <c r="H165" i="3" s="1"/>
  <c r="R165" i="3"/>
  <c r="S165" i="3"/>
  <c r="AC165" i="3" s="1"/>
  <c r="T165" i="3"/>
  <c r="AD165" i="3" s="1"/>
  <c r="AP165" i="3" s="1"/>
  <c r="U165" i="3"/>
  <c r="Q166" i="3"/>
  <c r="AA166" i="3" s="1"/>
  <c r="AM166" i="3" s="1"/>
  <c r="R166" i="3"/>
  <c r="S166" i="3"/>
  <c r="AC166" i="3" s="1"/>
  <c r="T166" i="3"/>
  <c r="U166" i="3"/>
  <c r="L166" i="3"/>
  <c r="Q167" i="3"/>
  <c r="H167" i="3" s="1"/>
  <c r="R167" i="3"/>
  <c r="AB167" i="3" s="1"/>
  <c r="AN167" i="3" s="1"/>
  <c r="S167" i="3"/>
  <c r="AC167" i="3" s="1"/>
  <c r="T167" i="3"/>
  <c r="U167" i="3"/>
  <c r="L167" i="3" s="1"/>
  <c r="Q168" i="3"/>
  <c r="AA168" i="3" s="1"/>
  <c r="R168" i="3"/>
  <c r="S168" i="3"/>
  <c r="J168" i="3" s="1"/>
  <c r="T168" i="3"/>
  <c r="AD168" i="3" s="1"/>
  <c r="U168" i="3"/>
  <c r="L168" i="3"/>
  <c r="Q169" i="3"/>
  <c r="AA169" i="3" s="1"/>
  <c r="R169" i="3"/>
  <c r="AB169" i="3" s="1"/>
  <c r="S169" i="3"/>
  <c r="AC169" i="3" s="1"/>
  <c r="T169" i="3"/>
  <c r="K169" i="3" s="1"/>
  <c r="U169" i="3"/>
  <c r="Q170" i="3"/>
  <c r="AA170" i="3" s="1"/>
  <c r="AM170" i="3" s="1"/>
  <c r="R170" i="3"/>
  <c r="I170" i="3" s="1"/>
  <c r="S170" i="3"/>
  <c r="J170" i="3" s="1"/>
  <c r="T170" i="3"/>
  <c r="AD170" i="3" s="1"/>
  <c r="AP170" i="3" s="1"/>
  <c r="U170" i="3"/>
  <c r="L170" i="3" s="1"/>
  <c r="Q171" i="3"/>
  <c r="R171" i="3"/>
  <c r="AB171" i="3" s="1"/>
  <c r="S171" i="3"/>
  <c r="J171" i="3" s="1"/>
  <c r="T171" i="3"/>
  <c r="U171" i="3"/>
  <c r="Q172" i="3"/>
  <c r="H172" i="3" s="1"/>
  <c r="R172" i="3"/>
  <c r="S172" i="3"/>
  <c r="AC172" i="3" s="1"/>
  <c r="AI172" i="3" s="1"/>
  <c r="T172" i="3"/>
  <c r="K172" i="3" s="1"/>
  <c r="U172" i="3"/>
  <c r="Q173" i="3"/>
  <c r="H173" i="3" s="1"/>
  <c r="R173" i="3"/>
  <c r="AB173" i="3" s="1"/>
  <c r="AN173" i="3" s="1"/>
  <c r="S173" i="3"/>
  <c r="T173" i="3"/>
  <c r="AD173" i="3" s="1"/>
  <c r="AJ173" i="3" s="1"/>
  <c r="U173" i="3"/>
  <c r="Q174" i="3"/>
  <c r="AA174" i="3" s="1"/>
  <c r="AM174" i="3" s="1"/>
  <c r="R174" i="3"/>
  <c r="AB174" i="3" s="1"/>
  <c r="AN174" i="3" s="1"/>
  <c r="S174" i="3"/>
  <c r="J174" i="3" s="1"/>
  <c r="T174" i="3"/>
  <c r="U174" i="3"/>
  <c r="AE174" i="3" s="1"/>
  <c r="AQ174" i="3" s="1"/>
  <c r="Q175" i="3"/>
  <c r="H175" i="3" s="1"/>
  <c r="R175" i="3"/>
  <c r="S175" i="3"/>
  <c r="J175" i="3" s="1"/>
  <c r="T175" i="3"/>
  <c r="U175" i="3"/>
  <c r="AE175" i="3" s="1"/>
  <c r="AQ175" i="3" s="1"/>
  <c r="Q176" i="3"/>
  <c r="H176" i="3" s="1"/>
  <c r="R176" i="3"/>
  <c r="I176" i="3" s="1"/>
  <c r="S176" i="3"/>
  <c r="AC176" i="3" s="1"/>
  <c r="AI176" i="3" s="1"/>
  <c r="T176" i="3"/>
  <c r="K176" i="3" s="1"/>
  <c r="U176" i="3"/>
  <c r="L176" i="3" s="1"/>
  <c r="Q177" i="3"/>
  <c r="R177" i="3"/>
  <c r="I177" i="3" s="1"/>
  <c r="S177" i="3"/>
  <c r="J177" i="3" s="1"/>
  <c r="T177" i="3"/>
  <c r="U177" i="3"/>
  <c r="AE177" i="3" s="1"/>
  <c r="AQ177" i="3" s="1"/>
  <c r="Q178" i="3"/>
  <c r="R178" i="3"/>
  <c r="S178" i="3"/>
  <c r="J178" i="3" s="1"/>
  <c r="T178" i="3"/>
  <c r="K178" i="3" s="1"/>
  <c r="U178" i="3"/>
  <c r="Q179" i="3"/>
  <c r="H179" i="3" s="1"/>
  <c r="R179" i="3"/>
  <c r="I179" i="3" s="1"/>
  <c r="S179" i="3"/>
  <c r="T179" i="3"/>
  <c r="AD179" i="3" s="1"/>
  <c r="AJ179" i="3" s="1"/>
  <c r="U179" i="3"/>
  <c r="L179" i="3" s="1"/>
  <c r="Q180" i="3"/>
  <c r="AA180" i="3" s="1"/>
  <c r="AM180" i="3" s="1"/>
  <c r="R180" i="3"/>
  <c r="AB180" i="3" s="1"/>
  <c r="AH180" i="3" s="1"/>
  <c r="S180" i="3"/>
  <c r="J180" i="3" s="1"/>
  <c r="T180" i="3"/>
  <c r="U180" i="3"/>
  <c r="Q181" i="3"/>
  <c r="AA181" i="3" s="1"/>
  <c r="AM181" i="3" s="1"/>
  <c r="R181" i="3"/>
  <c r="I181" i="3" s="1"/>
  <c r="S181" i="3"/>
  <c r="T181" i="3"/>
  <c r="U181" i="3"/>
  <c r="AE181" i="3" s="1"/>
  <c r="Q182" i="3"/>
  <c r="H182" i="3" s="1"/>
  <c r="R182" i="3"/>
  <c r="S182" i="3"/>
  <c r="J182" i="3" s="1"/>
  <c r="T182" i="3"/>
  <c r="K182" i="3" s="1"/>
  <c r="U182" i="3"/>
  <c r="Q183" i="3"/>
  <c r="H183" i="3" s="1"/>
  <c r="R183" i="3"/>
  <c r="AB183" i="3" s="1"/>
  <c r="AH183" i="3" s="1"/>
  <c r="S183" i="3"/>
  <c r="AC183" i="3" s="1"/>
  <c r="T183" i="3"/>
  <c r="K183" i="3" s="1"/>
  <c r="U183" i="3"/>
  <c r="L183" i="3" s="1"/>
  <c r="Q184" i="3"/>
  <c r="AA184" i="3" s="1"/>
  <c r="R184" i="3"/>
  <c r="S184" i="3"/>
  <c r="T184" i="3"/>
  <c r="AD184" i="3" s="1"/>
  <c r="U184" i="3"/>
  <c r="Q185" i="3"/>
  <c r="R185" i="3"/>
  <c r="AB185" i="3" s="1"/>
  <c r="S185" i="3"/>
  <c r="T185" i="3"/>
  <c r="K185" i="3" s="1"/>
  <c r="U185" i="3"/>
  <c r="L185" i="3"/>
  <c r="Q186" i="3"/>
  <c r="H186" i="3" s="1"/>
  <c r="R186" i="3"/>
  <c r="AB186" i="3" s="1"/>
  <c r="S186" i="3"/>
  <c r="T186" i="3"/>
  <c r="K186" i="3" s="1"/>
  <c r="U186" i="3"/>
  <c r="AE186" i="3"/>
  <c r="AQ186" i="3" s="1"/>
  <c r="Q187" i="3"/>
  <c r="H187" i="3" s="1"/>
  <c r="R187" i="3"/>
  <c r="AB187" i="3" s="1"/>
  <c r="S187" i="3"/>
  <c r="T187" i="3"/>
  <c r="AD187" i="3" s="1"/>
  <c r="AP187" i="3" s="1"/>
  <c r="U187" i="3"/>
  <c r="L187" i="3" s="1"/>
  <c r="Q188" i="3"/>
  <c r="H188" i="3" s="1"/>
  <c r="R188" i="3"/>
  <c r="AB188" i="3" s="1"/>
  <c r="AH188" i="3" s="1"/>
  <c r="S188" i="3"/>
  <c r="T188" i="3"/>
  <c r="U188" i="3"/>
  <c r="Q189" i="3"/>
  <c r="H189" i="3" s="1"/>
  <c r="R189" i="3"/>
  <c r="AB189" i="3" s="1"/>
  <c r="S189" i="3"/>
  <c r="T189" i="3"/>
  <c r="AD189" i="3" s="1"/>
  <c r="AP189" i="3" s="1"/>
  <c r="U189" i="3"/>
  <c r="Q190" i="3"/>
  <c r="R190" i="3"/>
  <c r="I190" i="3" s="1"/>
  <c r="S190" i="3"/>
  <c r="T190" i="3"/>
  <c r="AD190" i="3" s="1"/>
  <c r="U190" i="3"/>
  <c r="L190" i="3" s="1"/>
  <c r="Q191" i="3"/>
  <c r="H191" i="3" s="1"/>
  <c r="R191" i="3"/>
  <c r="I191" i="3" s="1"/>
  <c r="S191" i="3"/>
  <c r="J191" i="3" s="1"/>
  <c r="T191" i="3"/>
  <c r="U191" i="3"/>
  <c r="AE191" i="3" s="1"/>
  <c r="AQ191" i="3" s="1"/>
  <c r="Q192" i="3"/>
  <c r="R192" i="3"/>
  <c r="S192" i="3"/>
  <c r="T192" i="3"/>
  <c r="AD192" i="3" s="1"/>
  <c r="U192" i="3"/>
  <c r="AE192" i="3" s="1"/>
  <c r="Q193" i="3"/>
  <c r="AA193" i="3" s="1"/>
  <c r="AG193" i="3" s="1"/>
  <c r="R193" i="3"/>
  <c r="AB193" i="3" s="1"/>
  <c r="S193" i="3"/>
  <c r="T193" i="3"/>
  <c r="K193" i="3" s="1"/>
  <c r="U193" i="3"/>
  <c r="AE193" i="3" s="1"/>
  <c r="Q194" i="3"/>
  <c r="H194" i="3" s="1"/>
  <c r="R194" i="3"/>
  <c r="I194" i="3" s="1"/>
  <c r="S194" i="3"/>
  <c r="AC194" i="3" s="1"/>
  <c r="AO194" i="3" s="1"/>
  <c r="T194" i="3"/>
  <c r="U194" i="3"/>
  <c r="Q195" i="3"/>
  <c r="R195" i="3"/>
  <c r="S195" i="3"/>
  <c r="AC195" i="3" s="1"/>
  <c r="AI195" i="3" s="1"/>
  <c r="T195" i="3"/>
  <c r="K195" i="3" s="1"/>
  <c r="U195" i="3"/>
  <c r="L195" i="3"/>
  <c r="Q196" i="3"/>
  <c r="AA196" i="3" s="1"/>
  <c r="AM196" i="3" s="1"/>
  <c r="R196" i="3"/>
  <c r="AB196" i="3" s="1"/>
  <c r="S196" i="3"/>
  <c r="AC196" i="3" s="1"/>
  <c r="T196" i="3"/>
  <c r="AD196" i="3" s="1"/>
  <c r="AP196" i="3" s="1"/>
  <c r="U196" i="3"/>
  <c r="L196" i="3"/>
  <c r="Q197" i="3"/>
  <c r="AA197" i="3" s="1"/>
  <c r="AM197" i="3" s="1"/>
  <c r="R197" i="3"/>
  <c r="S197" i="3"/>
  <c r="T197" i="3"/>
  <c r="U197" i="3"/>
  <c r="Q198" i="3"/>
  <c r="AA198" i="3" s="1"/>
  <c r="R198" i="3"/>
  <c r="S198" i="3"/>
  <c r="AC198" i="3" s="1"/>
  <c r="AO198" i="3" s="1"/>
  <c r="T198" i="3"/>
  <c r="AD198" i="3" s="1"/>
  <c r="U198" i="3"/>
  <c r="Q199" i="3"/>
  <c r="AA199" i="3" s="1"/>
  <c r="AM199" i="3" s="1"/>
  <c r="R199" i="3"/>
  <c r="S199" i="3"/>
  <c r="AC199" i="3" s="1"/>
  <c r="T199" i="3"/>
  <c r="K199" i="3" s="1"/>
  <c r="U199" i="3"/>
  <c r="Q200" i="3"/>
  <c r="H200" i="3" s="1"/>
  <c r="R200" i="3"/>
  <c r="I200" i="3" s="1"/>
  <c r="S200" i="3"/>
  <c r="AC200" i="3" s="1"/>
  <c r="AO200" i="3" s="1"/>
  <c r="T200" i="3"/>
  <c r="K200" i="3" s="1"/>
  <c r="U200" i="3"/>
  <c r="Q201" i="3"/>
  <c r="H201" i="3" s="1"/>
  <c r="R201" i="3"/>
  <c r="I201" i="3" s="1"/>
  <c r="S201" i="3"/>
  <c r="J201" i="3" s="1"/>
  <c r="T201" i="3"/>
  <c r="U201" i="3"/>
  <c r="AE201" i="3" s="1"/>
  <c r="Q202" i="3"/>
  <c r="AA202" i="3" s="1"/>
  <c r="AM202" i="3" s="1"/>
  <c r="R202" i="3"/>
  <c r="AB202" i="3" s="1"/>
  <c r="S202" i="3"/>
  <c r="T202" i="3"/>
  <c r="U202" i="3"/>
  <c r="Q203" i="3"/>
  <c r="AA203" i="3" s="1"/>
  <c r="R203" i="3"/>
  <c r="AB203" i="3" s="1"/>
  <c r="AH203" i="3" s="1"/>
  <c r="S203" i="3"/>
  <c r="AC203" i="3" s="1"/>
  <c r="T203" i="3"/>
  <c r="U203" i="3"/>
  <c r="L203" i="3"/>
  <c r="Q204" i="3"/>
  <c r="R204" i="3"/>
  <c r="S204" i="3"/>
  <c r="J204" i="3" s="1"/>
  <c r="T204" i="3"/>
  <c r="K204" i="3" s="1"/>
  <c r="U204" i="3"/>
  <c r="Q205" i="3"/>
  <c r="H205" i="3" s="1"/>
  <c r="R205" i="3"/>
  <c r="AB205" i="3" s="1"/>
  <c r="AN205" i="3" s="1"/>
  <c r="S205" i="3"/>
  <c r="J205" i="3" s="1"/>
  <c r="T205" i="3"/>
  <c r="AD205" i="3" s="1"/>
  <c r="AJ205" i="3" s="1"/>
  <c r="U205" i="3"/>
  <c r="L205" i="3" s="1"/>
  <c r="Q206" i="3"/>
  <c r="R206" i="3"/>
  <c r="S206" i="3"/>
  <c r="T206" i="3"/>
  <c r="K206" i="3" s="1"/>
  <c r="U206" i="3"/>
  <c r="Q207" i="3"/>
  <c r="AA207" i="3" s="1"/>
  <c r="R207" i="3"/>
  <c r="I207" i="3" s="1"/>
  <c r="S207" i="3"/>
  <c r="AC207" i="3" s="1"/>
  <c r="T207" i="3"/>
  <c r="K207" i="3" s="1"/>
  <c r="U207" i="3"/>
  <c r="Q208" i="3"/>
  <c r="AA208" i="3" s="1"/>
  <c r="R208" i="3"/>
  <c r="S208" i="3"/>
  <c r="T208" i="3"/>
  <c r="K208" i="3" s="1"/>
  <c r="U208" i="3"/>
  <c r="AE208" i="3" s="1"/>
  <c r="Q209" i="3"/>
  <c r="H209" i="3" s="1"/>
  <c r="R209" i="3"/>
  <c r="I209" i="3" s="1"/>
  <c r="S209" i="3"/>
  <c r="AC209" i="3" s="1"/>
  <c r="T209" i="3"/>
  <c r="AD209" i="3" s="1"/>
  <c r="U209" i="3"/>
  <c r="L209" i="3" s="1"/>
  <c r="Q210" i="3"/>
  <c r="R210" i="3"/>
  <c r="I210" i="3" s="1"/>
  <c r="S210" i="3"/>
  <c r="AC210" i="3" s="1"/>
  <c r="AI210" i="3" s="1"/>
  <c r="T210" i="3"/>
  <c r="K210" i="3" s="1"/>
  <c r="U210" i="3"/>
  <c r="Q211" i="3"/>
  <c r="H211" i="3" s="1"/>
  <c r="R211" i="3"/>
  <c r="AB211" i="3" s="1"/>
  <c r="AH211" i="3" s="1"/>
  <c r="S211" i="3"/>
  <c r="J211" i="3" s="1"/>
  <c r="T211" i="3"/>
  <c r="U211" i="3"/>
  <c r="Q212" i="3"/>
  <c r="R212" i="3"/>
  <c r="I212" i="3" s="1"/>
  <c r="S212" i="3"/>
  <c r="AC212" i="3" s="1"/>
  <c r="AO212" i="3" s="1"/>
  <c r="T212" i="3"/>
  <c r="AD212" i="3" s="1"/>
  <c r="U212" i="3"/>
  <c r="AE212" i="3" s="1"/>
  <c r="Q213" i="3"/>
  <c r="R213" i="3"/>
  <c r="I213" i="3" s="1"/>
  <c r="S213" i="3"/>
  <c r="J213" i="3" s="1"/>
  <c r="T213" i="3"/>
  <c r="AD213" i="3" s="1"/>
  <c r="U213" i="3"/>
  <c r="AE213" i="3" s="1"/>
  <c r="Q214" i="3"/>
  <c r="H214" i="3" s="1"/>
  <c r="R214" i="3"/>
  <c r="S214" i="3"/>
  <c r="J214" i="3" s="1"/>
  <c r="T214" i="3"/>
  <c r="K214" i="3" s="1"/>
  <c r="U214" i="3"/>
  <c r="Q215" i="3"/>
  <c r="R215" i="3"/>
  <c r="S215" i="3"/>
  <c r="T215" i="3"/>
  <c r="AD215" i="3" s="1"/>
  <c r="AJ215" i="3" s="1"/>
  <c r="U215" i="3"/>
  <c r="Q216" i="3"/>
  <c r="AA216" i="3" s="1"/>
  <c r="R216" i="3"/>
  <c r="S216" i="3"/>
  <c r="J216" i="3" s="1"/>
  <c r="T216" i="3"/>
  <c r="U216" i="3"/>
  <c r="Q217" i="3"/>
  <c r="AA217" i="3" s="1"/>
  <c r="AG217" i="3" s="1"/>
  <c r="R217" i="3"/>
  <c r="S217" i="3"/>
  <c r="T217" i="3"/>
  <c r="U217" i="3"/>
  <c r="Q218" i="3"/>
  <c r="AA218" i="3" s="1"/>
  <c r="AM218" i="3" s="1"/>
  <c r="R218" i="3"/>
  <c r="AB218" i="3" s="1"/>
  <c r="AH218" i="3" s="1"/>
  <c r="S218" i="3"/>
  <c r="AC218" i="3" s="1"/>
  <c r="T218" i="3"/>
  <c r="K218" i="3" s="1"/>
  <c r="U218" i="3"/>
  <c r="Q219" i="3"/>
  <c r="H219" i="3" s="1"/>
  <c r="R219" i="3"/>
  <c r="I219" i="3" s="1"/>
  <c r="S219" i="3"/>
  <c r="T219" i="3"/>
  <c r="K219" i="3" s="1"/>
  <c r="U219" i="3"/>
  <c r="L219" i="3" s="1"/>
  <c r="Q220" i="3"/>
  <c r="R220" i="3"/>
  <c r="I220" i="3" s="1"/>
  <c r="S220" i="3"/>
  <c r="AC220" i="3" s="1"/>
  <c r="T220" i="3"/>
  <c r="K220" i="3" s="1"/>
  <c r="U220" i="3"/>
  <c r="Q221" i="3"/>
  <c r="H221" i="3" s="1"/>
  <c r="R221" i="3"/>
  <c r="AB221" i="3" s="1"/>
  <c r="AN221" i="3" s="1"/>
  <c r="S221" i="3"/>
  <c r="AC221" i="3" s="1"/>
  <c r="AO221" i="3" s="1"/>
  <c r="T221" i="3"/>
  <c r="U221" i="3"/>
  <c r="Q222" i="3"/>
  <c r="H222" i="3" s="1"/>
  <c r="R222" i="3"/>
  <c r="AB222" i="3" s="1"/>
  <c r="AH222" i="3" s="1"/>
  <c r="S222" i="3"/>
  <c r="AC222" i="3" s="1"/>
  <c r="AI222" i="3" s="1"/>
  <c r="T222" i="3"/>
  <c r="K222" i="3" s="1"/>
  <c r="U222" i="3"/>
  <c r="AE222" i="3" s="1"/>
  <c r="AQ222" i="3" s="1"/>
  <c r="Q223" i="3"/>
  <c r="AA223" i="3" s="1"/>
  <c r="AG223" i="3" s="1"/>
  <c r="R223" i="3"/>
  <c r="I223" i="3" s="1"/>
  <c r="S223" i="3"/>
  <c r="AC223" i="3" s="1"/>
  <c r="AO223" i="3" s="1"/>
  <c r="T223" i="3"/>
  <c r="U223" i="3"/>
  <c r="Q224" i="3"/>
  <c r="H224" i="3" s="1"/>
  <c r="R224" i="3"/>
  <c r="I224" i="3" s="1"/>
  <c r="S224" i="3"/>
  <c r="T224" i="3"/>
  <c r="U224" i="3"/>
  <c r="AE224" i="3" s="1"/>
  <c r="Q225" i="3"/>
  <c r="AA225" i="3" s="1"/>
  <c r="R225" i="3"/>
  <c r="I225" i="3" s="1"/>
  <c r="S225" i="3"/>
  <c r="AC225" i="3" s="1"/>
  <c r="T225" i="3"/>
  <c r="U225" i="3"/>
  <c r="AE225" i="3" s="1"/>
  <c r="Q226" i="3"/>
  <c r="H226" i="3" s="1"/>
  <c r="R226" i="3"/>
  <c r="AB226" i="3" s="1"/>
  <c r="AN226" i="3" s="1"/>
  <c r="S226" i="3"/>
  <c r="T226" i="3"/>
  <c r="AD226" i="3" s="1"/>
  <c r="U226" i="3"/>
  <c r="Q227" i="3"/>
  <c r="AA227" i="3" s="1"/>
  <c r="R227" i="3"/>
  <c r="S227" i="3"/>
  <c r="J227" i="3" s="1"/>
  <c r="T227" i="3"/>
  <c r="U227" i="3"/>
  <c r="Q228" i="3"/>
  <c r="H228" i="3" s="1"/>
  <c r="R228" i="3"/>
  <c r="AB228" i="3" s="1"/>
  <c r="S228" i="3"/>
  <c r="T228" i="3"/>
  <c r="U228" i="3"/>
  <c r="Q229" i="3"/>
  <c r="R229" i="3"/>
  <c r="S229" i="3"/>
  <c r="T229" i="3"/>
  <c r="U229" i="3"/>
  <c r="L229" i="3" s="1"/>
  <c r="Q230" i="3"/>
  <c r="AA230" i="3" s="1"/>
  <c r="R230" i="3"/>
  <c r="S230" i="3"/>
  <c r="T230" i="3"/>
  <c r="U230" i="3"/>
  <c r="Q231" i="3"/>
  <c r="AA231" i="3" s="1"/>
  <c r="AG231" i="3" s="1"/>
  <c r="R231" i="3"/>
  <c r="AB231" i="3" s="1"/>
  <c r="S231" i="3"/>
  <c r="J231" i="3" s="1"/>
  <c r="T231" i="3"/>
  <c r="K231" i="3" s="1"/>
  <c r="U231" i="3"/>
  <c r="Q232" i="3"/>
  <c r="AA232" i="3" s="1"/>
  <c r="R232" i="3"/>
  <c r="AB232" i="3" s="1"/>
  <c r="S232" i="3"/>
  <c r="T232" i="3"/>
  <c r="U232" i="3"/>
  <c r="L232" i="3" s="1"/>
  <c r="Q233" i="3"/>
  <c r="H233" i="3" s="1"/>
  <c r="R233" i="3"/>
  <c r="AB233" i="3" s="1"/>
  <c r="S233" i="3"/>
  <c r="T233" i="3"/>
  <c r="U233" i="3"/>
  <c r="Q234" i="3"/>
  <c r="AA234" i="3" s="1"/>
  <c r="R234" i="3"/>
  <c r="I234" i="3" s="1"/>
  <c r="S234" i="3"/>
  <c r="T234" i="3"/>
  <c r="AD234" i="3" s="1"/>
  <c r="U234" i="3"/>
  <c r="AE234" i="3" s="1"/>
  <c r="Q235" i="3"/>
  <c r="H235" i="3" s="1"/>
  <c r="R235" i="3"/>
  <c r="AB235" i="3" s="1"/>
  <c r="AH235" i="3" s="1"/>
  <c r="S235" i="3"/>
  <c r="J235" i="3" s="1"/>
  <c r="T235" i="3"/>
  <c r="U235" i="3"/>
  <c r="L235" i="3" s="1"/>
  <c r="Q236" i="3"/>
  <c r="AA236" i="3" s="1"/>
  <c r="AG236" i="3" s="1"/>
  <c r="R236" i="3"/>
  <c r="I236" i="3" s="1"/>
  <c r="S236" i="3"/>
  <c r="AC236" i="3" s="1"/>
  <c r="AI236" i="3" s="1"/>
  <c r="T236" i="3"/>
  <c r="K236" i="3" s="1"/>
  <c r="U236" i="3"/>
  <c r="Q237" i="3"/>
  <c r="AA237" i="3" s="1"/>
  <c r="R237" i="3"/>
  <c r="I237" i="3" s="1"/>
  <c r="S237" i="3"/>
  <c r="AC237" i="3" s="1"/>
  <c r="AO237" i="3" s="1"/>
  <c r="T237" i="3"/>
  <c r="U237" i="3"/>
  <c r="Q238" i="3"/>
  <c r="AA238" i="3" s="1"/>
  <c r="R238" i="3"/>
  <c r="I238" i="3" s="1"/>
  <c r="S238" i="3"/>
  <c r="T238" i="3"/>
  <c r="U238" i="3"/>
  <c r="AE238" i="3" s="1"/>
  <c r="Q239" i="3"/>
  <c r="R239" i="3"/>
  <c r="AB239" i="3" s="1"/>
  <c r="AN239" i="3" s="1"/>
  <c r="S239" i="3"/>
  <c r="T239" i="3"/>
  <c r="U239" i="3"/>
  <c r="Q240" i="3"/>
  <c r="R240" i="3"/>
  <c r="S240" i="3"/>
  <c r="J240" i="3" s="1"/>
  <c r="T240" i="3"/>
  <c r="K240" i="3" s="1"/>
  <c r="U240" i="3"/>
  <c r="AE240" i="3" s="1"/>
  <c r="Q241" i="3"/>
  <c r="AA241" i="3" s="1"/>
  <c r="R241" i="3"/>
  <c r="AB241" i="3" s="1"/>
  <c r="S241" i="3"/>
  <c r="AC241" i="3" s="1"/>
  <c r="T241" i="3"/>
  <c r="K241" i="3" s="1"/>
  <c r="U241" i="3"/>
  <c r="L241" i="3" s="1"/>
  <c r="Q242" i="3"/>
  <c r="H242" i="3" s="1"/>
  <c r="R242" i="3"/>
  <c r="S242" i="3"/>
  <c r="T242" i="3"/>
  <c r="U242" i="3"/>
  <c r="L242" i="3" s="1"/>
  <c r="Q243" i="3"/>
  <c r="R243" i="3"/>
  <c r="I243" i="3" s="1"/>
  <c r="S243" i="3"/>
  <c r="AC243" i="3" s="1"/>
  <c r="AO243" i="3" s="1"/>
  <c r="T243" i="3"/>
  <c r="U243" i="3"/>
  <c r="L243" i="3" s="1"/>
  <c r="Q244" i="3"/>
  <c r="R244" i="3"/>
  <c r="I244" i="3" s="1"/>
  <c r="S244" i="3"/>
  <c r="AC244" i="3" s="1"/>
  <c r="AI244" i="3" s="1"/>
  <c r="T244" i="3"/>
  <c r="U244" i="3"/>
  <c r="AE244" i="3" s="1"/>
  <c r="AK244" i="3" s="1"/>
  <c r="Q245" i="3"/>
  <c r="AA245" i="3" s="1"/>
  <c r="R245" i="3"/>
  <c r="S245" i="3"/>
  <c r="T245" i="3"/>
  <c r="U245" i="3"/>
  <c r="AE245" i="3" s="1"/>
  <c r="AQ245" i="3"/>
  <c r="Q246" i="3"/>
  <c r="R246" i="3"/>
  <c r="S246" i="3"/>
  <c r="T246" i="3"/>
  <c r="U246" i="3"/>
  <c r="Q247" i="3"/>
  <c r="AA247" i="3" s="1"/>
  <c r="AM247" i="3" s="1"/>
  <c r="R247" i="3"/>
  <c r="S247" i="3"/>
  <c r="T247" i="3"/>
  <c r="K247" i="3" s="1"/>
  <c r="U247" i="3"/>
  <c r="Q248" i="3"/>
  <c r="H248" i="3" s="1"/>
  <c r="R248" i="3"/>
  <c r="AB248" i="3" s="1"/>
  <c r="S248" i="3"/>
  <c r="AC248" i="3" s="1"/>
  <c r="AO248" i="3" s="1"/>
  <c r="T248" i="3"/>
  <c r="U248" i="3"/>
  <c r="AE248" i="3" s="1"/>
  <c r="AQ248" i="3"/>
  <c r="Q249" i="3"/>
  <c r="R249" i="3"/>
  <c r="S249" i="3"/>
  <c r="T249" i="3"/>
  <c r="AD249" i="3" s="1"/>
  <c r="U249" i="3"/>
  <c r="Q250" i="3"/>
  <c r="AA250" i="3" s="1"/>
  <c r="AG250" i="3" s="1"/>
  <c r="R250" i="3"/>
  <c r="AB250" i="3" s="1"/>
  <c r="S250" i="3"/>
  <c r="AC250" i="3" s="1"/>
  <c r="AI250" i="3" s="1"/>
  <c r="T250" i="3"/>
  <c r="K250" i="3" s="1"/>
  <c r="AD250" i="3"/>
  <c r="U250" i="3"/>
  <c r="L250" i="3" s="1"/>
  <c r="Q251" i="3"/>
  <c r="AA251" i="3" s="1"/>
  <c r="AG251" i="3" s="1"/>
  <c r="R251" i="3"/>
  <c r="S251" i="3"/>
  <c r="AC251" i="3" s="1"/>
  <c r="T251" i="3"/>
  <c r="U251" i="3"/>
  <c r="Q252" i="3"/>
  <c r="R252" i="3"/>
  <c r="S252" i="3"/>
  <c r="J252" i="3" s="1"/>
  <c r="T252" i="3"/>
  <c r="U252" i="3"/>
  <c r="L252" i="3" s="1"/>
  <c r="Q253" i="3"/>
  <c r="AA253" i="3" s="1"/>
  <c r="AM253" i="3" s="1"/>
  <c r="R253" i="3"/>
  <c r="I253" i="3" s="1"/>
  <c r="S253" i="3"/>
  <c r="T253" i="3"/>
  <c r="AD253" i="3" s="1"/>
  <c r="U253" i="3"/>
  <c r="AE253" i="3" s="1"/>
  <c r="AK253" i="3" s="1"/>
  <c r="Q254" i="3"/>
  <c r="R254" i="3"/>
  <c r="S254" i="3"/>
  <c r="T254" i="3"/>
  <c r="AD254" i="3" s="1"/>
  <c r="U254" i="3"/>
  <c r="Q255" i="3"/>
  <c r="H255" i="3" s="1"/>
  <c r="R255" i="3"/>
  <c r="S255" i="3"/>
  <c r="T255" i="3"/>
  <c r="U255" i="3"/>
  <c r="Q256" i="3"/>
  <c r="AA256" i="3" s="1"/>
  <c r="AM256" i="3" s="1"/>
  <c r="R256" i="3"/>
  <c r="I256" i="3" s="1"/>
  <c r="S256" i="3"/>
  <c r="J256" i="3" s="1"/>
  <c r="T256" i="3"/>
  <c r="AD256" i="3" s="1"/>
  <c r="AJ256" i="3" s="1"/>
  <c r="U256" i="3"/>
  <c r="L256" i="3" s="1"/>
  <c r="Q257" i="3"/>
  <c r="AA257" i="3" s="1"/>
  <c r="AM257" i="3" s="1"/>
  <c r="R257" i="3"/>
  <c r="S257" i="3"/>
  <c r="T257" i="3"/>
  <c r="U257" i="3"/>
  <c r="Q258" i="3"/>
  <c r="R258" i="3"/>
  <c r="S258" i="3"/>
  <c r="AC258" i="3" s="1"/>
  <c r="AI258" i="3" s="1"/>
  <c r="T258" i="3"/>
  <c r="AD258" i="3" s="1"/>
  <c r="AJ258" i="3" s="1"/>
  <c r="U258" i="3"/>
  <c r="Q259" i="3"/>
  <c r="AA259" i="3" s="1"/>
  <c r="AG259" i="3" s="1"/>
  <c r="R259" i="3"/>
  <c r="AB259" i="3" s="1"/>
  <c r="AN259" i="3" s="1"/>
  <c r="S259" i="3"/>
  <c r="J259" i="3" s="1"/>
  <c r="T259" i="3"/>
  <c r="K259" i="3" s="1"/>
  <c r="U259" i="3"/>
  <c r="Q260" i="3"/>
  <c r="AA260" i="3" s="1"/>
  <c r="AG260" i="3" s="1"/>
  <c r="R260" i="3"/>
  <c r="S260" i="3"/>
  <c r="AC260" i="3" s="1"/>
  <c r="AI260" i="3" s="1"/>
  <c r="T260" i="3"/>
  <c r="AD260" i="3" s="1"/>
  <c r="U260" i="3"/>
  <c r="Q261" i="3"/>
  <c r="H261" i="3" s="1"/>
  <c r="R261" i="3"/>
  <c r="S261" i="3"/>
  <c r="T261" i="3"/>
  <c r="K261" i="3" s="1"/>
  <c r="U261" i="3"/>
  <c r="Q262" i="3"/>
  <c r="H262" i="3" s="1"/>
  <c r="R262" i="3"/>
  <c r="AB262" i="3" s="1"/>
  <c r="S262" i="3"/>
  <c r="AC262" i="3" s="1"/>
  <c r="AI262" i="3" s="1"/>
  <c r="T262" i="3"/>
  <c r="K262" i="3" s="1"/>
  <c r="U262" i="3"/>
  <c r="L262" i="3"/>
  <c r="Q263" i="3"/>
  <c r="R263" i="3"/>
  <c r="S263" i="3"/>
  <c r="T263" i="3"/>
  <c r="U263" i="3"/>
  <c r="Q264" i="3"/>
  <c r="R264" i="3"/>
  <c r="S264" i="3"/>
  <c r="T264" i="3"/>
  <c r="U264" i="3"/>
  <c r="Q265" i="3"/>
  <c r="AA265" i="3" s="1"/>
  <c r="AG265" i="3" s="1"/>
  <c r="R265" i="3"/>
  <c r="S265" i="3"/>
  <c r="AC265" i="3" s="1"/>
  <c r="AO265" i="3" s="1"/>
  <c r="T265" i="3"/>
  <c r="U265" i="3"/>
  <c r="L265" i="3" s="1"/>
  <c r="AE265" i="3"/>
  <c r="AK265" i="3" s="1"/>
  <c r="Q266" i="3"/>
  <c r="R266" i="3"/>
  <c r="S266" i="3"/>
  <c r="T266" i="3"/>
  <c r="U266" i="3"/>
  <c r="L266" i="3" s="1"/>
  <c r="Q267" i="3"/>
  <c r="R267" i="3"/>
  <c r="S267" i="3"/>
  <c r="J267" i="3" s="1"/>
  <c r="T267" i="3"/>
  <c r="U267" i="3"/>
  <c r="Q268" i="3"/>
  <c r="H268" i="3" s="1"/>
  <c r="R268" i="3"/>
  <c r="I268" i="3" s="1"/>
  <c r="S268" i="3"/>
  <c r="AC268" i="3" s="1"/>
  <c r="AI268" i="3" s="1"/>
  <c r="T268" i="3"/>
  <c r="K268" i="3" s="1"/>
  <c r="U268" i="3"/>
  <c r="AE268" i="3" s="1"/>
  <c r="Q269" i="3"/>
  <c r="R269" i="3"/>
  <c r="AB269" i="3" s="1"/>
  <c r="AN269" i="3" s="1"/>
  <c r="S269" i="3"/>
  <c r="J269" i="3" s="1"/>
  <c r="T269" i="3"/>
  <c r="AD269" i="3" s="1"/>
  <c r="AP269" i="3" s="1"/>
  <c r="U269" i="3"/>
  <c r="Q270" i="3"/>
  <c r="H270" i="3" s="1"/>
  <c r="R270" i="3"/>
  <c r="S270" i="3"/>
  <c r="T270" i="3"/>
  <c r="AD270" i="3" s="1"/>
  <c r="AP270" i="3" s="1"/>
  <c r="U270" i="3"/>
  <c r="Q271" i="3"/>
  <c r="R271" i="3"/>
  <c r="S271" i="3"/>
  <c r="T271" i="3"/>
  <c r="U271" i="3"/>
  <c r="Q272" i="3"/>
  <c r="R272" i="3"/>
  <c r="I272" i="3" s="1"/>
  <c r="S272" i="3"/>
  <c r="AC272" i="3" s="1"/>
  <c r="AO272" i="3" s="1"/>
  <c r="T272" i="3"/>
  <c r="AD272" i="3" s="1"/>
  <c r="AJ272" i="3" s="1"/>
  <c r="U272" i="3"/>
  <c r="Q273" i="3"/>
  <c r="AA273" i="3" s="1"/>
  <c r="AM273" i="3" s="1"/>
  <c r="R273" i="3"/>
  <c r="I273" i="3" s="1"/>
  <c r="S273" i="3"/>
  <c r="J273" i="3" s="1"/>
  <c r="T273" i="3"/>
  <c r="K273" i="3" s="1"/>
  <c r="U273" i="3"/>
  <c r="AE273" i="3" s="1"/>
  <c r="Q274" i="3"/>
  <c r="AA274" i="3" s="1"/>
  <c r="AM274" i="3" s="1"/>
  <c r="R274" i="3"/>
  <c r="S274" i="3"/>
  <c r="T274" i="3"/>
  <c r="U274" i="3"/>
  <c r="Q275" i="3"/>
  <c r="AA275" i="3" s="1"/>
  <c r="AM275" i="3" s="1"/>
  <c r="R275" i="3"/>
  <c r="S275" i="3"/>
  <c r="T275" i="3"/>
  <c r="U275" i="3"/>
  <c r="L275" i="3" s="1"/>
  <c r="Q276" i="3"/>
  <c r="R276" i="3"/>
  <c r="AB276" i="3" s="1"/>
  <c r="S276" i="3"/>
  <c r="T276" i="3"/>
  <c r="U276" i="3"/>
  <c r="Q277" i="3"/>
  <c r="R277" i="3"/>
  <c r="S277" i="3"/>
  <c r="T277" i="3"/>
  <c r="AD277" i="3" s="1"/>
  <c r="AP277" i="3" s="1"/>
  <c r="U277" i="3"/>
  <c r="AE277" i="3" s="1"/>
  <c r="AQ277" i="3" s="1"/>
  <c r="Q278" i="3"/>
  <c r="AA278" i="3" s="1"/>
  <c r="R278" i="3"/>
  <c r="AB278" i="3" s="1"/>
  <c r="S278" i="3"/>
  <c r="T278" i="3"/>
  <c r="U278" i="3"/>
  <c r="Q279" i="3"/>
  <c r="H279" i="3" s="1"/>
  <c r="R279" i="3"/>
  <c r="S279" i="3"/>
  <c r="AC279" i="3" s="1"/>
  <c r="T279" i="3"/>
  <c r="AD279" i="3" s="1"/>
  <c r="AJ279" i="3" s="1"/>
  <c r="U279" i="3"/>
  <c r="Q280" i="3"/>
  <c r="R280" i="3"/>
  <c r="AB280" i="3" s="1"/>
  <c r="S280" i="3"/>
  <c r="T280" i="3"/>
  <c r="U280" i="3"/>
  <c r="Q281" i="3"/>
  <c r="R281" i="3"/>
  <c r="AB281" i="3" s="1"/>
  <c r="AH281" i="3" s="1"/>
  <c r="S281" i="3"/>
  <c r="T281" i="3"/>
  <c r="AD281" i="3" s="1"/>
  <c r="U281" i="3"/>
  <c r="Q282" i="3"/>
  <c r="H282" i="3" s="1"/>
  <c r="R282" i="3"/>
  <c r="S282" i="3"/>
  <c r="AC282" i="3" s="1"/>
  <c r="T282" i="3"/>
  <c r="U282" i="3"/>
  <c r="L282" i="3" s="1"/>
  <c r="Q283" i="3"/>
  <c r="AA283" i="3" s="1"/>
  <c r="AG283" i="3" s="1"/>
  <c r="R283" i="3"/>
  <c r="S283" i="3"/>
  <c r="T283" i="3"/>
  <c r="AD283" i="3" s="1"/>
  <c r="U283" i="3"/>
  <c r="Q284" i="3"/>
  <c r="AA284" i="3" s="1"/>
  <c r="AM284" i="3" s="1"/>
  <c r="R284" i="3"/>
  <c r="S284" i="3"/>
  <c r="J284" i="3" s="1"/>
  <c r="T284" i="3"/>
  <c r="K284" i="3" s="1"/>
  <c r="U284" i="3"/>
  <c r="Q285" i="3"/>
  <c r="AA285" i="3" s="1"/>
  <c r="AM285" i="3" s="1"/>
  <c r="R285" i="3"/>
  <c r="S285" i="3"/>
  <c r="T285" i="3"/>
  <c r="AD285" i="3" s="1"/>
  <c r="AP285" i="3" s="1"/>
  <c r="U285" i="3"/>
  <c r="AE285" i="3" s="1"/>
  <c r="Q286" i="3"/>
  <c r="H286" i="3" s="1"/>
  <c r="R286" i="3"/>
  <c r="I286" i="3" s="1"/>
  <c r="S286" i="3"/>
  <c r="T286" i="3"/>
  <c r="K286" i="3" s="1"/>
  <c r="U286" i="3"/>
  <c r="AE286" i="3" s="1"/>
  <c r="AQ286" i="3" s="1"/>
  <c r="Q287" i="3"/>
  <c r="R287" i="3"/>
  <c r="AB287" i="3" s="1"/>
  <c r="S287" i="3"/>
  <c r="T287" i="3"/>
  <c r="AD287" i="3" s="1"/>
  <c r="AP287" i="3" s="1"/>
  <c r="U287" i="3"/>
  <c r="L287" i="3" s="1"/>
  <c r="Q288" i="3"/>
  <c r="AA288" i="3" s="1"/>
  <c r="AM288" i="3" s="1"/>
  <c r="R288" i="3"/>
  <c r="S288" i="3"/>
  <c r="T288" i="3"/>
  <c r="U288" i="3"/>
  <c r="Q289" i="3"/>
  <c r="R289" i="3"/>
  <c r="I289" i="3" s="1"/>
  <c r="S289" i="3"/>
  <c r="T289" i="3"/>
  <c r="U289" i="3"/>
  <c r="Q290" i="3"/>
  <c r="R290" i="3"/>
  <c r="AB290" i="3" s="1"/>
  <c r="S290" i="3"/>
  <c r="T290" i="3"/>
  <c r="AD290" i="3" s="1"/>
  <c r="AJ290" i="3" s="1"/>
  <c r="U290" i="3"/>
  <c r="L290" i="3" s="1"/>
  <c r="Q291" i="3"/>
  <c r="AA291" i="3" s="1"/>
  <c r="AG291" i="3" s="1"/>
  <c r="R291" i="3"/>
  <c r="S291" i="3"/>
  <c r="T291" i="3"/>
  <c r="AD291" i="3" s="1"/>
  <c r="AP291" i="3" s="1"/>
  <c r="U291" i="3"/>
  <c r="Q292" i="3"/>
  <c r="R292" i="3"/>
  <c r="S292" i="3"/>
  <c r="J292" i="3" s="1"/>
  <c r="T292" i="3"/>
  <c r="U292" i="3"/>
  <c r="Q293" i="3"/>
  <c r="H293" i="3" s="1"/>
  <c r="R293" i="3"/>
  <c r="I293" i="3" s="1"/>
  <c r="S293" i="3"/>
  <c r="T293" i="3"/>
  <c r="AD293" i="3" s="1"/>
  <c r="AJ293" i="3" s="1"/>
  <c r="U293" i="3"/>
  <c r="L293" i="3" s="1"/>
  <c r="Q294" i="3"/>
  <c r="R294" i="3"/>
  <c r="AB294" i="3" s="1"/>
  <c r="S294" i="3"/>
  <c r="T294" i="3"/>
  <c r="K294" i="3" s="1"/>
  <c r="U294" i="3"/>
  <c r="Q295" i="3"/>
  <c r="H295" i="3" s="1"/>
  <c r="R295" i="3"/>
  <c r="AB295" i="3" s="1"/>
  <c r="S295" i="3"/>
  <c r="T295" i="3"/>
  <c r="K295" i="3" s="1"/>
  <c r="U295" i="3"/>
  <c r="L295" i="3" s="1"/>
  <c r="Q296" i="3"/>
  <c r="R296" i="3"/>
  <c r="I296" i="3" s="1"/>
  <c r="S296" i="3"/>
  <c r="J296" i="3" s="1"/>
  <c r="T296" i="3"/>
  <c r="U296" i="3"/>
  <c r="Q297" i="3"/>
  <c r="AA297" i="3" s="1"/>
  <c r="AG297" i="3" s="1"/>
  <c r="R297" i="3"/>
  <c r="S297" i="3"/>
  <c r="T297" i="3"/>
  <c r="K297" i="3" s="1"/>
  <c r="U297" i="3"/>
  <c r="AE297" i="3" s="1"/>
  <c r="Q298" i="3"/>
  <c r="R298" i="3"/>
  <c r="AB298" i="3" s="1"/>
  <c r="AH298" i="3" s="1"/>
  <c r="S298" i="3"/>
  <c r="AC298" i="3" s="1"/>
  <c r="T298" i="3"/>
  <c r="U298" i="3"/>
  <c r="L298" i="3" s="1"/>
  <c r="Q299" i="3"/>
  <c r="AA299" i="3" s="1"/>
  <c r="AM299" i="3" s="1"/>
  <c r="R299" i="3"/>
  <c r="I299" i="3" s="1"/>
  <c r="S299" i="3"/>
  <c r="J299" i="3" s="1"/>
  <c r="T299" i="3"/>
  <c r="U299" i="3"/>
  <c r="AE299" i="3" s="1"/>
  <c r="Q300" i="3"/>
  <c r="H300" i="3" s="1"/>
  <c r="R300" i="3"/>
  <c r="I300" i="3" s="1"/>
  <c r="S300" i="3"/>
  <c r="T300" i="3"/>
  <c r="AD300" i="3" s="1"/>
  <c r="AJ300" i="3" s="1"/>
  <c r="U300" i="3"/>
  <c r="Q301" i="3"/>
  <c r="H301" i="3" s="1"/>
  <c r="R301" i="3"/>
  <c r="I301" i="3" s="1"/>
  <c r="S301" i="3"/>
  <c r="T301" i="3"/>
  <c r="U301" i="3"/>
  <c r="Q302" i="3"/>
  <c r="H302" i="3" s="1"/>
  <c r="R302" i="3"/>
  <c r="I302" i="3" s="1"/>
  <c r="S302" i="3"/>
  <c r="T302" i="3"/>
  <c r="U302" i="3"/>
  <c r="L302" i="3" s="1"/>
  <c r="Q303" i="3"/>
  <c r="H303" i="3" s="1"/>
  <c r="R303" i="3"/>
  <c r="S303" i="3"/>
  <c r="AC303" i="3" s="1"/>
  <c r="T303" i="3"/>
  <c r="U303" i="3"/>
  <c r="Q304" i="3"/>
  <c r="H304" i="3" s="1"/>
  <c r="R304" i="3"/>
  <c r="AB304" i="3" s="1"/>
  <c r="S304" i="3"/>
  <c r="T304" i="3"/>
  <c r="K304" i="3" s="1"/>
  <c r="U304" i="3"/>
  <c r="AE304" i="3" s="1"/>
  <c r="AK304" i="3" s="1"/>
  <c r="Q305" i="3"/>
  <c r="R305" i="3"/>
  <c r="AB305" i="3" s="1"/>
  <c r="AH305" i="3" s="1"/>
  <c r="S305" i="3"/>
  <c r="J305" i="3" s="1"/>
  <c r="T305" i="3"/>
  <c r="U305" i="3"/>
  <c r="L305" i="3"/>
  <c r="Q306" i="3"/>
  <c r="AA306" i="3" s="1"/>
  <c r="AG306" i="3" s="1"/>
  <c r="R306" i="3"/>
  <c r="I306" i="3" s="1"/>
  <c r="S306" i="3"/>
  <c r="T306" i="3"/>
  <c r="K306" i="3" s="1"/>
  <c r="U306" i="3"/>
  <c r="Q307" i="3"/>
  <c r="H307" i="3" s="1"/>
  <c r="R307" i="3"/>
  <c r="S307" i="3"/>
  <c r="T307" i="3"/>
  <c r="AD307" i="3" s="1"/>
  <c r="U307" i="3"/>
  <c r="L307" i="3" s="1"/>
  <c r="Q308" i="3"/>
  <c r="H308" i="3" s="1"/>
  <c r="R308" i="3"/>
  <c r="S308" i="3"/>
  <c r="T308" i="3"/>
  <c r="K308" i="3" s="1"/>
  <c r="U308" i="3"/>
  <c r="Q309" i="3"/>
  <c r="AA309" i="3" s="1"/>
  <c r="R309" i="3"/>
  <c r="AB309" i="3" s="1"/>
  <c r="AH309" i="3" s="1"/>
  <c r="S309" i="3"/>
  <c r="AC309" i="3" s="1"/>
  <c r="AO309" i="3" s="1"/>
  <c r="T309" i="3"/>
  <c r="AD309" i="3" s="1"/>
  <c r="AP309" i="3" s="1"/>
  <c r="K309" i="3"/>
  <c r="U309" i="3"/>
  <c r="Q310" i="3"/>
  <c r="AA310" i="3" s="1"/>
  <c r="R310" i="3"/>
  <c r="I310" i="3" s="1"/>
  <c r="S310" i="3"/>
  <c r="T310" i="3"/>
  <c r="K310" i="3" s="1"/>
  <c r="U310" i="3"/>
  <c r="Q311" i="3"/>
  <c r="AA311" i="3" s="1"/>
  <c r="AG311" i="3" s="1"/>
  <c r="R311" i="3"/>
  <c r="I311" i="3" s="1"/>
  <c r="S311" i="3"/>
  <c r="J311" i="3" s="1"/>
  <c r="T311" i="3"/>
  <c r="K311" i="3" s="1"/>
  <c r="U311" i="3"/>
  <c r="L311" i="3" s="1"/>
  <c r="Q312" i="3"/>
  <c r="AA312" i="3" s="1"/>
  <c r="AM312" i="3" s="1"/>
  <c r="R312" i="3"/>
  <c r="S312" i="3"/>
  <c r="AC312" i="3" s="1"/>
  <c r="AO312" i="3" s="1"/>
  <c r="T312" i="3"/>
  <c r="K312" i="3"/>
  <c r="U312" i="3"/>
  <c r="Q313" i="3"/>
  <c r="H313" i="3" s="1"/>
  <c r="R313" i="3"/>
  <c r="I313" i="3" s="1"/>
  <c r="S313" i="3"/>
  <c r="AC313" i="3" s="1"/>
  <c r="T313" i="3"/>
  <c r="K313" i="3" s="1"/>
  <c r="U313" i="3"/>
  <c r="AE313" i="3" s="1"/>
  <c r="Q314" i="3"/>
  <c r="AA314" i="3" s="1"/>
  <c r="AM314" i="3" s="1"/>
  <c r="R314" i="3"/>
  <c r="AB314" i="3" s="1"/>
  <c r="AN314" i="3" s="1"/>
  <c r="S314" i="3"/>
  <c r="T314" i="3"/>
  <c r="U314" i="3"/>
  <c r="Q315" i="3"/>
  <c r="R315" i="3"/>
  <c r="S315" i="3"/>
  <c r="T315" i="3"/>
  <c r="U315" i="3"/>
  <c r="L315" i="3" s="1"/>
  <c r="Q316" i="3"/>
  <c r="AA316" i="3" s="1"/>
  <c r="AM316" i="3" s="1"/>
  <c r="R316" i="3"/>
  <c r="AB316" i="3" s="1"/>
  <c r="S316" i="3"/>
  <c r="AC316" i="3" s="1"/>
  <c r="AO316" i="3" s="1"/>
  <c r="T316" i="3"/>
  <c r="K316" i="3" s="1"/>
  <c r="U316" i="3"/>
  <c r="Q317" i="3"/>
  <c r="H317" i="3" s="1"/>
  <c r="R317" i="3"/>
  <c r="AB317" i="3" s="1"/>
  <c r="AH317" i="3" s="1"/>
  <c r="S317" i="3"/>
  <c r="T317" i="3"/>
  <c r="K317" i="3" s="1"/>
  <c r="U317" i="3"/>
  <c r="AE317" i="3" s="1"/>
  <c r="Q318" i="3"/>
  <c r="R318" i="3"/>
  <c r="S318" i="3"/>
  <c r="J318" i="3" s="1"/>
  <c r="T318" i="3"/>
  <c r="AD318" i="3" s="1"/>
  <c r="AP318" i="3" s="1"/>
  <c r="U318" i="3"/>
  <c r="Q319" i="3"/>
  <c r="AA319" i="3" s="1"/>
  <c r="AG319" i="3" s="1"/>
  <c r="R319" i="3"/>
  <c r="I319" i="3" s="1"/>
  <c r="S319" i="3"/>
  <c r="T319" i="3"/>
  <c r="U319" i="3"/>
  <c r="AE319" i="3" s="1"/>
  <c r="AK319" i="3" s="1"/>
  <c r="Q320" i="3"/>
  <c r="AA320" i="3" s="1"/>
  <c r="AM320" i="3" s="1"/>
  <c r="R320" i="3"/>
  <c r="I320" i="3" s="1"/>
  <c r="S320" i="3"/>
  <c r="J320" i="3" s="1"/>
  <c r="T320" i="3"/>
  <c r="U320" i="3"/>
  <c r="Q321" i="3"/>
  <c r="R321" i="3"/>
  <c r="I321" i="3" s="1"/>
  <c r="S321" i="3"/>
  <c r="T321" i="3"/>
  <c r="U321" i="3"/>
  <c r="L321" i="3" s="1"/>
  <c r="Q322" i="3"/>
  <c r="AA322" i="3" s="1"/>
  <c r="AM322" i="3" s="1"/>
  <c r="R322" i="3"/>
  <c r="S322" i="3"/>
  <c r="J322" i="3" s="1"/>
  <c r="T322" i="3"/>
  <c r="U322" i="3"/>
  <c r="Q323" i="3"/>
  <c r="R323" i="3"/>
  <c r="AB323" i="3" s="1"/>
  <c r="S323" i="3"/>
  <c r="AC323" i="3" s="1"/>
  <c r="AI323" i="3" s="1"/>
  <c r="T323" i="3"/>
  <c r="K323" i="3" s="1"/>
  <c r="AD323" i="3"/>
  <c r="AJ323" i="3" s="1"/>
  <c r="U323" i="3"/>
  <c r="Q324" i="3"/>
  <c r="H324" i="3" s="1"/>
  <c r="R324" i="3"/>
  <c r="S324" i="3"/>
  <c r="T324" i="3"/>
  <c r="K324" i="3" s="1"/>
  <c r="U324" i="3"/>
  <c r="AE324" i="3" s="1"/>
  <c r="AQ324" i="3" s="1"/>
  <c r="Q325" i="3"/>
  <c r="R325" i="3"/>
  <c r="S325" i="3"/>
  <c r="J325" i="3" s="1"/>
  <c r="T325" i="3"/>
  <c r="K325" i="3" s="1"/>
  <c r="U325" i="3"/>
  <c r="Q326" i="3"/>
  <c r="AA326" i="3" s="1"/>
  <c r="AM326" i="3" s="1"/>
  <c r="R326" i="3"/>
  <c r="S326" i="3"/>
  <c r="AC326" i="3" s="1"/>
  <c r="AO326" i="3" s="1"/>
  <c r="T326" i="3"/>
  <c r="U326" i="3"/>
  <c r="Q327" i="3"/>
  <c r="R327" i="3"/>
  <c r="S327" i="3"/>
  <c r="T327" i="3"/>
  <c r="U327" i="3"/>
  <c r="AE327" i="3" s="1"/>
  <c r="AQ327" i="3" s="1"/>
  <c r="Q328" i="3"/>
  <c r="AA328" i="3" s="1"/>
  <c r="R328" i="3"/>
  <c r="I328" i="3" s="1"/>
  <c r="S328" i="3"/>
  <c r="J328" i="3" s="1"/>
  <c r="T328" i="3"/>
  <c r="K328" i="3" s="1"/>
  <c r="U328" i="3"/>
  <c r="Q329" i="3"/>
  <c r="AA329" i="3" s="1"/>
  <c r="AM329" i="3" s="1"/>
  <c r="R329" i="3"/>
  <c r="S329" i="3"/>
  <c r="J329" i="3" s="1"/>
  <c r="T329" i="3"/>
  <c r="AD329" i="3" s="1"/>
  <c r="K329" i="3"/>
  <c r="U329" i="3"/>
  <c r="L329" i="3" s="1"/>
  <c r="AE329" i="3"/>
  <c r="AQ329" i="3" s="1"/>
  <c r="Q330" i="3"/>
  <c r="R330" i="3"/>
  <c r="AB330" i="3" s="1"/>
  <c r="S330" i="3"/>
  <c r="T330" i="3"/>
  <c r="AD330" i="3" s="1"/>
  <c r="U330" i="3"/>
  <c r="Q331" i="3"/>
  <c r="AA331" i="3" s="1"/>
  <c r="AM331" i="3" s="1"/>
  <c r="R331" i="3"/>
  <c r="S331" i="3"/>
  <c r="J331" i="3" s="1"/>
  <c r="T331" i="3"/>
  <c r="U331" i="3"/>
  <c r="L331" i="3" s="1"/>
  <c r="Q332" i="3"/>
  <c r="R332" i="3"/>
  <c r="AB332" i="3" s="1"/>
  <c r="AN332" i="3" s="1"/>
  <c r="S332" i="3"/>
  <c r="T332" i="3"/>
  <c r="U332" i="3"/>
  <c r="L332" i="3" s="1"/>
  <c r="AE332" i="3"/>
  <c r="AQ332" i="3" s="1"/>
  <c r="Q333" i="3"/>
  <c r="H333" i="3" s="1"/>
  <c r="R333" i="3"/>
  <c r="AB333" i="3" s="1"/>
  <c r="AH333" i="3" s="1"/>
  <c r="S333" i="3"/>
  <c r="AC333" i="3" s="1"/>
  <c r="AO333" i="3" s="1"/>
  <c r="T333" i="3"/>
  <c r="K333" i="3" s="1"/>
  <c r="U333" i="3"/>
  <c r="Q334" i="3"/>
  <c r="R334" i="3"/>
  <c r="I334" i="3" s="1"/>
  <c r="S334" i="3"/>
  <c r="J334" i="3" s="1"/>
  <c r="T334" i="3"/>
  <c r="U334" i="3"/>
  <c r="AE334" i="3" s="1"/>
  <c r="Q335" i="3"/>
  <c r="AA335" i="3" s="1"/>
  <c r="R335" i="3"/>
  <c r="S335" i="3"/>
  <c r="J335" i="3" s="1"/>
  <c r="T335" i="3"/>
  <c r="U335" i="3"/>
  <c r="Q336" i="3"/>
  <c r="R336" i="3"/>
  <c r="AB336" i="3" s="1"/>
  <c r="AN336" i="3" s="1"/>
  <c r="S336" i="3"/>
  <c r="T336" i="3"/>
  <c r="K336" i="3" s="1"/>
  <c r="U336" i="3"/>
  <c r="L336" i="3" s="1"/>
  <c r="Q337" i="3"/>
  <c r="R337" i="3"/>
  <c r="AB337" i="3" s="1"/>
  <c r="AH337" i="3" s="1"/>
  <c r="S337" i="3"/>
  <c r="T337" i="3"/>
  <c r="K337" i="3" s="1"/>
  <c r="U337" i="3"/>
  <c r="Q338" i="3"/>
  <c r="H338" i="3" s="1"/>
  <c r="R338" i="3"/>
  <c r="S338" i="3"/>
  <c r="T338" i="3"/>
  <c r="K338" i="3" s="1"/>
  <c r="U338" i="3"/>
  <c r="AE338" i="3" s="1"/>
  <c r="AQ338" i="3" s="1"/>
  <c r="Q339" i="3"/>
  <c r="R339" i="3"/>
  <c r="AB339" i="3" s="1"/>
  <c r="AN339" i="3" s="1"/>
  <c r="S339" i="3"/>
  <c r="T339" i="3"/>
  <c r="U339" i="3"/>
  <c r="Q340" i="3"/>
  <c r="R340" i="3"/>
  <c r="I340" i="3" s="1"/>
  <c r="S340" i="3"/>
  <c r="AC340" i="3" s="1"/>
  <c r="AO340" i="3" s="1"/>
  <c r="T340" i="3"/>
  <c r="U340" i="3"/>
  <c r="Q341" i="3"/>
  <c r="AA341" i="3" s="1"/>
  <c r="AG341" i="3" s="1"/>
  <c r="R341" i="3"/>
  <c r="S341" i="3"/>
  <c r="T341" i="3"/>
  <c r="U341" i="3"/>
  <c r="Q342" i="3"/>
  <c r="R342" i="3"/>
  <c r="I342" i="3" s="1"/>
  <c r="S342" i="3"/>
  <c r="T342" i="3"/>
  <c r="AD342" i="3" s="1"/>
  <c r="U342" i="3"/>
  <c r="L342" i="3" s="1"/>
  <c r="Q343" i="3"/>
  <c r="R343" i="3"/>
  <c r="S343" i="3"/>
  <c r="T343" i="3"/>
  <c r="AD343" i="3" s="1"/>
  <c r="AJ343" i="3" s="1"/>
  <c r="U343" i="3"/>
  <c r="L343" i="3"/>
  <c r="Q344" i="3"/>
  <c r="R344" i="3"/>
  <c r="I344" i="3" s="1"/>
  <c r="S344" i="3"/>
  <c r="T344" i="3"/>
  <c r="U344" i="3"/>
  <c r="AE344" i="3" s="1"/>
  <c r="AQ344" i="3" s="1"/>
  <c r="Q345" i="3"/>
  <c r="R345" i="3"/>
  <c r="S345" i="3"/>
  <c r="T345" i="3"/>
  <c r="U345" i="3"/>
  <c r="Q346" i="3"/>
  <c r="AA346" i="3" s="1"/>
  <c r="R346" i="3"/>
  <c r="S346" i="3"/>
  <c r="T346" i="3"/>
  <c r="AD346" i="3" s="1"/>
  <c r="AP346" i="3" s="1"/>
  <c r="U346" i="3"/>
  <c r="Q347" i="3"/>
  <c r="H347" i="3" s="1"/>
  <c r="R347" i="3"/>
  <c r="S347" i="3"/>
  <c r="T347" i="3"/>
  <c r="K347" i="3" s="1"/>
  <c r="U347" i="3"/>
  <c r="Q348" i="3"/>
  <c r="H348" i="3" s="1"/>
  <c r="R348" i="3"/>
  <c r="AB348" i="3" s="1"/>
  <c r="AH348" i="3" s="1"/>
  <c r="S348" i="3"/>
  <c r="J348" i="3" s="1"/>
  <c r="T348" i="3"/>
  <c r="AD348" i="3" s="1"/>
  <c r="U348" i="3"/>
  <c r="L348" i="3"/>
  <c r="Q349" i="3"/>
  <c r="H349" i="3" s="1"/>
  <c r="R349" i="3"/>
  <c r="AB349" i="3" s="1"/>
  <c r="S349" i="3"/>
  <c r="T349" i="3"/>
  <c r="K349" i="3" s="1"/>
  <c r="U349" i="3"/>
  <c r="Q350" i="3"/>
  <c r="R350" i="3"/>
  <c r="S350" i="3"/>
  <c r="T350" i="3"/>
  <c r="K350" i="3" s="1"/>
  <c r="U350" i="3"/>
  <c r="Q351" i="3"/>
  <c r="AA351" i="3" s="1"/>
  <c r="AG351" i="3" s="1"/>
  <c r="R351" i="3"/>
  <c r="AB351" i="3" s="1"/>
  <c r="AN351" i="3" s="1"/>
  <c r="S351" i="3"/>
  <c r="AC351" i="3" s="1"/>
  <c r="T351" i="3"/>
  <c r="U351" i="3"/>
  <c r="Q352" i="3"/>
  <c r="R352" i="3"/>
  <c r="AB352" i="3" s="1"/>
  <c r="AN352" i="3" s="1"/>
  <c r="S352" i="3"/>
  <c r="T352" i="3"/>
  <c r="U352" i="3"/>
  <c r="AE352" i="3" s="1"/>
  <c r="AK352" i="3" s="1"/>
  <c r="Q353" i="3"/>
  <c r="H353" i="3" s="1"/>
  <c r="R353" i="3"/>
  <c r="S353" i="3"/>
  <c r="J353" i="3" s="1"/>
  <c r="T353" i="3"/>
  <c r="K353" i="3" s="1"/>
  <c r="U353" i="3"/>
  <c r="L353" i="3"/>
  <c r="Q354" i="3"/>
  <c r="H354" i="3" s="1"/>
  <c r="R354" i="3"/>
  <c r="AB354" i="3" s="1"/>
  <c r="AH354" i="3" s="1"/>
  <c r="S354" i="3"/>
  <c r="T354" i="3"/>
  <c r="U354" i="3"/>
  <c r="L354" i="3" s="1"/>
  <c r="Q355" i="3"/>
  <c r="R355" i="3"/>
  <c r="I355" i="3" s="1"/>
  <c r="S355" i="3"/>
  <c r="T355" i="3"/>
  <c r="AD355" i="3" s="1"/>
  <c r="AP355" i="3" s="1"/>
  <c r="U355" i="3"/>
  <c r="Q356" i="3"/>
  <c r="AA356" i="3" s="1"/>
  <c r="AM356" i="3" s="1"/>
  <c r="R356" i="3"/>
  <c r="S356" i="3"/>
  <c r="T356" i="3"/>
  <c r="K356" i="3"/>
  <c r="U356" i="3"/>
  <c r="L356" i="3" s="1"/>
  <c r="Q357" i="3"/>
  <c r="R357" i="3"/>
  <c r="I357" i="3" s="1"/>
  <c r="S357" i="3"/>
  <c r="T357" i="3"/>
  <c r="AD357" i="3" s="1"/>
  <c r="AJ357" i="3" s="1"/>
  <c r="U357" i="3"/>
  <c r="Q358" i="3"/>
  <c r="H358" i="3" s="1"/>
  <c r="R358" i="3"/>
  <c r="I358" i="3" s="1"/>
  <c r="S358" i="3"/>
  <c r="T358" i="3"/>
  <c r="AD358" i="3"/>
  <c r="AP358" i="3" s="1"/>
  <c r="U358" i="3"/>
  <c r="Q359" i="3"/>
  <c r="R359" i="3"/>
  <c r="AB359" i="3" s="1"/>
  <c r="AH359" i="3" s="1"/>
  <c r="S359" i="3"/>
  <c r="T359" i="3"/>
  <c r="U359" i="3"/>
  <c r="Q360" i="3"/>
  <c r="AA360" i="3" s="1"/>
  <c r="AG360" i="3" s="1"/>
  <c r="R360" i="3"/>
  <c r="I360" i="3" s="1"/>
  <c r="S360" i="3"/>
  <c r="T360" i="3"/>
  <c r="AD360" i="3" s="1"/>
  <c r="AJ360" i="3" s="1"/>
  <c r="U360" i="3"/>
  <c r="L360" i="3" s="1"/>
  <c r="Q361" i="3"/>
  <c r="AA361" i="3" s="1"/>
  <c r="AG361" i="3" s="1"/>
  <c r="R361" i="3"/>
  <c r="I361" i="3" s="1"/>
  <c r="S361" i="3"/>
  <c r="T361" i="3"/>
  <c r="AD361" i="3" s="1"/>
  <c r="U361" i="3"/>
  <c r="Q362" i="3"/>
  <c r="R362" i="3"/>
  <c r="S362" i="3"/>
  <c r="AC362" i="3" s="1"/>
  <c r="AI362" i="3" s="1"/>
  <c r="T362" i="3"/>
  <c r="U362" i="3"/>
  <c r="Q363" i="3"/>
  <c r="H363" i="3" s="1"/>
  <c r="R363" i="3"/>
  <c r="I363" i="3" s="1"/>
  <c r="S363" i="3"/>
  <c r="AC363" i="3" s="1"/>
  <c r="AI363" i="3" s="1"/>
  <c r="T363" i="3"/>
  <c r="U363" i="3"/>
  <c r="AE363" i="3" s="1"/>
  <c r="AK363" i="3" s="1"/>
  <c r="Q364" i="3"/>
  <c r="H364" i="3" s="1"/>
  <c r="R364" i="3"/>
  <c r="I364" i="3" s="1"/>
  <c r="S364" i="3"/>
  <c r="J364" i="3" s="1"/>
  <c r="T364" i="3"/>
  <c r="U364" i="3"/>
  <c r="Q365" i="3"/>
  <c r="R365" i="3"/>
  <c r="I365" i="3" s="1"/>
  <c r="S365" i="3"/>
  <c r="AC365" i="3" s="1"/>
  <c r="AO365" i="3" s="1"/>
  <c r="T365" i="3"/>
  <c r="AD365" i="3" s="1"/>
  <c r="AJ365" i="3" s="1"/>
  <c r="U365" i="3"/>
  <c r="Q366" i="3"/>
  <c r="H366" i="3" s="1"/>
  <c r="R366" i="3"/>
  <c r="I366" i="3" s="1"/>
  <c r="S366" i="3"/>
  <c r="T366" i="3"/>
  <c r="K366" i="3" s="1"/>
  <c r="U366" i="3"/>
  <c r="AE366" i="3" s="1"/>
  <c r="L366" i="3"/>
  <c r="Q367" i="3"/>
  <c r="H367" i="3" s="1"/>
  <c r="R367" i="3"/>
  <c r="S367" i="3"/>
  <c r="T367" i="3"/>
  <c r="U367" i="3"/>
  <c r="AE367" i="3" s="1"/>
  <c r="AK367" i="3" s="1"/>
  <c r="Q368" i="3"/>
  <c r="H368" i="3" s="1"/>
  <c r="R368" i="3"/>
  <c r="S368" i="3"/>
  <c r="AC368" i="3" s="1"/>
  <c r="AI368" i="3" s="1"/>
  <c r="T368" i="3"/>
  <c r="U368" i="3"/>
  <c r="Q369" i="3"/>
  <c r="H369" i="3" s="1"/>
  <c r="R369" i="3"/>
  <c r="AB369" i="3" s="1"/>
  <c r="S369" i="3"/>
  <c r="T369" i="3"/>
  <c r="U369" i="3"/>
  <c r="AE369" i="3" s="1"/>
  <c r="Q370" i="3"/>
  <c r="H370" i="3" s="1"/>
  <c r="R370" i="3"/>
  <c r="AB370" i="3" s="1"/>
  <c r="S370" i="3"/>
  <c r="T370" i="3"/>
  <c r="K370" i="3" s="1"/>
  <c r="U370" i="3"/>
  <c r="Q371" i="3"/>
  <c r="AA371" i="3" s="1"/>
  <c r="AM371" i="3" s="1"/>
  <c r="R371" i="3"/>
  <c r="S371" i="3"/>
  <c r="T371" i="3"/>
  <c r="AD371" i="3" s="1"/>
  <c r="AP371" i="3" s="1"/>
  <c r="U371" i="3"/>
  <c r="Q372" i="3"/>
  <c r="H372" i="3" s="1"/>
  <c r="R372" i="3"/>
  <c r="AB372" i="3" s="1"/>
  <c r="S372" i="3"/>
  <c r="AC372" i="3" s="1"/>
  <c r="AO372" i="3" s="1"/>
  <c r="T372" i="3"/>
  <c r="AD372" i="3" s="1"/>
  <c r="U372" i="3"/>
  <c r="L372" i="3" s="1"/>
  <c r="Q373" i="3"/>
  <c r="H373" i="3" s="1"/>
  <c r="R373" i="3"/>
  <c r="AB373" i="3" s="1"/>
  <c r="AH373" i="3" s="1"/>
  <c r="S373" i="3"/>
  <c r="T373" i="3"/>
  <c r="U373" i="3"/>
  <c r="Q374" i="3"/>
  <c r="AA374" i="3" s="1"/>
  <c r="AM374" i="3" s="1"/>
  <c r="R374" i="3"/>
  <c r="S374" i="3"/>
  <c r="T374" i="3"/>
  <c r="U374" i="3"/>
  <c r="L374" i="3" s="1"/>
  <c r="Q375" i="3"/>
  <c r="AA375" i="3" s="1"/>
  <c r="R375" i="3"/>
  <c r="S375" i="3"/>
  <c r="T375" i="3"/>
  <c r="AD375" i="3" s="1"/>
  <c r="U375" i="3"/>
  <c r="Q376" i="3"/>
  <c r="AA376" i="3" s="1"/>
  <c r="AG376" i="3" s="1"/>
  <c r="R376" i="3"/>
  <c r="AB376" i="3" s="1"/>
  <c r="AH376" i="3" s="1"/>
  <c r="S376" i="3"/>
  <c r="T376" i="3"/>
  <c r="AD376" i="3" s="1"/>
  <c r="U376" i="3"/>
  <c r="Q377" i="3"/>
  <c r="H377" i="3" s="1"/>
  <c r="R377" i="3"/>
  <c r="AB377" i="3" s="1"/>
  <c r="AH377" i="3" s="1"/>
  <c r="S377" i="3"/>
  <c r="J377" i="3" s="1"/>
  <c r="T377" i="3"/>
  <c r="U377" i="3"/>
  <c r="L377" i="3" s="1"/>
  <c r="Q378" i="3"/>
  <c r="R378" i="3"/>
  <c r="S378" i="3"/>
  <c r="T378" i="3"/>
  <c r="K378" i="3" s="1"/>
  <c r="U378" i="3"/>
  <c r="Q379" i="3"/>
  <c r="R379" i="3"/>
  <c r="I379" i="3" s="1"/>
  <c r="S379" i="3"/>
  <c r="T379" i="3"/>
  <c r="U379" i="3"/>
  <c r="Q380" i="3"/>
  <c r="R380" i="3"/>
  <c r="S380" i="3"/>
  <c r="T380" i="3"/>
  <c r="AD380" i="3" s="1"/>
  <c r="AP380" i="3" s="1"/>
  <c r="U380" i="3"/>
  <c r="AE380" i="3"/>
  <c r="AQ380" i="3" s="1"/>
  <c r="Q381" i="3"/>
  <c r="R381" i="3"/>
  <c r="S381" i="3"/>
  <c r="T381" i="3"/>
  <c r="U381" i="3"/>
  <c r="Q382" i="3"/>
  <c r="H382" i="3" s="1"/>
  <c r="R382" i="3"/>
  <c r="AB382" i="3" s="1"/>
  <c r="AH382" i="3" s="1"/>
  <c r="S382" i="3"/>
  <c r="T382" i="3"/>
  <c r="K382" i="3" s="1"/>
  <c r="AD382" i="3"/>
  <c r="U382" i="3"/>
  <c r="Q383" i="3"/>
  <c r="R383" i="3"/>
  <c r="AB383" i="3" s="1"/>
  <c r="AH383" i="3" s="1"/>
  <c r="S383" i="3"/>
  <c r="T383" i="3"/>
  <c r="AD383" i="3" s="1"/>
  <c r="U383" i="3"/>
  <c r="AE383" i="3" s="1"/>
  <c r="AQ383" i="3" s="1"/>
  <c r="Q384" i="3"/>
  <c r="AA384" i="3" s="1"/>
  <c r="AG384" i="3" s="1"/>
  <c r="R384" i="3"/>
  <c r="S384" i="3"/>
  <c r="T384" i="3"/>
  <c r="AD384" i="3"/>
  <c r="U384" i="3"/>
  <c r="Q385" i="3"/>
  <c r="R385" i="3"/>
  <c r="S385" i="3"/>
  <c r="T385" i="3"/>
  <c r="K385" i="3" s="1"/>
  <c r="U385" i="3"/>
  <c r="L385" i="3" s="1"/>
  <c r="Q386" i="3"/>
  <c r="R386" i="3"/>
  <c r="S386" i="3"/>
  <c r="T386" i="3"/>
  <c r="AD386" i="3" s="1"/>
  <c r="AP386" i="3" s="1"/>
  <c r="U386" i="3"/>
  <c r="AE386" i="3" s="1"/>
  <c r="AK386" i="3" s="1"/>
  <c r="Q387" i="3"/>
  <c r="R387" i="3"/>
  <c r="I387" i="3" s="1"/>
  <c r="S387" i="3"/>
  <c r="J387" i="3" s="1"/>
  <c r="T387" i="3"/>
  <c r="U387" i="3"/>
  <c r="AE387" i="3" s="1"/>
  <c r="Q388" i="3"/>
  <c r="AA388" i="3" s="1"/>
  <c r="AG388" i="3" s="1"/>
  <c r="R388" i="3"/>
  <c r="S388" i="3"/>
  <c r="T388" i="3"/>
  <c r="U388" i="3"/>
  <c r="Q389" i="3"/>
  <c r="H389" i="3" s="1"/>
  <c r="R389" i="3"/>
  <c r="AB389" i="3" s="1"/>
  <c r="AH389" i="3" s="1"/>
  <c r="S389" i="3"/>
  <c r="T389" i="3"/>
  <c r="K389" i="3" s="1"/>
  <c r="U389" i="3"/>
  <c r="Q390" i="3"/>
  <c r="AA390" i="3" s="1"/>
  <c r="AM390" i="3" s="1"/>
  <c r="R390" i="3"/>
  <c r="AB390" i="3" s="1"/>
  <c r="AH390" i="3" s="1"/>
  <c r="S390" i="3"/>
  <c r="AC390" i="3" s="1"/>
  <c r="AI390" i="3" s="1"/>
  <c r="T390" i="3"/>
  <c r="U390" i="3"/>
  <c r="AE390" i="3" s="1"/>
  <c r="Q391" i="3"/>
  <c r="R391" i="3"/>
  <c r="AB391" i="3" s="1"/>
  <c r="AN391" i="3" s="1"/>
  <c r="S391" i="3"/>
  <c r="T391" i="3"/>
  <c r="U391" i="3"/>
  <c r="AE391" i="3" s="1"/>
  <c r="Q392" i="3"/>
  <c r="R392" i="3"/>
  <c r="I392" i="3" s="1"/>
  <c r="S392" i="3"/>
  <c r="J392" i="3" s="1"/>
  <c r="T392" i="3"/>
  <c r="U392" i="3"/>
  <c r="AE392" i="3" s="1"/>
  <c r="AK392" i="3" s="1"/>
  <c r="Q393" i="3"/>
  <c r="R393" i="3"/>
  <c r="S393" i="3"/>
  <c r="AC393" i="3" s="1"/>
  <c r="T393" i="3"/>
  <c r="AD393" i="3" s="1"/>
  <c r="U393" i="3"/>
  <c r="L393" i="3" s="1"/>
  <c r="Q394" i="3"/>
  <c r="AA394" i="3" s="1"/>
  <c r="AG394" i="3" s="1"/>
  <c r="R394" i="3"/>
  <c r="I394" i="3" s="1"/>
  <c r="S394" i="3"/>
  <c r="T394" i="3"/>
  <c r="AD394" i="3" s="1"/>
  <c r="U394" i="3"/>
  <c r="Q395" i="3"/>
  <c r="H395" i="3" s="1"/>
  <c r="R395" i="3"/>
  <c r="I395" i="3" s="1"/>
  <c r="S395" i="3"/>
  <c r="J395" i="3" s="1"/>
  <c r="T395" i="3"/>
  <c r="U395" i="3"/>
  <c r="Q396" i="3"/>
  <c r="R396" i="3"/>
  <c r="S396" i="3"/>
  <c r="T396" i="3"/>
  <c r="U396" i="3"/>
  <c r="Q397" i="3"/>
  <c r="R397" i="3"/>
  <c r="S397" i="3"/>
  <c r="T397" i="3"/>
  <c r="K397" i="3" s="1"/>
  <c r="U397" i="3"/>
  <c r="AE397" i="3"/>
  <c r="AK397" i="3" s="1"/>
  <c r="Q398" i="3"/>
  <c r="R398" i="3"/>
  <c r="S398" i="3"/>
  <c r="T398" i="3"/>
  <c r="U398" i="3"/>
  <c r="AE398" i="3" s="1"/>
  <c r="AQ398" i="3" s="1"/>
  <c r="Q399" i="3"/>
  <c r="AA399" i="3" s="1"/>
  <c r="AG399" i="3" s="1"/>
  <c r="R399" i="3"/>
  <c r="S399" i="3"/>
  <c r="AC399" i="3" s="1"/>
  <c r="AI399" i="3" s="1"/>
  <c r="T399" i="3"/>
  <c r="U399" i="3"/>
  <c r="Q400" i="3"/>
  <c r="R400" i="3"/>
  <c r="I400" i="3" s="1"/>
  <c r="S400" i="3"/>
  <c r="T400" i="3"/>
  <c r="K400" i="3" s="1"/>
  <c r="U400" i="3"/>
  <c r="Q401" i="3"/>
  <c r="AA401" i="3" s="1"/>
  <c r="R401" i="3"/>
  <c r="S401" i="3"/>
  <c r="T401" i="3"/>
  <c r="K401" i="3" s="1"/>
  <c r="U401" i="3"/>
  <c r="Q402" i="3"/>
  <c r="H402" i="3" s="1"/>
  <c r="R402" i="3"/>
  <c r="AB402" i="3" s="1"/>
  <c r="AN402" i="3" s="1"/>
  <c r="S402" i="3"/>
  <c r="AC402" i="3" s="1"/>
  <c r="T402" i="3"/>
  <c r="U402" i="3"/>
  <c r="L402" i="3"/>
  <c r="Q403" i="3"/>
  <c r="AA403" i="3" s="1"/>
  <c r="AG403" i="3" s="1"/>
  <c r="R403" i="3"/>
  <c r="AB403" i="3" s="1"/>
  <c r="AN403" i="3" s="1"/>
  <c r="S403" i="3"/>
  <c r="AC403" i="3" s="1"/>
  <c r="T403" i="3"/>
  <c r="K403" i="3" s="1"/>
  <c r="U403" i="3"/>
  <c r="L403" i="3" s="1"/>
  <c r="Q404" i="3"/>
  <c r="AA404" i="3" s="1"/>
  <c r="AM404" i="3" s="1"/>
  <c r="R404" i="3"/>
  <c r="S404" i="3"/>
  <c r="T404" i="3"/>
  <c r="AD404" i="3" s="1"/>
  <c r="AJ404" i="3" s="1"/>
  <c r="K404" i="3"/>
  <c r="U404" i="3"/>
  <c r="L404" i="3"/>
  <c r="Q405" i="3"/>
  <c r="R405" i="3"/>
  <c r="S405" i="3"/>
  <c r="T405" i="3"/>
  <c r="K405" i="3" s="1"/>
  <c r="U405" i="3"/>
  <c r="L405" i="3" s="1"/>
  <c r="Q406" i="3"/>
  <c r="R406" i="3"/>
  <c r="S406" i="3"/>
  <c r="J406" i="3" s="1"/>
  <c r="T406" i="3"/>
  <c r="K406" i="3"/>
  <c r="U406" i="3"/>
  <c r="AE406" i="3"/>
  <c r="Q407" i="3"/>
  <c r="R407" i="3"/>
  <c r="S407" i="3"/>
  <c r="T407" i="3"/>
  <c r="AD407" i="3" s="1"/>
  <c r="U407" i="3"/>
  <c r="AE407" i="3" s="1"/>
  <c r="Q408" i="3"/>
  <c r="AA408" i="3" s="1"/>
  <c r="AM408" i="3" s="1"/>
  <c r="R408" i="3"/>
  <c r="S408" i="3"/>
  <c r="T408" i="3"/>
  <c r="K408" i="3" s="1"/>
  <c r="AD408" i="3"/>
  <c r="U408" i="3"/>
  <c r="AE408" i="3"/>
  <c r="Q409" i="3"/>
  <c r="H409" i="3" s="1"/>
  <c r="R409" i="3"/>
  <c r="I409" i="3" s="1"/>
  <c r="S409" i="3"/>
  <c r="T409" i="3"/>
  <c r="U409" i="3"/>
  <c r="Q410" i="3"/>
  <c r="AA410" i="3" s="1"/>
  <c r="R410" i="3"/>
  <c r="S410" i="3"/>
  <c r="J410" i="3" s="1"/>
  <c r="T410" i="3"/>
  <c r="AD410" i="3" s="1"/>
  <c r="AP410" i="3" s="1"/>
  <c r="U410" i="3"/>
  <c r="L410" i="3" s="1"/>
  <c r="Q411" i="3"/>
  <c r="AA411" i="3" s="1"/>
  <c r="AG411" i="3" s="1"/>
  <c r="R411" i="3"/>
  <c r="AB411" i="3" s="1"/>
  <c r="S411" i="3"/>
  <c r="T411" i="3"/>
  <c r="U411" i="3"/>
  <c r="L411" i="3" s="1"/>
  <c r="Q412" i="3"/>
  <c r="AA412" i="3" s="1"/>
  <c r="AM412" i="3" s="1"/>
  <c r="R412" i="3"/>
  <c r="I412" i="3" s="1"/>
  <c r="S412" i="3"/>
  <c r="J412" i="3" s="1"/>
  <c r="T412" i="3"/>
  <c r="U412" i="3"/>
  <c r="AE412" i="3" s="1"/>
  <c r="Q413" i="3"/>
  <c r="R413" i="3"/>
  <c r="I413" i="3" s="1"/>
  <c r="S413" i="3"/>
  <c r="T413" i="3"/>
  <c r="U413" i="3"/>
  <c r="Q414" i="3"/>
  <c r="AA414" i="3" s="1"/>
  <c r="AM414" i="3" s="1"/>
  <c r="R414" i="3"/>
  <c r="AB414" i="3" s="1"/>
  <c r="S414" i="3"/>
  <c r="J414" i="3" s="1"/>
  <c r="T414" i="3"/>
  <c r="AD414" i="3" s="1"/>
  <c r="U414" i="3"/>
  <c r="AE414" i="3" s="1"/>
  <c r="AQ414" i="3" s="1"/>
  <c r="Q415" i="3"/>
  <c r="R415" i="3"/>
  <c r="S415" i="3"/>
  <c r="J415" i="3" s="1"/>
  <c r="T415" i="3"/>
  <c r="U415" i="3"/>
  <c r="Q416" i="3"/>
  <c r="R416" i="3"/>
  <c r="S416" i="3"/>
  <c r="AC416" i="3" s="1"/>
  <c r="T416" i="3"/>
  <c r="K416" i="3" s="1"/>
  <c r="U416" i="3"/>
  <c r="Q417" i="3"/>
  <c r="R417" i="3"/>
  <c r="S417" i="3"/>
  <c r="T417" i="3"/>
  <c r="U417" i="3"/>
  <c r="AE417" i="3"/>
  <c r="Q418" i="3"/>
  <c r="H418" i="3" s="1"/>
  <c r="R418" i="3"/>
  <c r="AB418" i="3" s="1"/>
  <c r="AN418" i="3" s="1"/>
  <c r="S418" i="3"/>
  <c r="T418" i="3"/>
  <c r="K418" i="3" s="1"/>
  <c r="U418" i="3"/>
  <c r="Q419" i="3"/>
  <c r="AA419" i="3" s="1"/>
  <c r="AM419" i="3" s="1"/>
  <c r="R419" i="3"/>
  <c r="I419" i="3" s="1"/>
  <c r="S419" i="3"/>
  <c r="T419" i="3"/>
  <c r="U419" i="3"/>
  <c r="AE419" i="3" s="1"/>
  <c r="Q420" i="3"/>
  <c r="H420" i="3" s="1"/>
  <c r="R420" i="3"/>
  <c r="I420" i="3" s="1"/>
  <c r="S420" i="3"/>
  <c r="T420" i="3"/>
  <c r="K420" i="3" s="1"/>
  <c r="U420" i="3"/>
  <c r="AE420" i="3" s="1"/>
  <c r="Q421" i="3"/>
  <c r="AA421" i="3" s="1"/>
  <c r="AM421" i="3" s="1"/>
  <c r="R421" i="3"/>
  <c r="I421" i="3" s="1"/>
  <c r="S421" i="3"/>
  <c r="T421" i="3"/>
  <c r="K421" i="3" s="1"/>
  <c r="U421" i="3"/>
  <c r="Q422" i="3"/>
  <c r="AA422" i="3" s="1"/>
  <c r="R422" i="3"/>
  <c r="S422" i="3"/>
  <c r="AC422" i="3" s="1"/>
  <c r="AO422" i="3" s="1"/>
  <c r="T422" i="3"/>
  <c r="U422" i="3"/>
  <c r="AE422" i="3" s="1"/>
  <c r="Q423" i="3"/>
  <c r="H423" i="3" s="1"/>
  <c r="R423" i="3"/>
  <c r="I423" i="3" s="1"/>
  <c r="S423" i="3"/>
  <c r="T423" i="3"/>
  <c r="K423" i="3" s="1"/>
  <c r="U423" i="3"/>
  <c r="Q424" i="3"/>
  <c r="AA424" i="3" s="1"/>
  <c r="R424" i="3"/>
  <c r="I424" i="3" s="1"/>
  <c r="S424" i="3"/>
  <c r="AC424" i="3" s="1"/>
  <c r="T424" i="3"/>
  <c r="AD424" i="3" s="1"/>
  <c r="U424" i="3"/>
  <c r="Q425" i="3"/>
  <c r="AA425" i="3" s="1"/>
  <c r="AG425" i="3" s="1"/>
  <c r="R425" i="3"/>
  <c r="AB425" i="3" s="1"/>
  <c r="AN425" i="3" s="1"/>
  <c r="S425" i="3"/>
  <c r="T425" i="3"/>
  <c r="AD425" i="3" s="1"/>
  <c r="AJ425" i="3" s="1"/>
  <c r="U425" i="3"/>
  <c r="L425" i="3" s="1"/>
  <c r="Q426" i="3"/>
  <c r="H426" i="3" s="1"/>
  <c r="R426" i="3"/>
  <c r="I426" i="3" s="1"/>
  <c r="S426" i="3"/>
  <c r="T426" i="3"/>
  <c r="AD426" i="3" s="1"/>
  <c r="U426" i="3"/>
  <c r="Q427" i="3"/>
  <c r="AA427" i="3" s="1"/>
  <c r="AM427" i="3" s="1"/>
  <c r="R427" i="3"/>
  <c r="S427" i="3"/>
  <c r="T427" i="3"/>
  <c r="AD427" i="3" s="1"/>
  <c r="AP427" i="3" s="1"/>
  <c r="U427" i="3"/>
  <c r="Q428" i="3"/>
  <c r="H428" i="3" s="1"/>
  <c r="R428" i="3"/>
  <c r="I428" i="3" s="1"/>
  <c r="S428" i="3"/>
  <c r="T428" i="3"/>
  <c r="AD428" i="3" s="1"/>
  <c r="U428" i="3"/>
  <c r="L428" i="3" s="1"/>
  <c r="Q429" i="3"/>
  <c r="R429" i="3"/>
  <c r="AB429" i="3" s="1"/>
  <c r="AN429" i="3" s="1"/>
  <c r="S429" i="3"/>
  <c r="T429" i="3"/>
  <c r="K429" i="3" s="1"/>
  <c r="U429" i="3"/>
  <c r="Q430" i="3"/>
  <c r="AA430" i="3" s="1"/>
  <c r="AM430" i="3" s="1"/>
  <c r="R430" i="3"/>
  <c r="I430" i="3" s="1"/>
  <c r="S430" i="3"/>
  <c r="T430" i="3"/>
  <c r="U430" i="3"/>
  <c r="Q431" i="3"/>
  <c r="AA431" i="3" s="1"/>
  <c r="AG431" i="3" s="1"/>
  <c r="R431" i="3"/>
  <c r="AB431" i="3" s="1"/>
  <c r="AN431" i="3" s="1"/>
  <c r="S431" i="3"/>
  <c r="T431" i="3"/>
  <c r="U431" i="3"/>
  <c r="Q432" i="3"/>
  <c r="R432" i="3"/>
  <c r="I432" i="3" s="1"/>
  <c r="S432" i="3"/>
  <c r="T432" i="3"/>
  <c r="U432" i="3"/>
  <c r="AE432" i="3" s="1"/>
  <c r="AK432" i="3" s="1"/>
  <c r="Q433" i="3"/>
  <c r="R433" i="3"/>
  <c r="AB433" i="3" s="1"/>
  <c r="AN433" i="3" s="1"/>
  <c r="S433" i="3"/>
  <c r="J433" i="3" s="1"/>
  <c r="T433" i="3"/>
  <c r="K433" i="3" s="1"/>
  <c r="U433" i="3"/>
  <c r="Q434" i="3"/>
  <c r="H434" i="3" s="1"/>
  <c r="R434" i="3"/>
  <c r="S434" i="3"/>
  <c r="T434" i="3"/>
  <c r="U434" i="3"/>
  <c r="L434" i="3"/>
  <c r="Q435" i="3"/>
  <c r="AA435" i="3" s="1"/>
  <c r="R435" i="3"/>
  <c r="AB435" i="3" s="1"/>
  <c r="AN435" i="3" s="1"/>
  <c r="S435" i="3"/>
  <c r="T435" i="3"/>
  <c r="K435" i="3" s="1"/>
  <c r="U435" i="3"/>
  <c r="AE435" i="3"/>
  <c r="AK435" i="3" s="1"/>
  <c r="Q436" i="3"/>
  <c r="H436" i="3" s="1"/>
  <c r="R436" i="3"/>
  <c r="S436" i="3"/>
  <c r="T436" i="3"/>
  <c r="U436" i="3"/>
  <c r="Q437" i="3"/>
  <c r="R437" i="3"/>
  <c r="I437" i="3" s="1"/>
  <c r="S437" i="3"/>
  <c r="AC437" i="3" s="1"/>
  <c r="T437" i="3"/>
  <c r="U437" i="3"/>
  <c r="Q438" i="3"/>
  <c r="R438" i="3"/>
  <c r="S438" i="3"/>
  <c r="T438" i="3"/>
  <c r="U438" i="3"/>
  <c r="AE438" i="3"/>
  <c r="AQ438" i="3" s="1"/>
  <c r="Q439" i="3"/>
  <c r="H439" i="3" s="1"/>
  <c r="R439" i="3"/>
  <c r="S439" i="3"/>
  <c r="T439" i="3"/>
  <c r="AD439" i="3" s="1"/>
  <c r="U439" i="3"/>
  <c r="L439" i="3"/>
  <c r="Q440" i="3"/>
  <c r="AA440" i="3" s="1"/>
  <c r="AG440" i="3" s="1"/>
  <c r="R440" i="3"/>
  <c r="I440" i="3" s="1"/>
  <c r="S440" i="3"/>
  <c r="T440" i="3"/>
  <c r="U440" i="3"/>
  <c r="L440" i="3"/>
  <c r="Q441" i="3"/>
  <c r="AA441" i="3" s="1"/>
  <c r="R441" i="3"/>
  <c r="S441" i="3"/>
  <c r="T441" i="3"/>
  <c r="U441" i="3"/>
  <c r="AE441" i="3" s="1"/>
  <c r="Q442" i="3"/>
  <c r="R442" i="3"/>
  <c r="AB442" i="3" s="1"/>
  <c r="AH442" i="3" s="1"/>
  <c r="S442" i="3"/>
  <c r="T442" i="3"/>
  <c r="U442" i="3"/>
  <c r="Q443" i="3"/>
  <c r="R443" i="3"/>
  <c r="AB443" i="3" s="1"/>
  <c r="AH443" i="3" s="1"/>
  <c r="S443" i="3"/>
  <c r="AC443" i="3" s="1"/>
  <c r="AI443" i="3" s="1"/>
  <c r="T443" i="3"/>
  <c r="K443" i="3" s="1"/>
  <c r="U443" i="3"/>
  <c r="L443" i="3"/>
  <c r="Q444" i="3"/>
  <c r="H444" i="3" s="1"/>
  <c r="R444" i="3"/>
  <c r="AB444" i="3" s="1"/>
  <c r="S444" i="3"/>
  <c r="AC444" i="3" s="1"/>
  <c r="AO444" i="3" s="1"/>
  <c r="T444" i="3"/>
  <c r="AD444" i="3" s="1"/>
  <c r="AP444" i="3" s="1"/>
  <c r="U444" i="3"/>
  <c r="AE444" i="3" s="1"/>
  <c r="Q445" i="3"/>
  <c r="AA445" i="3" s="1"/>
  <c r="AM445" i="3" s="1"/>
  <c r="R445" i="3"/>
  <c r="S445" i="3"/>
  <c r="T445" i="3"/>
  <c r="AD445" i="3" s="1"/>
  <c r="U445" i="3"/>
  <c r="Q446" i="3"/>
  <c r="H446" i="3" s="1"/>
  <c r="R446" i="3"/>
  <c r="AB446" i="3" s="1"/>
  <c r="S446" i="3"/>
  <c r="T446" i="3"/>
  <c r="U446" i="3"/>
  <c r="AE446" i="3" s="1"/>
  <c r="AQ446" i="3"/>
  <c r="Q447" i="3"/>
  <c r="H447" i="3" s="1"/>
  <c r="R447" i="3"/>
  <c r="S447" i="3"/>
  <c r="AC447" i="3" s="1"/>
  <c r="T447" i="3"/>
  <c r="AD447" i="3" s="1"/>
  <c r="AP447" i="3" s="1"/>
  <c r="U447" i="3"/>
  <c r="L447" i="3" s="1"/>
  <c r="Q448" i="3"/>
  <c r="R448" i="3"/>
  <c r="AB448" i="3" s="1"/>
  <c r="S448" i="3"/>
  <c r="AC448" i="3" s="1"/>
  <c r="AO448" i="3" s="1"/>
  <c r="T448" i="3"/>
  <c r="U448" i="3"/>
  <c r="Q449" i="3"/>
  <c r="R449" i="3"/>
  <c r="S449" i="3"/>
  <c r="AC449" i="3" s="1"/>
  <c r="T449" i="3"/>
  <c r="AD449" i="3" s="1"/>
  <c r="U449" i="3"/>
  <c r="AE449" i="3" s="1"/>
  <c r="Q450" i="3"/>
  <c r="R450" i="3"/>
  <c r="S450" i="3"/>
  <c r="J450" i="3" s="1"/>
  <c r="T450" i="3"/>
  <c r="U450" i="3"/>
  <c r="Q451" i="3"/>
  <c r="R451" i="3"/>
  <c r="I451" i="3" s="1"/>
  <c r="S451" i="3"/>
  <c r="T451" i="3"/>
  <c r="U451" i="3"/>
  <c r="Q452" i="3"/>
  <c r="R452" i="3"/>
  <c r="AB452" i="3" s="1"/>
  <c r="S452" i="3"/>
  <c r="AC452" i="3" s="1"/>
  <c r="AI452" i="3" s="1"/>
  <c r="T452" i="3"/>
  <c r="AD452" i="3"/>
  <c r="U452" i="3"/>
  <c r="L452" i="3" s="1"/>
  <c r="Q453" i="3"/>
  <c r="R453" i="3"/>
  <c r="S453" i="3"/>
  <c r="T453" i="3"/>
  <c r="U453" i="3"/>
  <c r="AE453" i="3" s="1"/>
  <c r="Q454" i="3"/>
  <c r="R454" i="3"/>
  <c r="AB454" i="3" s="1"/>
  <c r="AN454" i="3" s="1"/>
  <c r="S454" i="3"/>
  <c r="J454" i="3" s="1"/>
  <c r="T454" i="3"/>
  <c r="U454" i="3"/>
  <c r="L454" i="3" s="1"/>
  <c r="Q455" i="3"/>
  <c r="H455" i="3" s="1"/>
  <c r="R455" i="3"/>
  <c r="AB455" i="3" s="1"/>
  <c r="S455" i="3"/>
  <c r="T455" i="3"/>
  <c r="U455" i="3"/>
  <c r="AE455" i="3" s="1"/>
  <c r="AQ455" i="3" s="1"/>
  <c r="Q456" i="3"/>
  <c r="R456" i="3"/>
  <c r="I456" i="3" s="1"/>
  <c r="S456" i="3"/>
  <c r="T456" i="3"/>
  <c r="U456" i="3"/>
  <c r="AE456" i="3" s="1"/>
  <c r="AK456" i="3" s="1"/>
  <c r="Q457" i="3"/>
  <c r="R457" i="3"/>
  <c r="AB457" i="3" s="1"/>
  <c r="S457" i="3"/>
  <c r="J457" i="3" s="1"/>
  <c r="T457" i="3"/>
  <c r="AD457" i="3" s="1"/>
  <c r="U457" i="3"/>
  <c r="AE457" i="3" s="1"/>
  <c r="Q458" i="3"/>
  <c r="R458" i="3"/>
  <c r="S458" i="3"/>
  <c r="T458" i="3"/>
  <c r="U458" i="3"/>
  <c r="L458" i="3" s="1"/>
  <c r="Q459" i="3"/>
  <c r="R459" i="3"/>
  <c r="I459" i="3" s="1"/>
  <c r="S459" i="3"/>
  <c r="J459" i="3" s="1"/>
  <c r="T459" i="3"/>
  <c r="U459" i="3"/>
  <c r="Q460" i="3"/>
  <c r="H460" i="3" s="1"/>
  <c r="R460" i="3"/>
  <c r="S460" i="3"/>
  <c r="T460" i="3"/>
  <c r="U460" i="3"/>
  <c r="AE460" i="3" s="1"/>
  <c r="Q461" i="3"/>
  <c r="AA461" i="3" s="1"/>
  <c r="R461" i="3"/>
  <c r="S461" i="3"/>
  <c r="AC461" i="3" s="1"/>
  <c r="AO461" i="3" s="1"/>
  <c r="T461" i="3"/>
  <c r="K461" i="3" s="1"/>
  <c r="U461" i="3"/>
  <c r="AE461" i="3" s="1"/>
  <c r="Q462" i="3"/>
  <c r="H462" i="3" s="1"/>
  <c r="R462" i="3"/>
  <c r="I462" i="3" s="1"/>
  <c r="S462" i="3"/>
  <c r="T462" i="3"/>
  <c r="K462" i="3" s="1"/>
  <c r="U462" i="3"/>
  <c r="Q463" i="3"/>
  <c r="H463" i="3" s="1"/>
  <c r="R463" i="3"/>
  <c r="AB463" i="3" s="1"/>
  <c r="AH463" i="3" s="1"/>
  <c r="S463" i="3"/>
  <c r="AC463" i="3" s="1"/>
  <c r="T463" i="3"/>
  <c r="K463" i="3" s="1"/>
  <c r="U463" i="3"/>
  <c r="Q464" i="3"/>
  <c r="H464" i="3" s="1"/>
  <c r="R464" i="3"/>
  <c r="S464" i="3"/>
  <c r="AC464" i="3" s="1"/>
  <c r="AI464" i="3" s="1"/>
  <c r="T464" i="3"/>
  <c r="U464" i="3"/>
  <c r="L464" i="3" s="1"/>
  <c r="Q465" i="3"/>
  <c r="H465" i="3" s="1"/>
  <c r="R465" i="3"/>
  <c r="I465" i="3" s="1"/>
  <c r="S465" i="3"/>
  <c r="J465" i="3" s="1"/>
  <c r="T465" i="3"/>
  <c r="U465" i="3"/>
  <c r="Q466" i="3"/>
  <c r="R466" i="3"/>
  <c r="S466" i="3"/>
  <c r="AC466" i="3" s="1"/>
  <c r="T466" i="3"/>
  <c r="U466" i="3"/>
  <c r="Q467" i="3"/>
  <c r="H467" i="3" s="1"/>
  <c r="R467" i="3"/>
  <c r="I467" i="3" s="1"/>
  <c r="S467" i="3"/>
  <c r="AC467" i="3" s="1"/>
  <c r="AO467" i="3" s="1"/>
  <c r="T467" i="3"/>
  <c r="K467" i="3"/>
  <c r="U467" i="3"/>
  <c r="AE467" i="3" s="1"/>
  <c r="Q468" i="3"/>
  <c r="H468" i="3" s="1"/>
  <c r="R468" i="3"/>
  <c r="S468" i="3"/>
  <c r="T468" i="3"/>
  <c r="K468" i="3" s="1"/>
  <c r="U468" i="3"/>
  <c r="Q469" i="3"/>
  <c r="AA469" i="3" s="1"/>
  <c r="R469" i="3"/>
  <c r="S469" i="3"/>
  <c r="AC469" i="3" s="1"/>
  <c r="T469" i="3"/>
  <c r="K469" i="3" s="1"/>
  <c r="U469" i="3"/>
  <c r="AE469" i="3" s="1"/>
  <c r="AK469" i="3" s="1"/>
  <c r="Q470" i="3"/>
  <c r="AA470" i="3" s="1"/>
  <c r="AG470" i="3" s="1"/>
  <c r="R470" i="3"/>
  <c r="S470" i="3"/>
  <c r="J470" i="3" s="1"/>
  <c r="T470" i="3"/>
  <c r="AD470" i="3" s="1"/>
  <c r="U470" i="3"/>
  <c r="AE470" i="3"/>
  <c r="AK470" i="3" s="1"/>
  <c r="Q471" i="3"/>
  <c r="H471" i="3" s="1"/>
  <c r="R471" i="3"/>
  <c r="I471" i="3" s="1"/>
  <c r="S471" i="3"/>
  <c r="T471" i="3"/>
  <c r="K471" i="3" s="1"/>
  <c r="U471" i="3"/>
  <c r="Q472" i="3"/>
  <c r="H472" i="3" s="1"/>
  <c r="R472" i="3"/>
  <c r="AB472" i="3" s="1"/>
  <c r="S472" i="3"/>
  <c r="T472" i="3"/>
  <c r="K472" i="3" s="1"/>
  <c r="U472" i="3"/>
  <c r="AE472" i="3" s="1"/>
  <c r="Q473" i="3"/>
  <c r="H473" i="3" s="1"/>
  <c r="R473" i="3"/>
  <c r="S473" i="3"/>
  <c r="T473" i="3"/>
  <c r="U473" i="3"/>
  <c r="AE473" i="3" s="1"/>
  <c r="AK473" i="3" s="1"/>
  <c r="Q474" i="3"/>
  <c r="AA474" i="3" s="1"/>
  <c r="R474" i="3"/>
  <c r="AB474" i="3" s="1"/>
  <c r="AN474" i="3" s="1"/>
  <c r="S474" i="3"/>
  <c r="T474" i="3"/>
  <c r="U474" i="3"/>
  <c r="Q475" i="3"/>
  <c r="R475" i="3"/>
  <c r="I475" i="3" s="1"/>
  <c r="S475" i="3"/>
  <c r="AC475" i="3" s="1"/>
  <c r="AO475" i="3" s="1"/>
  <c r="T475" i="3"/>
  <c r="K475" i="3" s="1"/>
  <c r="U475" i="3"/>
  <c r="Q476" i="3"/>
  <c r="R476" i="3"/>
  <c r="S476" i="3"/>
  <c r="T476" i="3"/>
  <c r="K476" i="3" s="1"/>
  <c r="U476" i="3"/>
  <c r="L476" i="3" s="1"/>
  <c r="Q477" i="3"/>
  <c r="R477" i="3"/>
  <c r="I477" i="3" s="1"/>
  <c r="S477" i="3"/>
  <c r="J477" i="3" s="1"/>
  <c r="T477" i="3"/>
  <c r="AD477" i="3" s="1"/>
  <c r="U477" i="3"/>
  <c r="L477" i="3"/>
  <c r="Q478" i="3"/>
  <c r="R478" i="3"/>
  <c r="AB478" i="3" s="1"/>
  <c r="S478" i="3"/>
  <c r="T478" i="3"/>
  <c r="AD478" i="3" s="1"/>
  <c r="AJ478" i="3" s="1"/>
  <c r="U478" i="3"/>
  <c r="L478" i="3"/>
  <c r="Q479" i="3"/>
  <c r="AA479" i="3" s="1"/>
  <c r="R479" i="3"/>
  <c r="AB479" i="3" s="1"/>
  <c r="S479" i="3"/>
  <c r="J479" i="3" s="1"/>
  <c r="T479" i="3"/>
  <c r="AD479" i="3" s="1"/>
  <c r="AP479" i="3" s="1"/>
  <c r="U479" i="3"/>
  <c r="Q480" i="3"/>
  <c r="H480" i="3" s="1"/>
  <c r="R480" i="3"/>
  <c r="S480" i="3"/>
  <c r="T480" i="3"/>
  <c r="K480" i="3" s="1"/>
  <c r="U480" i="3"/>
  <c r="Q481" i="3"/>
  <c r="AA481" i="3" s="1"/>
  <c r="R481" i="3"/>
  <c r="S481" i="3"/>
  <c r="T481" i="3"/>
  <c r="U481" i="3"/>
  <c r="Q482" i="3"/>
  <c r="H482" i="3" s="1"/>
  <c r="R482" i="3"/>
  <c r="S482" i="3"/>
  <c r="AC482" i="3" s="1"/>
  <c r="T482" i="3"/>
  <c r="AD482" i="3" s="1"/>
  <c r="AP482" i="3" s="1"/>
  <c r="U482" i="3"/>
  <c r="Q483" i="3"/>
  <c r="AA483" i="3" s="1"/>
  <c r="AG483" i="3" s="1"/>
  <c r="R483" i="3"/>
  <c r="S483" i="3"/>
  <c r="T483" i="3"/>
  <c r="AD483" i="3" s="1"/>
  <c r="U483" i="3"/>
  <c r="Q484" i="3"/>
  <c r="AA484" i="3" s="1"/>
  <c r="AM484" i="3" s="1"/>
  <c r="R484" i="3"/>
  <c r="S484" i="3"/>
  <c r="AC484" i="3" s="1"/>
  <c r="AO484" i="3" s="1"/>
  <c r="T484" i="3"/>
  <c r="U484" i="3"/>
  <c r="AE484" i="3" s="1"/>
  <c r="Q485" i="3"/>
  <c r="H485" i="3" s="1"/>
  <c r="R485" i="3"/>
  <c r="I485" i="3" s="1"/>
  <c r="S485" i="3"/>
  <c r="J485" i="3" s="1"/>
  <c r="T485" i="3"/>
  <c r="K485" i="3"/>
  <c r="U485" i="3"/>
  <c r="L485" i="3" s="1"/>
  <c r="Q486" i="3"/>
  <c r="H486" i="3" s="1"/>
  <c r="R486" i="3"/>
  <c r="I486" i="3" s="1"/>
  <c r="S486" i="3"/>
  <c r="J486" i="3" s="1"/>
  <c r="T486" i="3"/>
  <c r="AD486" i="3" s="1"/>
  <c r="U486" i="3"/>
  <c r="L486" i="3" s="1"/>
  <c r="Q487" i="3"/>
  <c r="H487" i="3" s="1"/>
  <c r="R487" i="3"/>
  <c r="I487" i="3" s="1"/>
  <c r="S487" i="3"/>
  <c r="T487" i="3"/>
  <c r="K487" i="3" s="1"/>
  <c r="U487" i="3"/>
  <c r="Q488" i="3"/>
  <c r="R488" i="3"/>
  <c r="S488" i="3"/>
  <c r="AC488" i="3" s="1"/>
  <c r="T488" i="3"/>
  <c r="U488" i="3"/>
  <c r="L488" i="3" s="1"/>
  <c r="Q489" i="3"/>
  <c r="H489" i="3" s="1"/>
  <c r="R489" i="3"/>
  <c r="S489" i="3"/>
  <c r="T489" i="3"/>
  <c r="K489" i="3" s="1"/>
  <c r="U489" i="3"/>
  <c r="Q490" i="3"/>
  <c r="H490" i="3" s="1"/>
  <c r="R490" i="3"/>
  <c r="S490" i="3"/>
  <c r="J490" i="3" s="1"/>
  <c r="T490" i="3"/>
  <c r="U490" i="3"/>
  <c r="Q491" i="3"/>
  <c r="H491" i="3" s="1"/>
  <c r="R491" i="3"/>
  <c r="S491" i="3"/>
  <c r="AC491" i="3" s="1"/>
  <c r="AO491" i="3" s="1"/>
  <c r="T491" i="3"/>
  <c r="U491" i="3"/>
  <c r="AE491" i="3" s="1"/>
  <c r="AK491" i="3" s="1"/>
  <c r="Q492" i="3"/>
  <c r="H492" i="3" s="1"/>
  <c r="R492" i="3"/>
  <c r="S492" i="3"/>
  <c r="AC492" i="3" s="1"/>
  <c r="AI492" i="3" s="1"/>
  <c r="T492" i="3"/>
  <c r="K492" i="3" s="1"/>
  <c r="U492" i="3"/>
  <c r="L492" i="3" s="1"/>
  <c r="Q493" i="3"/>
  <c r="R493" i="3"/>
  <c r="I493" i="3" s="1"/>
  <c r="S493" i="3"/>
  <c r="T493" i="3"/>
  <c r="K493" i="3" s="1"/>
  <c r="U493" i="3"/>
  <c r="Q494" i="3"/>
  <c r="H494" i="3" s="1"/>
  <c r="R494" i="3"/>
  <c r="AB494" i="3" s="1"/>
  <c r="AH494" i="3" s="1"/>
  <c r="S494" i="3"/>
  <c r="T494" i="3"/>
  <c r="U494" i="3"/>
  <c r="AE494" i="3" s="1"/>
  <c r="Q495" i="3"/>
  <c r="AA495" i="3" s="1"/>
  <c r="AM495" i="3" s="1"/>
  <c r="R495" i="3"/>
  <c r="S495" i="3"/>
  <c r="T495" i="3"/>
  <c r="AD495" i="3" s="1"/>
  <c r="U495" i="3"/>
  <c r="Q496" i="3"/>
  <c r="R496" i="3"/>
  <c r="I496" i="3" s="1"/>
  <c r="S496" i="3"/>
  <c r="T496" i="3"/>
  <c r="AD496" i="3" s="1"/>
  <c r="U496" i="3"/>
  <c r="L496" i="3" s="1"/>
  <c r="Q497" i="3"/>
  <c r="AA497" i="3" s="1"/>
  <c r="AM497" i="3" s="1"/>
  <c r="R497" i="3"/>
  <c r="AB497" i="3" s="1"/>
  <c r="AN497" i="3" s="1"/>
  <c r="S497" i="3"/>
  <c r="T497" i="3"/>
  <c r="U497" i="3"/>
  <c r="L497" i="3" s="1"/>
  <c r="Q498" i="3"/>
  <c r="AA498" i="3" s="1"/>
  <c r="AG498" i="3" s="1"/>
  <c r="R498" i="3"/>
  <c r="AB498" i="3" s="1"/>
  <c r="S498" i="3"/>
  <c r="J498" i="3" s="1"/>
  <c r="T498" i="3"/>
  <c r="K498" i="3" s="1"/>
  <c r="U498" i="3"/>
  <c r="AE498" i="3" s="1"/>
  <c r="Q499" i="3"/>
  <c r="R499" i="3"/>
  <c r="S499" i="3"/>
  <c r="T499" i="3"/>
  <c r="K499" i="3" s="1"/>
  <c r="U499" i="3"/>
  <c r="AE499" i="3" s="1"/>
  <c r="Q500" i="3"/>
  <c r="R500" i="3"/>
  <c r="S500" i="3"/>
  <c r="J500" i="3" s="1"/>
  <c r="T500" i="3"/>
  <c r="K500" i="3"/>
  <c r="U500" i="3"/>
  <c r="AE500" i="3"/>
  <c r="Q501" i="3"/>
  <c r="H501" i="3" s="1"/>
  <c r="R501" i="3"/>
  <c r="I501" i="3" s="1"/>
  <c r="S501" i="3"/>
  <c r="J501" i="3" s="1"/>
  <c r="T501" i="3"/>
  <c r="K501" i="3" s="1"/>
  <c r="U501" i="3"/>
  <c r="L501" i="3" s="1"/>
  <c r="I10" i="2"/>
  <c r="J10" i="2"/>
  <c r="K10" i="2"/>
  <c r="L10" i="2"/>
  <c r="H10" i="2"/>
  <c r="I6" i="3"/>
  <c r="J6" i="3"/>
  <c r="AI6" i="3" s="1"/>
  <c r="K6" i="3"/>
  <c r="T6" i="3" s="1"/>
  <c r="T7" i="3" s="1"/>
  <c r="AD7" i="3" s="1"/>
  <c r="L6" i="3"/>
  <c r="H6" i="3"/>
  <c r="P47" i="3"/>
  <c r="C47" i="3"/>
  <c r="D47" i="3"/>
  <c r="E47" i="3"/>
  <c r="F47" i="3"/>
  <c r="G47" i="3"/>
  <c r="C48" i="3"/>
  <c r="D48" i="3"/>
  <c r="E48" i="3"/>
  <c r="F48" i="3"/>
  <c r="G48" i="3"/>
  <c r="C49" i="3"/>
  <c r="D49" i="3"/>
  <c r="E49" i="3"/>
  <c r="F49" i="3"/>
  <c r="G49" i="3"/>
  <c r="C50" i="3"/>
  <c r="D50" i="3"/>
  <c r="E50" i="3"/>
  <c r="F50" i="3"/>
  <c r="G50" i="3"/>
  <c r="C51" i="3"/>
  <c r="D51" i="3"/>
  <c r="E51" i="3"/>
  <c r="F51" i="3"/>
  <c r="G51" i="3"/>
  <c r="K5" i="38001"/>
  <c r="L5" i="38001"/>
  <c r="M5" i="38001"/>
  <c r="K6" i="38001"/>
  <c r="L6" i="38001"/>
  <c r="M6" i="38001"/>
  <c r="K7" i="38001"/>
  <c r="L7" i="38001"/>
  <c r="M7" i="38001"/>
  <c r="K8" i="38001"/>
  <c r="L8" i="38001"/>
  <c r="M8" i="38001"/>
  <c r="K9" i="38001"/>
  <c r="L9" i="38001"/>
  <c r="M9" i="38001"/>
  <c r="K10" i="38001"/>
  <c r="L10" i="38001"/>
  <c r="M10" i="38001"/>
  <c r="K11" i="38001"/>
  <c r="L11" i="38001"/>
  <c r="M11" i="38001"/>
  <c r="K12" i="38001"/>
  <c r="L12" i="38001"/>
  <c r="M12" i="38001"/>
  <c r="K13" i="38001"/>
  <c r="L13" i="38001"/>
  <c r="M13" i="38001"/>
  <c r="K14" i="38001"/>
  <c r="L14" i="38001"/>
  <c r="M14" i="38001"/>
  <c r="K15" i="38001"/>
  <c r="L15" i="38001"/>
  <c r="M15" i="38001"/>
  <c r="K16" i="38001"/>
  <c r="L16" i="38001"/>
  <c r="M16" i="38001"/>
  <c r="K17" i="38001"/>
  <c r="L17" i="38001"/>
  <c r="M17" i="38001"/>
  <c r="K18" i="38001"/>
  <c r="L18" i="38001"/>
  <c r="M18" i="38001"/>
  <c r="K19" i="38001"/>
  <c r="L19" i="38001"/>
  <c r="M19" i="38001"/>
  <c r="K20" i="38001"/>
  <c r="L20" i="38001"/>
  <c r="M20" i="38001"/>
  <c r="K21" i="38001"/>
  <c r="L21" i="38001"/>
  <c r="M21" i="38001"/>
  <c r="K22" i="38001"/>
  <c r="L22" i="38001"/>
  <c r="M22" i="38001"/>
  <c r="K23" i="38001"/>
  <c r="L23" i="38001"/>
  <c r="M23" i="38001"/>
  <c r="K24" i="38001"/>
  <c r="L24" i="38001"/>
  <c r="M24" i="38001"/>
  <c r="K25" i="38001"/>
  <c r="L25" i="38001"/>
  <c r="M25" i="38001"/>
  <c r="K26" i="38001"/>
  <c r="L26" i="38001"/>
  <c r="M26" i="38001"/>
  <c r="K27" i="38001"/>
  <c r="L27" i="38001"/>
  <c r="M27" i="38001"/>
  <c r="K28" i="38001"/>
  <c r="L28" i="38001"/>
  <c r="M28" i="38001"/>
  <c r="K29" i="38001"/>
  <c r="L29" i="38001"/>
  <c r="M29" i="38001"/>
  <c r="K30" i="38001"/>
  <c r="L30" i="38001"/>
  <c r="M30" i="38001"/>
  <c r="K31" i="38001"/>
  <c r="L31" i="38001"/>
  <c r="M31" i="38001"/>
  <c r="K32" i="38001"/>
  <c r="L32" i="38001"/>
  <c r="M32" i="38001"/>
  <c r="K33" i="38001"/>
  <c r="L33" i="38001"/>
  <c r="M33" i="38001"/>
  <c r="K34" i="38001"/>
  <c r="L34" i="38001"/>
  <c r="M34" i="38001"/>
  <c r="K35" i="38001"/>
  <c r="L35" i="38001"/>
  <c r="M35" i="38001"/>
  <c r="K36" i="38001"/>
  <c r="L36" i="38001"/>
  <c r="M36" i="38001"/>
  <c r="K37" i="38001"/>
  <c r="L37" i="38001"/>
  <c r="M37" i="38001"/>
  <c r="K38" i="38001"/>
  <c r="L38" i="38001"/>
  <c r="M38" i="38001"/>
  <c r="K39" i="38001"/>
  <c r="L39" i="38001"/>
  <c r="M39" i="38001"/>
  <c r="K40" i="38001"/>
  <c r="L40" i="38001"/>
  <c r="M40" i="38001"/>
  <c r="K41" i="38001"/>
  <c r="L41" i="38001"/>
  <c r="M41" i="38001"/>
  <c r="K42" i="38001"/>
  <c r="L42" i="38001"/>
  <c r="M42" i="38001"/>
  <c r="K43" i="38001"/>
  <c r="L43" i="38001"/>
  <c r="M43" i="38001"/>
  <c r="K44" i="38001"/>
  <c r="L44" i="38001"/>
  <c r="M44" i="38001"/>
  <c r="K45" i="38001"/>
  <c r="L45" i="38001"/>
  <c r="M45" i="38001"/>
  <c r="K46" i="38001"/>
  <c r="L46" i="38001"/>
  <c r="M46" i="38001"/>
  <c r="K47" i="38001"/>
  <c r="L47" i="38001"/>
  <c r="M47" i="38001"/>
  <c r="K48" i="38001"/>
  <c r="L48" i="38001"/>
  <c r="M48" i="38001"/>
  <c r="K49" i="38001"/>
  <c r="L49" i="38001"/>
  <c r="M49" i="38001"/>
  <c r="K50" i="38001"/>
  <c r="L50" i="38001"/>
  <c r="M50" i="38001"/>
  <c r="K51" i="38001"/>
  <c r="L51" i="38001"/>
  <c r="M51" i="38001"/>
  <c r="K52" i="38001"/>
  <c r="L52" i="38001"/>
  <c r="M52" i="38001"/>
  <c r="K53" i="38001"/>
  <c r="L53" i="38001"/>
  <c r="M53" i="38001"/>
  <c r="K54" i="38001"/>
  <c r="L54" i="38001"/>
  <c r="M54" i="38001"/>
  <c r="K55" i="38001"/>
  <c r="L55" i="38001"/>
  <c r="M55" i="38001"/>
  <c r="K56" i="38001"/>
  <c r="L56" i="38001"/>
  <c r="M56" i="38001"/>
  <c r="K57" i="38001"/>
  <c r="L57" i="38001"/>
  <c r="M57" i="38001"/>
  <c r="K58" i="38001"/>
  <c r="L58" i="38001"/>
  <c r="M58" i="38001"/>
  <c r="K59" i="38001"/>
  <c r="L59" i="38001"/>
  <c r="M59" i="38001"/>
  <c r="K60" i="38001"/>
  <c r="L60" i="38001"/>
  <c r="M60" i="38001"/>
  <c r="K61" i="38001"/>
  <c r="L61" i="38001"/>
  <c r="M61" i="38001"/>
  <c r="K62" i="38001"/>
  <c r="L62" i="38001"/>
  <c r="M62" i="38001"/>
  <c r="K63" i="38001"/>
  <c r="L63" i="38001"/>
  <c r="M63" i="38001"/>
  <c r="K64" i="38001"/>
  <c r="L64" i="38001"/>
  <c r="M64" i="38001"/>
  <c r="K65" i="38001"/>
  <c r="L65" i="38001"/>
  <c r="M65" i="38001"/>
  <c r="K66" i="38001"/>
  <c r="L66" i="38001"/>
  <c r="M66" i="38001"/>
  <c r="K67" i="38001"/>
  <c r="L67" i="38001"/>
  <c r="M67" i="38001"/>
  <c r="K68" i="38001"/>
  <c r="L68" i="38001"/>
  <c r="M68" i="38001"/>
  <c r="K69" i="38001"/>
  <c r="L69" i="38001"/>
  <c r="M69" i="38001"/>
  <c r="K70" i="38001"/>
  <c r="L70" i="38001"/>
  <c r="M70" i="38001"/>
  <c r="K71" i="38001"/>
  <c r="L71" i="38001"/>
  <c r="M71" i="38001"/>
  <c r="K72" i="38001"/>
  <c r="L72" i="38001"/>
  <c r="M72" i="38001"/>
  <c r="K73" i="38001"/>
  <c r="L73" i="38001"/>
  <c r="M73" i="38001"/>
  <c r="K74" i="38001"/>
  <c r="L74" i="38001"/>
  <c r="M74" i="38001"/>
  <c r="K75" i="38001"/>
  <c r="L75" i="38001"/>
  <c r="M75" i="38001"/>
  <c r="K76" i="38001"/>
  <c r="L76" i="38001"/>
  <c r="M76" i="38001"/>
  <c r="K77" i="38001"/>
  <c r="L77" i="38001"/>
  <c r="M77" i="38001"/>
  <c r="K78" i="38001"/>
  <c r="L78" i="38001"/>
  <c r="M78" i="38001"/>
  <c r="K79" i="38001"/>
  <c r="L79" i="38001"/>
  <c r="M79" i="38001"/>
  <c r="K80" i="38001"/>
  <c r="L80" i="38001"/>
  <c r="M80" i="38001"/>
  <c r="K81" i="38001"/>
  <c r="L81" i="38001"/>
  <c r="M81" i="38001"/>
  <c r="K82" i="38001"/>
  <c r="L82" i="38001"/>
  <c r="M82" i="38001"/>
  <c r="K83" i="38001"/>
  <c r="L83" i="38001"/>
  <c r="M83" i="38001"/>
  <c r="K84" i="38001"/>
  <c r="L84" i="38001"/>
  <c r="M84" i="38001"/>
  <c r="K85" i="38001"/>
  <c r="L85" i="38001"/>
  <c r="M85" i="38001"/>
  <c r="K86" i="38001"/>
  <c r="L86" i="38001"/>
  <c r="M86" i="38001"/>
  <c r="K87" i="38001"/>
  <c r="L87" i="38001"/>
  <c r="M87" i="38001"/>
  <c r="K88" i="38001"/>
  <c r="L88" i="38001"/>
  <c r="M88" i="38001"/>
  <c r="K89" i="38001"/>
  <c r="L89" i="38001"/>
  <c r="M89" i="38001"/>
  <c r="K90" i="38001"/>
  <c r="L90" i="38001"/>
  <c r="M90" i="38001"/>
  <c r="K91" i="38001"/>
  <c r="L91" i="38001"/>
  <c r="M91" i="38001"/>
  <c r="K92" i="38001"/>
  <c r="L92" i="38001"/>
  <c r="M92" i="38001"/>
  <c r="K93" i="38001"/>
  <c r="L93" i="38001"/>
  <c r="M93" i="38001"/>
  <c r="K94" i="38001"/>
  <c r="L94" i="38001"/>
  <c r="M94" i="38001"/>
  <c r="K95" i="38001"/>
  <c r="L95" i="38001"/>
  <c r="M95" i="38001"/>
  <c r="K96" i="38001"/>
  <c r="L96" i="38001"/>
  <c r="M96" i="38001"/>
  <c r="K97" i="38001"/>
  <c r="L97" i="38001"/>
  <c r="M97" i="38001"/>
  <c r="K98" i="38001"/>
  <c r="L98" i="38001"/>
  <c r="M98" i="38001"/>
  <c r="K99" i="38001"/>
  <c r="L99" i="38001"/>
  <c r="M99" i="38001"/>
  <c r="K100" i="38001"/>
  <c r="L100" i="38001"/>
  <c r="M100" i="38001"/>
  <c r="K101" i="38001"/>
  <c r="L101" i="38001"/>
  <c r="M101" i="38001"/>
  <c r="K102" i="38001"/>
  <c r="L102" i="38001"/>
  <c r="M102" i="38001"/>
  <c r="K103" i="38001"/>
  <c r="L103" i="38001"/>
  <c r="M103" i="38001"/>
  <c r="K104" i="38001"/>
  <c r="L104" i="38001"/>
  <c r="M104" i="38001"/>
  <c r="K105" i="38001"/>
  <c r="L105" i="38001"/>
  <c r="M105" i="38001"/>
  <c r="K106" i="38001"/>
  <c r="L106" i="38001"/>
  <c r="M106" i="38001"/>
  <c r="K107" i="38001"/>
  <c r="L107" i="38001"/>
  <c r="M107" i="38001"/>
  <c r="K108" i="38001"/>
  <c r="L108" i="38001"/>
  <c r="M108" i="38001"/>
  <c r="K109" i="38001"/>
  <c r="L109" i="38001"/>
  <c r="M109" i="38001"/>
  <c r="K110" i="38001"/>
  <c r="L110" i="38001"/>
  <c r="M110" i="38001"/>
  <c r="K111" i="38001"/>
  <c r="L111" i="38001"/>
  <c r="M111" i="38001"/>
  <c r="K112" i="38001"/>
  <c r="L112" i="38001"/>
  <c r="M112" i="38001"/>
  <c r="K113" i="38001"/>
  <c r="L113" i="38001"/>
  <c r="M113" i="38001"/>
  <c r="K114" i="38001"/>
  <c r="L114" i="38001"/>
  <c r="M114" i="38001"/>
  <c r="K115" i="38001"/>
  <c r="L115" i="38001"/>
  <c r="M115" i="38001"/>
  <c r="K116" i="38001"/>
  <c r="L116" i="38001"/>
  <c r="M116" i="38001"/>
  <c r="K117" i="38001"/>
  <c r="L117" i="38001"/>
  <c r="M117" i="38001"/>
  <c r="K118" i="38001"/>
  <c r="L118" i="38001"/>
  <c r="M118" i="38001"/>
  <c r="K119" i="38001"/>
  <c r="L119" i="38001"/>
  <c r="M119" i="38001"/>
  <c r="K120" i="38001"/>
  <c r="L120" i="38001"/>
  <c r="M120" i="38001"/>
  <c r="K121" i="38001"/>
  <c r="L121" i="38001"/>
  <c r="M121" i="38001"/>
  <c r="K122" i="38001"/>
  <c r="L122" i="38001"/>
  <c r="M122" i="38001"/>
  <c r="K123" i="38001"/>
  <c r="L123" i="38001"/>
  <c r="M123" i="38001"/>
  <c r="K124" i="38001"/>
  <c r="L124" i="38001"/>
  <c r="M124" i="38001"/>
  <c r="K125" i="38001"/>
  <c r="L125" i="38001"/>
  <c r="M125" i="38001"/>
  <c r="K126" i="38001"/>
  <c r="L126" i="38001"/>
  <c r="M126" i="38001"/>
  <c r="K127" i="38001"/>
  <c r="L127" i="38001"/>
  <c r="M127" i="38001"/>
  <c r="K128" i="38001"/>
  <c r="L128" i="38001"/>
  <c r="M128" i="38001"/>
  <c r="K129" i="38001"/>
  <c r="L129" i="38001"/>
  <c r="M129" i="38001"/>
  <c r="K130" i="38001"/>
  <c r="L130" i="38001"/>
  <c r="M130" i="38001"/>
  <c r="K131" i="38001"/>
  <c r="L131" i="38001"/>
  <c r="M131" i="38001"/>
  <c r="K132" i="38001"/>
  <c r="L132" i="38001"/>
  <c r="M132" i="38001"/>
  <c r="K133" i="38001"/>
  <c r="L133" i="38001"/>
  <c r="M133" i="38001"/>
  <c r="K134" i="38001"/>
  <c r="L134" i="38001"/>
  <c r="M134" i="38001"/>
  <c r="K135" i="38001"/>
  <c r="L135" i="38001"/>
  <c r="M135" i="38001"/>
  <c r="K136" i="38001"/>
  <c r="L136" i="38001"/>
  <c r="M136" i="38001"/>
  <c r="K137" i="38001"/>
  <c r="L137" i="38001"/>
  <c r="M137" i="38001"/>
  <c r="K138" i="38001"/>
  <c r="L138" i="38001"/>
  <c r="M138" i="38001"/>
  <c r="K139" i="38001"/>
  <c r="L139" i="38001"/>
  <c r="M139" i="38001"/>
  <c r="K140" i="38001"/>
  <c r="L140" i="38001"/>
  <c r="M140" i="38001"/>
  <c r="K141" i="38001"/>
  <c r="L141" i="38001"/>
  <c r="M141" i="38001"/>
  <c r="K142" i="38001"/>
  <c r="L142" i="38001"/>
  <c r="M142" i="38001"/>
  <c r="K143" i="38001"/>
  <c r="L143" i="38001"/>
  <c r="M143" i="38001"/>
  <c r="K144" i="38001"/>
  <c r="L144" i="38001"/>
  <c r="M144" i="38001"/>
  <c r="K145" i="38001"/>
  <c r="L145" i="38001"/>
  <c r="M145" i="38001"/>
  <c r="K146" i="38001"/>
  <c r="L146" i="38001"/>
  <c r="M146" i="38001"/>
  <c r="K147" i="38001"/>
  <c r="L147" i="38001"/>
  <c r="M147" i="38001"/>
  <c r="K148" i="38001"/>
  <c r="L148" i="38001"/>
  <c r="M148" i="38001"/>
  <c r="K149" i="38001"/>
  <c r="L149" i="38001"/>
  <c r="M149" i="38001"/>
  <c r="K150" i="38001"/>
  <c r="L150" i="38001"/>
  <c r="M150" i="38001"/>
  <c r="K151" i="38001"/>
  <c r="L151" i="38001"/>
  <c r="M151" i="38001"/>
  <c r="K152" i="38001"/>
  <c r="L152" i="38001"/>
  <c r="M152" i="38001"/>
  <c r="K153" i="38001"/>
  <c r="L153" i="38001"/>
  <c r="M153" i="38001"/>
  <c r="K154" i="38001"/>
  <c r="L154" i="38001"/>
  <c r="M154" i="38001"/>
  <c r="K155" i="38001"/>
  <c r="L155" i="38001"/>
  <c r="M155" i="38001"/>
  <c r="K156" i="38001"/>
  <c r="L156" i="38001"/>
  <c r="M156" i="38001"/>
  <c r="K157" i="38001"/>
  <c r="L157" i="38001"/>
  <c r="M157" i="38001"/>
  <c r="K158" i="38001"/>
  <c r="L158" i="38001"/>
  <c r="M158" i="38001"/>
  <c r="K159" i="38001"/>
  <c r="L159" i="38001"/>
  <c r="M159" i="38001"/>
  <c r="K160" i="38001"/>
  <c r="L160" i="38001"/>
  <c r="M160" i="38001"/>
  <c r="K161" i="38001"/>
  <c r="L161" i="38001"/>
  <c r="M161" i="38001"/>
  <c r="K162" i="38001"/>
  <c r="L162" i="38001"/>
  <c r="M162" i="38001"/>
  <c r="K163" i="38001"/>
  <c r="L163" i="38001"/>
  <c r="M163" i="38001"/>
  <c r="K164" i="38001"/>
  <c r="L164" i="38001"/>
  <c r="M164" i="38001"/>
  <c r="K165" i="38001"/>
  <c r="L165" i="38001"/>
  <c r="M165" i="38001"/>
  <c r="K166" i="38001"/>
  <c r="L166" i="38001"/>
  <c r="M166" i="38001"/>
  <c r="K167" i="38001"/>
  <c r="L167" i="38001"/>
  <c r="M167" i="38001"/>
  <c r="K168" i="38001"/>
  <c r="L168" i="38001"/>
  <c r="M168" i="38001"/>
  <c r="K169" i="38001"/>
  <c r="L169" i="38001"/>
  <c r="M169" i="38001"/>
  <c r="K170" i="38001"/>
  <c r="L170" i="38001"/>
  <c r="M170" i="38001"/>
  <c r="K171" i="38001"/>
  <c r="L171" i="38001"/>
  <c r="M171" i="38001"/>
  <c r="K172" i="38001"/>
  <c r="L172" i="38001"/>
  <c r="M172" i="38001"/>
  <c r="K173" i="38001"/>
  <c r="L173" i="38001"/>
  <c r="M173" i="38001"/>
  <c r="K174" i="38001"/>
  <c r="L174" i="38001"/>
  <c r="M174" i="38001"/>
  <c r="K175" i="38001"/>
  <c r="L175" i="38001"/>
  <c r="M175" i="38001"/>
  <c r="K176" i="38001"/>
  <c r="L176" i="38001"/>
  <c r="M176" i="38001"/>
  <c r="K177" i="38001"/>
  <c r="L177" i="38001"/>
  <c r="M177" i="38001"/>
  <c r="K178" i="38001"/>
  <c r="L178" i="38001"/>
  <c r="M178" i="38001"/>
  <c r="K179" i="38001"/>
  <c r="L179" i="38001"/>
  <c r="M179" i="38001"/>
  <c r="K180" i="38001"/>
  <c r="L180" i="38001"/>
  <c r="M180" i="38001"/>
  <c r="K181" i="38001"/>
  <c r="L181" i="38001"/>
  <c r="M181" i="38001"/>
  <c r="K182" i="38001"/>
  <c r="L182" i="38001"/>
  <c r="M182" i="38001"/>
  <c r="K183" i="38001"/>
  <c r="L183" i="38001"/>
  <c r="M183" i="38001"/>
  <c r="K184" i="38001"/>
  <c r="L184" i="38001"/>
  <c r="M184" i="38001"/>
  <c r="K185" i="38001"/>
  <c r="L185" i="38001"/>
  <c r="M185" i="38001"/>
  <c r="K186" i="38001"/>
  <c r="L186" i="38001"/>
  <c r="M186" i="38001"/>
  <c r="K187" i="38001"/>
  <c r="L187" i="38001"/>
  <c r="M187" i="38001"/>
  <c r="K188" i="38001"/>
  <c r="L188" i="38001"/>
  <c r="M188" i="38001"/>
  <c r="K189" i="38001"/>
  <c r="L189" i="38001"/>
  <c r="M189" i="38001"/>
  <c r="K190" i="38001"/>
  <c r="L190" i="38001"/>
  <c r="M190" i="38001"/>
  <c r="K191" i="38001"/>
  <c r="L191" i="38001"/>
  <c r="M191" i="38001"/>
  <c r="K192" i="38001"/>
  <c r="L192" i="38001"/>
  <c r="M192" i="38001"/>
  <c r="K193" i="38001"/>
  <c r="L193" i="38001"/>
  <c r="M193" i="38001"/>
  <c r="K194" i="38001"/>
  <c r="L194" i="38001"/>
  <c r="M194" i="38001"/>
  <c r="K195" i="38001"/>
  <c r="L195" i="38001"/>
  <c r="M195" i="38001"/>
  <c r="K196" i="38001"/>
  <c r="L196" i="38001"/>
  <c r="M196" i="38001"/>
  <c r="K197" i="38001"/>
  <c r="L197" i="38001"/>
  <c r="M197" i="38001"/>
  <c r="K198" i="38001"/>
  <c r="L198" i="38001"/>
  <c r="M198" i="38001"/>
  <c r="K199" i="38001"/>
  <c r="L199" i="38001"/>
  <c r="M199" i="38001"/>
  <c r="K200" i="38001"/>
  <c r="L200" i="38001"/>
  <c r="M200" i="38001"/>
  <c r="K201" i="38001"/>
  <c r="L201" i="38001"/>
  <c r="M201" i="38001"/>
  <c r="K202" i="38001"/>
  <c r="L202" i="38001"/>
  <c r="M202" i="38001"/>
  <c r="K203" i="38001"/>
  <c r="L203" i="38001"/>
  <c r="M203" i="38001"/>
  <c r="K204" i="38001"/>
  <c r="L204" i="38001"/>
  <c r="M204" i="38001"/>
  <c r="K205" i="38001"/>
  <c r="L205" i="38001"/>
  <c r="M205" i="38001"/>
  <c r="K206" i="38001"/>
  <c r="L206" i="38001"/>
  <c r="M206" i="38001"/>
  <c r="K207" i="38001"/>
  <c r="L207" i="38001"/>
  <c r="M207" i="38001"/>
  <c r="K208" i="38001"/>
  <c r="L208" i="38001"/>
  <c r="M208" i="38001"/>
  <c r="K209" i="38001"/>
  <c r="L209" i="38001"/>
  <c r="M209" i="38001"/>
  <c r="K210" i="38001"/>
  <c r="L210" i="38001"/>
  <c r="M210" i="38001"/>
  <c r="K211" i="38001"/>
  <c r="L211" i="38001"/>
  <c r="M211" i="38001"/>
  <c r="K212" i="38001"/>
  <c r="L212" i="38001"/>
  <c r="M212" i="38001"/>
  <c r="K213" i="38001"/>
  <c r="L213" i="38001"/>
  <c r="M213" i="38001"/>
  <c r="K214" i="38001"/>
  <c r="L214" i="38001"/>
  <c r="M214" i="38001"/>
  <c r="K215" i="38001"/>
  <c r="L215" i="38001"/>
  <c r="M215" i="38001"/>
  <c r="K216" i="38001"/>
  <c r="L216" i="38001"/>
  <c r="M216" i="38001"/>
  <c r="K217" i="38001"/>
  <c r="L217" i="38001"/>
  <c r="M217" i="38001"/>
  <c r="K218" i="38001"/>
  <c r="L218" i="38001"/>
  <c r="M218" i="38001"/>
  <c r="K219" i="38001"/>
  <c r="L219" i="38001"/>
  <c r="M219" i="38001"/>
  <c r="K220" i="38001"/>
  <c r="L220" i="38001"/>
  <c r="M220" i="38001"/>
  <c r="K221" i="38001"/>
  <c r="L221" i="38001"/>
  <c r="M221" i="38001"/>
  <c r="K222" i="38001"/>
  <c r="L222" i="38001"/>
  <c r="M222" i="38001"/>
  <c r="K223" i="38001"/>
  <c r="L223" i="38001"/>
  <c r="M223" i="38001"/>
  <c r="K224" i="38001"/>
  <c r="L224" i="38001"/>
  <c r="M224" i="38001"/>
  <c r="K225" i="38001"/>
  <c r="L225" i="38001"/>
  <c r="M225" i="38001"/>
  <c r="K226" i="38001"/>
  <c r="L226" i="38001"/>
  <c r="M226" i="38001"/>
  <c r="K227" i="38001"/>
  <c r="L227" i="38001"/>
  <c r="M227" i="38001"/>
  <c r="K228" i="38001"/>
  <c r="L228" i="38001"/>
  <c r="M228" i="38001"/>
  <c r="K229" i="38001"/>
  <c r="L229" i="38001"/>
  <c r="M229" i="38001"/>
  <c r="K230" i="38001"/>
  <c r="L230" i="38001"/>
  <c r="M230" i="38001"/>
  <c r="K231" i="38001"/>
  <c r="L231" i="38001"/>
  <c r="M231" i="38001"/>
  <c r="K232" i="38001"/>
  <c r="L232" i="38001"/>
  <c r="M232" i="38001"/>
  <c r="K233" i="38001"/>
  <c r="L233" i="38001"/>
  <c r="M233" i="38001"/>
  <c r="K234" i="38001"/>
  <c r="L234" i="38001"/>
  <c r="M234" i="38001"/>
  <c r="K235" i="38001"/>
  <c r="L235" i="38001"/>
  <c r="M235" i="38001"/>
  <c r="K236" i="38001"/>
  <c r="L236" i="38001"/>
  <c r="M236" i="38001"/>
  <c r="K237" i="38001"/>
  <c r="L237" i="38001"/>
  <c r="M237" i="38001"/>
  <c r="K238" i="38001"/>
  <c r="L238" i="38001"/>
  <c r="M238" i="38001"/>
  <c r="K239" i="38001"/>
  <c r="L239" i="38001"/>
  <c r="M239" i="38001"/>
  <c r="K240" i="38001"/>
  <c r="L240" i="38001"/>
  <c r="M240" i="38001"/>
  <c r="K241" i="38001"/>
  <c r="L241" i="38001"/>
  <c r="M241" i="38001"/>
  <c r="K242" i="38001"/>
  <c r="L242" i="38001"/>
  <c r="M242" i="38001"/>
  <c r="K243" i="38001"/>
  <c r="L243" i="38001"/>
  <c r="M243" i="38001"/>
  <c r="K244" i="38001"/>
  <c r="L244" i="38001"/>
  <c r="M244" i="38001"/>
  <c r="K245" i="38001"/>
  <c r="L245" i="38001"/>
  <c r="M245" i="38001"/>
  <c r="K246" i="38001"/>
  <c r="L246" i="38001"/>
  <c r="M246" i="38001"/>
  <c r="K247" i="38001"/>
  <c r="L247" i="38001"/>
  <c r="M247" i="38001"/>
  <c r="K248" i="38001"/>
  <c r="L248" i="38001"/>
  <c r="M248" i="38001"/>
  <c r="K249" i="38001"/>
  <c r="L249" i="38001"/>
  <c r="M249" i="38001"/>
  <c r="K250" i="38001"/>
  <c r="L250" i="38001"/>
  <c r="M250" i="38001"/>
  <c r="K251" i="38001"/>
  <c r="L251" i="38001"/>
  <c r="M251" i="38001"/>
  <c r="K252" i="38001"/>
  <c r="L252" i="38001"/>
  <c r="M252" i="38001"/>
  <c r="K253" i="38001"/>
  <c r="L253" i="38001"/>
  <c r="M253" i="38001"/>
  <c r="K254" i="38001"/>
  <c r="L254" i="38001"/>
  <c r="M254" i="38001"/>
  <c r="K255" i="38001"/>
  <c r="L255" i="38001"/>
  <c r="M255" i="38001"/>
  <c r="K256" i="38001"/>
  <c r="L256" i="38001"/>
  <c r="M256" i="38001"/>
  <c r="K257" i="38001"/>
  <c r="L257" i="38001"/>
  <c r="M257" i="38001"/>
  <c r="K258" i="38001"/>
  <c r="L258" i="38001"/>
  <c r="M258" i="38001"/>
  <c r="K259" i="38001"/>
  <c r="L259" i="38001"/>
  <c r="M259" i="38001"/>
  <c r="K260" i="38001"/>
  <c r="L260" i="38001"/>
  <c r="M260" i="38001"/>
  <c r="K261" i="38001"/>
  <c r="L261" i="38001"/>
  <c r="M261" i="38001"/>
  <c r="K262" i="38001"/>
  <c r="L262" i="38001"/>
  <c r="M262" i="38001"/>
  <c r="K263" i="38001"/>
  <c r="L263" i="38001"/>
  <c r="M263" i="38001"/>
  <c r="K264" i="38001"/>
  <c r="L264" i="38001"/>
  <c r="M264" i="38001"/>
  <c r="K265" i="38001"/>
  <c r="L265" i="38001"/>
  <c r="M265" i="38001"/>
  <c r="K266" i="38001"/>
  <c r="L266" i="38001"/>
  <c r="M266" i="38001"/>
  <c r="K267" i="38001"/>
  <c r="L267" i="38001"/>
  <c r="M267" i="38001"/>
  <c r="K268" i="38001"/>
  <c r="L268" i="38001"/>
  <c r="M268" i="38001"/>
  <c r="K269" i="38001"/>
  <c r="L269" i="38001"/>
  <c r="M269" i="38001"/>
  <c r="K270" i="38001"/>
  <c r="L270" i="38001"/>
  <c r="M270" i="38001"/>
  <c r="K271" i="38001"/>
  <c r="L271" i="38001"/>
  <c r="M271" i="38001"/>
  <c r="K272" i="38001"/>
  <c r="L272" i="38001"/>
  <c r="M272" i="38001"/>
  <c r="K273" i="38001"/>
  <c r="L273" i="38001"/>
  <c r="M273" i="38001"/>
  <c r="K274" i="38001"/>
  <c r="L274" i="38001"/>
  <c r="M274" i="38001"/>
  <c r="K275" i="38001"/>
  <c r="L275" i="38001"/>
  <c r="M275" i="38001"/>
  <c r="K276" i="38001"/>
  <c r="L276" i="38001"/>
  <c r="M276" i="38001"/>
  <c r="K277" i="38001"/>
  <c r="L277" i="38001"/>
  <c r="M277" i="38001"/>
  <c r="K278" i="38001"/>
  <c r="L278" i="38001"/>
  <c r="M278" i="38001"/>
  <c r="K279" i="38001"/>
  <c r="L279" i="38001"/>
  <c r="M279" i="38001"/>
  <c r="K280" i="38001"/>
  <c r="L280" i="38001"/>
  <c r="M280" i="38001"/>
  <c r="K281" i="38001"/>
  <c r="L281" i="38001"/>
  <c r="M281" i="38001"/>
  <c r="K282" i="38001"/>
  <c r="L282" i="38001"/>
  <c r="M282" i="38001"/>
  <c r="K283" i="38001"/>
  <c r="L283" i="38001"/>
  <c r="M283" i="38001"/>
  <c r="K284" i="38001"/>
  <c r="L284" i="38001"/>
  <c r="M284" i="38001"/>
  <c r="K285" i="38001"/>
  <c r="L285" i="38001"/>
  <c r="M285" i="38001"/>
  <c r="K286" i="38001"/>
  <c r="L286" i="38001"/>
  <c r="M286" i="38001"/>
  <c r="K287" i="38001"/>
  <c r="L287" i="38001"/>
  <c r="M287" i="38001"/>
  <c r="K288" i="38001"/>
  <c r="L288" i="38001"/>
  <c r="M288" i="38001"/>
  <c r="K289" i="38001"/>
  <c r="L289" i="38001"/>
  <c r="M289" i="38001"/>
  <c r="K290" i="38001"/>
  <c r="L290" i="38001"/>
  <c r="M290" i="38001"/>
  <c r="K291" i="38001"/>
  <c r="L291" i="38001"/>
  <c r="M291" i="38001"/>
  <c r="K292" i="38001"/>
  <c r="L292" i="38001"/>
  <c r="M292" i="38001"/>
  <c r="K293" i="38001"/>
  <c r="L293" i="38001"/>
  <c r="M293" i="38001"/>
  <c r="K294" i="38001"/>
  <c r="L294" i="38001"/>
  <c r="M294" i="38001"/>
  <c r="K295" i="38001"/>
  <c r="L295" i="38001"/>
  <c r="M295" i="38001"/>
  <c r="K296" i="38001"/>
  <c r="L296" i="38001"/>
  <c r="M296" i="38001"/>
  <c r="K297" i="38001"/>
  <c r="L297" i="38001"/>
  <c r="M297" i="38001"/>
  <c r="K298" i="38001"/>
  <c r="L298" i="38001"/>
  <c r="M298" i="38001"/>
  <c r="K299" i="38001"/>
  <c r="L299" i="38001"/>
  <c r="M299" i="38001"/>
  <c r="K300" i="38001"/>
  <c r="L300" i="38001"/>
  <c r="M300" i="38001"/>
  <c r="K301" i="38001"/>
  <c r="L301" i="38001"/>
  <c r="M301" i="38001"/>
  <c r="K302" i="38001"/>
  <c r="L302" i="38001"/>
  <c r="M302" i="38001"/>
  <c r="K303" i="38001"/>
  <c r="L303" i="38001"/>
  <c r="M303" i="38001"/>
  <c r="K304" i="38001"/>
  <c r="L304" i="38001"/>
  <c r="M304" i="38001"/>
  <c r="K305" i="38001"/>
  <c r="L305" i="38001"/>
  <c r="M305" i="38001"/>
  <c r="K306" i="38001"/>
  <c r="L306" i="38001"/>
  <c r="M306" i="38001"/>
  <c r="K307" i="38001"/>
  <c r="L307" i="38001"/>
  <c r="M307" i="38001"/>
  <c r="K308" i="38001"/>
  <c r="L308" i="38001"/>
  <c r="M308" i="38001"/>
  <c r="K309" i="38001"/>
  <c r="L309" i="38001"/>
  <c r="M309" i="38001"/>
  <c r="K310" i="38001"/>
  <c r="L310" i="38001"/>
  <c r="M310" i="38001"/>
  <c r="K311" i="38001"/>
  <c r="L311" i="38001"/>
  <c r="M311" i="38001"/>
  <c r="K312" i="38001"/>
  <c r="L312" i="38001"/>
  <c r="M312" i="38001"/>
  <c r="K313" i="38001"/>
  <c r="L313" i="38001"/>
  <c r="M313" i="38001"/>
  <c r="K314" i="38001"/>
  <c r="L314" i="38001"/>
  <c r="M314" i="38001"/>
  <c r="K315" i="38001"/>
  <c r="L315" i="38001"/>
  <c r="M315" i="38001"/>
  <c r="K316" i="38001"/>
  <c r="L316" i="38001"/>
  <c r="M316" i="38001"/>
  <c r="K317" i="38001"/>
  <c r="L317" i="38001"/>
  <c r="M317" i="38001"/>
  <c r="K318" i="38001"/>
  <c r="L318" i="38001"/>
  <c r="M318" i="38001"/>
  <c r="K319" i="38001"/>
  <c r="L319" i="38001"/>
  <c r="M319" i="38001"/>
  <c r="K320" i="38001"/>
  <c r="L320" i="38001"/>
  <c r="M320" i="38001"/>
  <c r="K321" i="38001"/>
  <c r="L321" i="38001"/>
  <c r="M321" i="38001"/>
  <c r="K322" i="38001"/>
  <c r="L322" i="38001"/>
  <c r="M322" i="38001"/>
  <c r="K323" i="38001"/>
  <c r="L323" i="38001"/>
  <c r="M323" i="38001"/>
  <c r="K324" i="38001"/>
  <c r="L324" i="38001"/>
  <c r="M324" i="38001"/>
  <c r="K325" i="38001"/>
  <c r="L325" i="38001"/>
  <c r="M325" i="38001"/>
  <c r="K326" i="38001"/>
  <c r="L326" i="38001"/>
  <c r="M326" i="38001"/>
  <c r="K327" i="38001"/>
  <c r="L327" i="38001"/>
  <c r="M327" i="38001"/>
  <c r="K328" i="38001"/>
  <c r="L328" i="38001"/>
  <c r="M328" i="38001"/>
  <c r="K329" i="38001"/>
  <c r="L329" i="38001"/>
  <c r="M329" i="38001"/>
  <c r="K330" i="38001"/>
  <c r="L330" i="38001"/>
  <c r="M330" i="38001"/>
  <c r="K331" i="38001"/>
  <c r="L331" i="38001"/>
  <c r="M331" i="38001"/>
  <c r="K332" i="38001"/>
  <c r="L332" i="38001"/>
  <c r="M332" i="38001"/>
  <c r="K333" i="38001"/>
  <c r="L333" i="38001"/>
  <c r="M333" i="38001"/>
  <c r="K334" i="38001"/>
  <c r="L334" i="38001"/>
  <c r="M334" i="38001"/>
  <c r="K335" i="38001"/>
  <c r="L335" i="38001"/>
  <c r="M335" i="38001"/>
  <c r="K336" i="38001"/>
  <c r="L336" i="38001"/>
  <c r="M336" i="38001"/>
  <c r="K337" i="38001"/>
  <c r="L337" i="38001"/>
  <c r="M337" i="38001"/>
  <c r="K338" i="38001"/>
  <c r="L338" i="38001"/>
  <c r="M338" i="38001"/>
  <c r="K339" i="38001"/>
  <c r="L339" i="38001"/>
  <c r="M339" i="38001"/>
  <c r="K340" i="38001"/>
  <c r="L340" i="38001"/>
  <c r="M340" i="38001"/>
  <c r="K341" i="38001"/>
  <c r="L341" i="38001"/>
  <c r="M341" i="38001"/>
  <c r="K342" i="38001"/>
  <c r="L342" i="38001"/>
  <c r="M342" i="38001"/>
  <c r="K343" i="38001"/>
  <c r="L343" i="38001"/>
  <c r="M343" i="38001"/>
  <c r="K344" i="38001"/>
  <c r="L344" i="38001"/>
  <c r="M344" i="38001"/>
  <c r="K345" i="38001"/>
  <c r="L345" i="38001"/>
  <c r="M345" i="38001"/>
  <c r="K346" i="38001"/>
  <c r="L346" i="38001"/>
  <c r="M346" i="38001"/>
  <c r="K347" i="38001"/>
  <c r="L347" i="38001"/>
  <c r="M347" i="38001"/>
  <c r="K348" i="38001"/>
  <c r="L348" i="38001"/>
  <c r="M348" i="38001"/>
  <c r="K349" i="38001"/>
  <c r="L349" i="38001"/>
  <c r="M349" i="38001"/>
  <c r="K350" i="38001"/>
  <c r="L350" i="38001"/>
  <c r="M350" i="38001"/>
  <c r="K351" i="38001"/>
  <c r="L351" i="38001"/>
  <c r="M351" i="38001"/>
  <c r="K352" i="38001"/>
  <c r="L352" i="38001"/>
  <c r="M352" i="38001"/>
  <c r="K353" i="38001"/>
  <c r="L353" i="38001"/>
  <c r="M353" i="38001"/>
  <c r="K354" i="38001"/>
  <c r="L354" i="38001"/>
  <c r="M354" i="38001"/>
  <c r="K355" i="38001"/>
  <c r="L355" i="38001"/>
  <c r="M355" i="38001"/>
  <c r="K356" i="38001"/>
  <c r="L356" i="38001"/>
  <c r="M356" i="38001"/>
  <c r="K357" i="38001"/>
  <c r="L357" i="38001"/>
  <c r="M357" i="38001"/>
  <c r="K358" i="38001"/>
  <c r="L358" i="38001"/>
  <c r="M358" i="38001"/>
  <c r="K359" i="38001"/>
  <c r="L359" i="38001"/>
  <c r="M359" i="38001"/>
  <c r="K360" i="38001"/>
  <c r="L360" i="38001"/>
  <c r="M360" i="38001"/>
  <c r="K361" i="38001"/>
  <c r="L361" i="38001"/>
  <c r="M361" i="38001"/>
  <c r="K362" i="38001"/>
  <c r="L362" i="38001"/>
  <c r="M362" i="38001"/>
  <c r="K363" i="38001"/>
  <c r="L363" i="38001"/>
  <c r="M363" i="38001"/>
  <c r="K364" i="38001"/>
  <c r="L364" i="38001"/>
  <c r="M364" i="38001"/>
  <c r="K365" i="38001"/>
  <c r="L365" i="38001"/>
  <c r="M365" i="38001"/>
  <c r="K366" i="38001"/>
  <c r="L366" i="38001"/>
  <c r="M366" i="38001"/>
  <c r="K367" i="38001"/>
  <c r="L367" i="38001"/>
  <c r="M367" i="38001"/>
  <c r="K368" i="38001"/>
  <c r="L368" i="38001"/>
  <c r="M368" i="38001"/>
  <c r="K369" i="38001"/>
  <c r="L369" i="38001"/>
  <c r="M369" i="38001"/>
  <c r="K370" i="38001"/>
  <c r="L370" i="38001"/>
  <c r="M370" i="38001"/>
  <c r="K371" i="38001"/>
  <c r="L371" i="38001"/>
  <c r="M371" i="38001"/>
  <c r="K372" i="38001"/>
  <c r="L372" i="38001"/>
  <c r="M372" i="38001"/>
  <c r="K373" i="38001"/>
  <c r="L373" i="38001"/>
  <c r="M373" i="38001"/>
  <c r="K374" i="38001"/>
  <c r="L374" i="38001"/>
  <c r="M374" i="38001"/>
  <c r="K375" i="38001"/>
  <c r="L375" i="38001"/>
  <c r="M375" i="38001"/>
  <c r="K376" i="38001"/>
  <c r="L376" i="38001"/>
  <c r="M376" i="38001"/>
  <c r="K377" i="38001"/>
  <c r="L377" i="38001"/>
  <c r="M377" i="38001"/>
  <c r="K378" i="38001"/>
  <c r="L378" i="38001"/>
  <c r="M378" i="38001"/>
  <c r="K379" i="38001"/>
  <c r="L379" i="38001"/>
  <c r="M379" i="38001"/>
  <c r="K380" i="38001"/>
  <c r="L380" i="38001"/>
  <c r="M380" i="38001"/>
  <c r="K381" i="38001"/>
  <c r="L381" i="38001"/>
  <c r="M381" i="38001"/>
  <c r="K382" i="38001"/>
  <c r="L382" i="38001"/>
  <c r="M382" i="38001"/>
  <c r="K383" i="38001"/>
  <c r="L383" i="38001"/>
  <c r="M383" i="38001"/>
  <c r="K384" i="38001"/>
  <c r="L384" i="38001"/>
  <c r="M384" i="38001"/>
  <c r="K385" i="38001"/>
  <c r="L385" i="38001"/>
  <c r="M385" i="38001"/>
  <c r="K386" i="38001"/>
  <c r="L386" i="38001"/>
  <c r="M386" i="38001"/>
  <c r="K387" i="38001"/>
  <c r="L387" i="38001"/>
  <c r="M387" i="38001"/>
  <c r="K388" i="38001"/>
  <c r="L388" i="38001"/>
  <c r="M388" i="38001"/>
  <c r="K389" i="38001"/>
  <c r="L389" i="38001"/>
  <c r="M389" i="38001"/>
  <c r="K390" i="38001"/>
  <c r="L390" i="38001"/>
  <c r="M390" i="38001"/>
  <c r="K391" i="38001"/>
  <c r="L391" i="38001"/>
  <c r="M391" i="38001"/>
  <c r="K392" i="38001"/>
  <c r="L392" i="38001"/>
  <c r="M392" i="38001"/>
  <c r="K393" i="38001"/>
  <c r="L393" i="38001"/>
  <c r="M393" i="38001"/>
  <c r="K394" i="38001"/>
  <c r="L394" i="38001"/>
  <c r="M394" i="38001"/>
  <c r="K395" i="38001"/>
  <c r="L395" i="38001"/>
  <c r="M395" i="38001"/>
  <c r="K396" i="38001"/>
  <c r="L396" i="38001"/>
  <c r="M396" i="38001"/>
  <c r="K397" i="38001"/>
  <c r="L397" i="38001"/>
  <c r="M397" i="38001"/>
  <c r="K398" i="38001"/>
  <c r="L398" i="38001"/>
  <c r="M398" i="38001"/>
  <c r="K399" i="38001"/>
  <c r="L399" i="38001"/>
  <c r="M399" i="38001"/>
  <c r="K400" i="38001"/>
  <c r="L400" i="38001"/>
  <c r="M400" i="38001"/>
  <c r="K401" i="38001"/>
  <c r="L401" i="38001"/>
  <c r="M401" i="38001"/>
  <c r="K402" i="38001"/>
  <c r="L402" i="38001"/>
  <c r="M402" i="38001"/>
  <c r="K403" i="38001"/>
  <c r="L403" i="38001"/>
  <c r="M403" i="38001"/>
  <c r="K404" i="38001"/>
  <c r="L404" i="38001"/>
  <c r="M404" i="38001"/>
  <c r="K405" i="38001"/>
  <c r="L405" i="38001"/>
  <c r="M405" i="38001"/>
  <c r="K406" i="38001"/>
  <c r="L406" i="38001"/>
  <c r="M406" i="38001"/>
  <c r="K407" i="38001"/>
  <c r="L407" i="38001"/>
  <c r="M407" i="38001"/>
  <c r="K408" i="38001"/>
  <c r="L408" i="38001"/>
  <c r="M408" i="38001"/>
  <c r="K409" i="38001"/>
  <c r="L409" i="38001"/>
  <c r="M409" i="38001"/>
  <c r="K410" i="38001"/>
  <c r="L410" i="38001"/>
  <c r="M410" i="38001"/>
  <c r="K411" i="38001"/>
  <c r="L411" i="38001"/>
  <c r="M411" i="38001"/>
  <c r="K412" i="38001"/>
  <c r="L412" i="38001"/>
  <c r="M412" i="38001"/>
  <c r="K413" i="38001"/>
  <c r="L413" i="38001"/>
  <c r="M413" i="38001"/>
  <c r="K414" i="38001"/>
  <c r="L414" i="38001"/>
  <c r="M414" i="38001"/>
  <c r="K415" i="38001"/>
  <c r="L415" i="38001"/>
  <c r="M415" i="38001"/>
  <c r="K416" i="38001"/>
  <c r="L416" i="38001"/>
  <c r="M416" i="38001"/>
  <c r="K417" i="38001"/>
  <c r="L417" i="38001"/>
  <c r="M417" i="38001"/>
  <c r="K418" i="38001"/>
  <c r="L418" i="38001"/>
  <c r="M418" i="38001"/>
  <c r="K419" i="38001"/>
  <c r="L419" i="38001"/>
  <c r="M419" i="38001"/>
  <c r="K420" i="38001"/>
  <c r="L420" i="38001"/>
  <c r="M420" i="38001"/>
  <c r="K421" i="38001"/>
  <c r="L421" i="38001"/>
  <c r="M421" i="38001"/>
  <c r="K422" i="38001"/>
  <c r="L422" i="38001"/>
  <c r="M422" i="38001"/>
  <c r="K423" i="38001"/>
  <c r="L423" i="38001"/>
  <c r="M423" i="38001"/>
  <c r="K424" i="38001"/>
  <c r="L424" i="38001"/>
  <c r="M424" i="38001"/>
  <c r="K425" i="38001"/>
  <c r="L425" i="38001"/>
  <c r="M425" i="38001"/>
  <c r="K426" i="38001"/>
  <c r="L426" i="38001"/>
  <c r="M426" i="38001"/>
  <c r="K427" i="38001"/>
  <c r="L427" i="38001"/>
  <c r="M427" i="38001"/>
  <c r="K428" i="38001"/>
  <c r="L428" i="38001"/>
  <c r="M428" i="38001"/>
  <c r="K429" i="38001"/>
  <c r="L429" i="38001"/>
  <c r="M429" i="38001"/>
  <c r="K430" i="38001"/>
  <c r="L430" i="38001"/>
  <c r="M430" i="38001"/>
  <c r="K431" i="38001"/>
  <c r="L431" i="38001"/>
  <c r="M431" i="38001"/>
  <c r="K432" i="38001"/>
  <c r="L432" i="38001"/>
  <c r="M432" i="38001"/>
  <c r="K433" i="38001"/>
  <c r="L433" i="38001"/>
  <c r="M433" i="38001"/>
  <c r="K434" i="38001"/>
  <c r="L434" i="38001"/>
  <c r="M434" i="38001"/>
  <c r="K435" i="38001"/>
  <c r="L435" i="38001"/>
  <c r="M435" i="38001"/>
  <c r="K436" i="38001"/>
  <c r="L436" i="38001"/>
  <c r="M436" i="38001"/>
  <c r="K437" i="38001"/>
  <c r="L437" i="38001"/>
  <c r="M437" i="38001"/>
  <c r="K438" i="38001"/>
  <c r="L438" i="38001"/>
  <c r="M438" i="38001"/>
  <c r="K439" i="38001"/>
  <c r="L439" i="38001"/>
  <c r="M439" i="38001"/>
  <c r="K440" i="38001"/>
  <c r="L440" i="38001"/>
  <c r="M440" i="38001"/>
  <c r="K441" i="38001"/>
  <c r="L441" i="38001"/>
  <c r="M441" i="38001"/>
  <c r="K442" i="38001"/>
  <c r="L442" i="38001"/>
  <c r="M442" i="38001"/>
  <c r="K443" i="38001"/>
  <c r="L443" i="38001"/>
  <c r="M443" i="38001"/>
  <c r="K444" i="38001"/>
  <c r="L444" i="38001"/>
  <c r="M444" i="38001"/>
  <c r="K445" i="38001"/>
  <c r="L445" i="38001"/>
  <c r="M445" i="38001"/>
  <c r="K446" i="38001"/>
  <c r="L446" i="38001"/>
  <c r="M446" i="38001"/>
  <c r="K447" i="38001"/>
  <c r="L447" i="38001"/>
  <c r="M447" i="38001"/>
  <c r="K448" i="38001"/>
  <c r="L448" i="38001"/>
  <c r="M448" i="38001"/>
  <c r="K449" i="38001"/>
  <c r="L449" i="38001"/>
  <c r="M449" i="38001"/>
  <c r="K450" i="38001"/>
  <c r="L450" i="38001"/>
  <c r="M450" i="38001"/>
  <c r="K451" i="38001"/>
  <c r="L451" i="38001"/>
  <c r="M451" i="38001"/>
  <c r="K452" i="38001"/>
  <c r="L452" i="38001"/>
  <c r="M452" i="38001"/>
  <c r="K453" i="38001"/>
  <c r="L453" i="38001"/>
  <c r="M453" i="38001"/>
  <c r="K454" i="38001"/>
  <c r="L454" i="38001"/>
  <c r="M454" i="38001"/>
  <c r="K455" i="38001"/>
  <c r="L455" i="38001"/>
  <c r="M455" i="38001"/>
  <c r="K456" i="38001"/>
  <c r="L456" i="38001"/>
  <c r="M456" i="38001"/>
  <c r="K457" i="38001"/>
  <c r="L457" i="38001"/>
  <c r="M457" i="38001"/>
  <c r="K458" i="38001"/>
  <c r="L458" i="38001"/>
  <c r="M458" i="38001"/>
  <c r="K459" i="38001"/>
  <c r="L459" i="38001"/>
  <c r="M459" i="38001"/>
  <c r="K460" i="38001"/>
  <c r="L460" i="38001"/>
  <c r="M460" i="38001"/>
  <c r="K461" i="38001"/>
  <c r="L461" i="38001"/>
  <c r="M461" i="38001"/>
  <c r="K462" i="38001"/>
  <c r="L462" i="38001"/>
  <c r="M462" i="38001"/>
  <c r="K463" i="38001"/>
  <c r="L463" i="38001"/>
  <c r="M463" i="38001"/>
  <c r="K464" i="38001"/>
  <c r="L464" i="38001"/>
  <c r="M464" i="38001"/>
  <c r="K465" i="38001"/>
  <c r="L465" i="38001"/>
  <c r="M465" i="38001"/>
  <c r="K466" i="38001"/>
  <c r="L466" i="38001"/>
  <c r="M466" i="38001"/>
  <c r="K467" i="38001"/>
  <c r="L467" i="38001"/>
  <c r="M467" i="38001"/>
  <c r="K468" i="38001"/>
  <c r="L468" i="38001"/>
  <c r="M468" i="38001"/>
  <c r="K469" i="38001"/>
  <c r="L469" i="38001"/>
  <c r="M469" i="38001"/>
  <c r="K470" i="38001"/>
  <c r="L470" i="38001"/>
  <c r="M470" i="38001"/>
  <c r="K471" i="38001"/>
  <c r="L471" i="38001"/>
  <c r="M471" i="38001"/>
  <c r="K472" i="38001"/>
  <c r="L472" i="38001"/>
  <c r="M472" i="38001"/>
  <c r="K473" i="38001"/>
  <c r="L473" i="38001"/>
  <c r="M473" i="38001"/>
  <c r="K474" i="38001"/>
  <c r="L474" i="38001"/>
  <c r="M474" i="38001"/>
  <c r="K475" i="38001"/>
  <c r="L475" i="38001"/>
  <c r="M475" i="38001"/>
  <c r="K476" i="38001"/>
  <c r="L476" i="38001"/>
  <c r="M476" i="38001"/>
  <c r="K477" i="38001"/>
  <c r="L477" i="38001"/>
  <c r="M477" i="38001"/>
  <c r="K478" i="38001"/>
  <c r="L478" i="38001"/>
  <c r="M478" i="38001"/>
  <c r="K479" i="38001"/>
  <c r="L479" i="38001"/>
  <c r="M479" i="38001"/>
  <c r="K480" i="38001"/>
  <c r="L480" i="38001"/>
  <c r="M480" i="38001"/>
  <c r="K481" i="38001"/>
  <c r="L481" i="38001"/>
  <c r="M481" i="38001"/>
  <c r="K482" i="38001"/>
  <c r="L482" i="38001"/>
  <c r="M482" i="38001"/>
  <c r="K483" i="38001"/>
  <c r="L483" i="38001"/>
  <c r="M483" i="38001"/>
  <c r="K484" i="38001"/>
  <c r="L484" i="38001"/>
  <c r="M484" i="38001"/>
  <c r="K485" i="38001"/>
  <c r="L485" i="38001"/>
  <c r="M485" i="38001"/>
  <c r="K486" i="38001"/>
  <c r="L486" i="38001"/>
  <c r="M486" i="38001"/>
  <c r="K487" i="38001"/>
  <c r="L487" i="38001"/>
  <c r="M487" i="38001"/>
  <c r="K488" i="38001"/>
  <c r="L488" i="38001"/>
  <c r="M488" i="38001"/>
  <c r="K489" i="38001"/>
  <c r="L489" i="38001"/>
  <c r="M489" i="38001"/>
  <c r="K490" i="38001"/>
  <c r="L490" i="38001"/>
  <c r="M490" i="38001"/>
  <c r="K491" i="38001"/>
  <c r="L491" i="38001"/>
  <c r="M491" i="38001"/>
  <c r="K492" i="38001"/>
  <c r="L492" i="38001"/>
  <c r="M492" i="38001"/>
  <c r="K493" i="38001"/>
  <c r="L493" i="38001"/>
  <c r="M493" i="38001"/>
  <c r="K494" i="38001"/>
  <c r="L494" i="38001"/>
  <c r="M494" i="38001"/>
  <c r="K495" i="38001"/>
  <c r="L495" i="38001"/>
  <c r="M495" i="38001"/>
  <c r="K496" i="38001"/>
  <c r="L496" i="38001"/>
  <c r="M496" i="38001"/>
  <c r="K497" i="38001"/>
  <c r="L497" i="38001"/>
  <c r="M497" i="38001"/>
  <c r="K498" i="38001"/>
  <c r="L498" i="38001"/>
  <c r="M498" i="38001"/>
  <c r="K499" i="38001"/>
  <c r="L499" i="38001"/>
  <c r="M499" i="38001"/>
  <c r="K500" i="38001"/>
  <c r="L500" i="38001"/>
  <c r="M500" i="38001"/>
  <c r="K501" i="38001"/>
  <c r="L501" i="38001"/>
  <c r="M501" i="38001"/>
  <c r="L4" i="38001"/>
  <c r="M4" i="38001"/>
  <c r="K4" i="38001"/>
  <c r="L3" i="38001"/>
  <c r="M3" i="38001"/>
  <c r="K3" i="38001"/>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4" i="2"/>
  <c r="C50" i="2"/>
  <c r="E9" i="3"/>
  <c r="B44" i="38001"/>
  <c r="C44" i="38001"/>
  <c r="D44" i="38001"/>
  <c r="E44" i="38001"/>
  <c r="F44" i="38001"/>
  <c r="G44" i="38001"/>
  <c r="H44" i="38001"/>
  <c r="I44" i="38001"/>
  <c r="J44" i="38001"/>
  <c r="B45" i="38001"/>
  <c r="C45" i="38001"/>
  <c r="D45" i="38001"/>
  <c r="E45" i="38001"/>
  <c r="F45" i="38001"/>
  <c r="G45" i="38001"/>
  <c r="H45" i="38001"/>
  <c r="I45" i="38001"/>
  <c r="J45" i="38001"/>
  <c r="B46" i="38001"/>
  <c r="C46" i="38001"/>
  <c r="D46" i="38001"/>
  <c r="E46" i="38001"/>
  <c r="F46" i="38001"/>
  <c r="G46" i="38001"/>
  <c r="H46" i="38001"/>
  <c r="I46" i="38001"/>
  <c r="J46" i="38001"/>
  <c r="B47" i="38001"/>
  <c r="C47" i="38001"/>
  <c r="D47" i="38001"/>
  <c r="E47" i="38001"/>
  <c r="F47" i="38001"/>
  <c r="G47" i="38001"/>
  <c r="H47" i="38001"/>
  <c r="I47" i="38001"/>
  <c r="J47" i="38001"/>
  <c r="B48" i="38001"/>
  <c r="C48" i="38001"/>
  <c r="D48" i="38001"/>
  <c r="E48" i="38001"/>
  <c r="F48" i="38001"/>
  <c r="G48" i="38001"/>
  <c r="H48" i="38001"/>
  <c r="I48" i="38001"/>
  <c r="J48" i="38001"/>
  <c r="B49" i="38001"/>
  <c r="C49" i="38001"/>
  <c r="D49" i="38001"/>
  <c r="E49" i="38001"/>
  <c r="F49" i="38001"/>
  <c r="G49" i="38001"/>
  <c r="H49" i="38001"/>
  <c r="I49" i="38001"/>
  <c r="J49" i="38001"/>
  <c r="B50" i="38001"/>
  <c r="C50" i="38001"/>
  <c r="D50" i="38001"/>
  <c r="E50" i="38001"/>
  <c r="F50" i="38001"/>
  <c r="G50" i="38001"/>
  <c r="H50" i="38001"/>
  <c r="I50" i="38001"/>
  <c r="J50" i="38001"/>
  <c r="B51" i="38001"/>
  <c r="C51" i="38001"/>
  <c r="D51" i="38001"/>
  <c r="E51" i="38001"/>
  <c r="F51" i="38001"/>
  <c r="G51" i="38001"/>
  <c r="H51" i="38001"/>
  <c r="I51" i="38001"/>
  <c r="J51" i="38001"/>
  <c r="B52" i="38001"/>
  <c r="C52" i="38001"/>
  <c r="D52" i="38001"/>
  <c r="E52" i="38001"/>
  <c r="F52" i="38001"/>
  <c r="G52" i="38001"/>
  <c r="H52" i="38001"/>
  <c r="I52" i="38001"/>
  <c r="J52" i="38001"/>
  <c r="B53" i="38001"/>
  <c r="C53" i="38001"/>
  <c r="D53" i="38001"/>
  <c r="E53" i="38001"/>
  <c r="F53" i="38001"/>
  <c r="G53" i="38001"/>
  <c r="H53" i="38001"/>
  <c r="I53" i="38001"/>
  <c r="J53" i="38001"/>
  <c r="B54" i="38001"/>
  <c r="C54" i="38001"/>
  <c r="D54" i="38001"/>
  <c r="E54" i="38001"/>
  <c r="F54" i="38001"/>
  <c r="G54" i="38001"/>
  <c r="H54" i="38001"/>
  <c r="I54" i="38001"/>
  <c r="J54" i="38001"/>
  <c r="B55" i="38001"/>
  <c r="C55" i="38001"/>
  <c r="D55" i="38001"/>
  <c r="E55" i="38001"/>
  <c r="F55" i="38001"/>
  <c r="G55" i="38001"/>
  <c r="H55" i="38001"/>
  <c r="I55" i="38001"/>
  <c r="J55" i="38001"/>
  <c r="B56" i="38001"/>
  <c r="C56" i="38001"/>
  <c r="D56" i="38001"/>
  <c r="E56" i="38001"/>
  <c r="F56" i="38001"/>
  <c r="G56" i="38001"/>
  <c r="H56" i="38001"/>
  <c r="I56" i="38001"/>
  <c r="J56" i="38001"/>
  <c r="B57" i="38001"/>
  <c r="C57" i="38001"/>
  <c r="D57" i="38001"/>
  <c r="E57" i="38001"/>
  <c r="F57" i="38001"/>
  <c r="G57" i="38001"/>
  <c r="H57" i="38001"/>
  <c r="I57" i="38001"/>
  <c r="J57" i="38001"/>
  <c r="B58" i="38001"/>
  <c r="C58" i="38001"/>
  <c r="D58" i="38001"/>
  <c r="E58" i="38001"/>
  <c r="F58" i="38001"/>
  <c r="G58" i="38001"/>
  <c r="H58" i="38001"/>
  <c r="I58" i="38001"/>
  <c r="J58" i="38001"/>
  <c r="B59" i="38001"/>
  <c r="C59" i="38001"/>
  <c r="D59" i="38001"/>
  <c r="E59" i="38001"/>
  <c r="F59" i="38001"/>
  <c r="G59" i="38001"/>
  <c r="H59" i="38001"/>
  <c r="I59" i="38001"/>
  <c r="J59" i="38001"/>
  <c r="B60" i="38001"/>
  <c r="C60" i="38001"/>
  <c r="D60" i="38001"/>
  <c r="E60" i="38001"/>
  <c r="F60" i="38001"/>
  <c r="G60" i="38001"/>
  <c r="H60" i="38001"/>
  <c r="I60" i="38001"/>
  <c r="J60" i="38001"/>
  <c r="B61" i="38001"/>
  <c r="C61" i="38001"/>
  <c r="D61" i="38001"/>
  <c r="E61" i="38001"/>
  <c r="F61" i="38001"/>
  <c r="G61" i="38001"/>
  <c r="H61" i="38001"/>
  <c r="I61" i="38001"/>
  <c r="J61" i="38001"/>
  <c r="B62" i="38001"/>
  <c r="C62" i="38001"/>
  <c r="D62" i="38001"/>
  <c r="E62" i="38001"/>
  <c r="F62" i="38001"/>
  <c r="G62" i="38001"/>
  <c r="H62" i="38001"/>
  <c r="I62" i="38001"/>
  <c r="J62" i="38001"/>
  <c r="B63" i="38001"/>
  <c r="C63" i="38001"/>
  <c r="D63" i="38001"/>
  <c r="E63" i="38001"/>
  <c r="F63" i="38001"/>
  <c r="G63" i="38001"/>
  <c r="H63" i="38001"/>
  <c r="I63" i="38001"/>
  <c r="J63" i="38001"/>
  <c r="B64" i="38001"/>
  <c r="C64" i="38001"/>
  <c r="D64" i="38001"/>
  <c r="E64" i="38001"/>
  <c r="F64" i="38001"/>
  <c r="G64" i="38001"/>
  <c r="H64" i="38001"/>
  <c r="I64" i="38001"/>
  <c r="J64" i="38001"/>
  <c r="B65" i="38001"/>
  <c r="C65" i="38001"/>
  <c r="D65" i="38001"/>
  <c r="E65" i="38001"/>
  <c r="F65" i="38001"/>
  <c r="G65" i="38001"/>
  <c r="H65" i="38001"/>
  <c r="I65" i="38001"/>
  <c r="J65" i="38001"/>
  <c r="B66" i="38001"/>
  <c r="C66" i="38001"/>
  <c r="D66" i="38001"/>
  <c r="E66" i="38001"/>
  <c r="F66" i="38001"/>
  <c r="G66" i="38001"/>
  <c r="H66" i="38001"/>
  <c r="I66" i="38001"/>
  <c r="J66" i="38001"/>
  <c r="B67" i="38001"/>
  <c r="C67" i="38001"/>
  <c r="D67" i="38001"/>
  <c r="E67" i="38001"/>
  <c r="F67" i="38001"/>
  <c r="G67" i="38001"/>
  <c r="H67" i="38001"/>
  <c r="I67" i="38001"/>
  <c r="J67" i="38001"/>
  <c r="B68" i="38001"/>
  <c r="C68" i="38001"/>
  <c r="D68" i="38001"/>
  <c r="E68" i="38001"/>
  <c r="F68" i="38001"/>
  <c r="G68" i="38001"/>
  <c r="H68" i="38001"/>
  <c r="I68" i="38001"/>
  <c r="J68" i="38001"/>
  <c r="B69" i="38001"/>
  <c r="C69" i="38001"/>
  <c r="D69" i="38001"/>
  <c r="E69" i="38001"/>
  <c r="F69" i="38001"/>
  <c r="G69" i="38001"/>
  <c r="H69" i="38001"/>
  <c r="I69" i="38001"/>
  <c r="J69" i="38001"/>
  <c r="B70" i="38001"/>
  <c r="C70" i="38001"/>
  <c r="D70" i="38001"/>
  <c r="E70" i="38001"/>
  <c r="F70" i="38001"/>
  <c r="G70" i="38001"/>
  <c r="H70" i="38001"/>
  <c r="I70" i="38001"/>
  <c r="J70" i="38001"/>
  <c r="B71" i="38001"/>
  <c r="C71" i="38001"/>
  <c r="D71" i="38001"/>
  <c r="E71" i="38001"/>
  <c r="F71" i="38001"/>
  <c r="G71" i="38001"/>
  <c r="H71" i="38001"/>
  <c r="I71" i="38001"/>
  <c r="J71" i="38001"/>
  <c r="B72" i="38001"/>
  <c r="C72" i="38001"/>
  <c r="D72" i="38001"/>
  <c r="E72" i="38001"/>
  <c r="F72" i="38001"/>
  <c r="G72" i="38001"/>
  <c r="H72" i="38001"/>
  <c r="I72" i="38001"/>
  <c r="J72" i="38001"/>
  <c r="B73" i="38001"/>
  <c r="C73" i="38001"/>
  <c r="D73" i="38001"/>
  <c r="E73" i="38001"/>
  <c r="F73" i="38001"/>
  <c r="G73" i="38001"/>
  <c r="H73" i="38001"/>
  <c r="I73" i="38001"/>
  <c r="J73" i="38001"/>
  <c r="B74" i="38001"/>
  <c r="C74" i="38001"/>
  <c r="D74" i="38001"/>
  <c r="E74" i="38001"/>
  <c r="F74" i="38001"/>
  <c r="G74" i="38001"/>
  <c r="H74" i="38001"/>
  <c r="I74" i="38001"/>
  <c r="J74" i="38001"/>
  <c r="B75" i="38001"/>
  <c r="C75" i="38001"/>
  <c r="D75" i="38001"/>
  <c r="E75" i="38001"/>
  <c r="F75" i="38001"/>
  <c r="G75" i="38001"/>
  <c r="H75" i="38001"/>
  <c r="I75" i="38001"/>
  <c r="J75" i="38001"/>
  <c r="B76" i="38001"/>
  <c r="C76" i="38001"/>
  <c r="D76" i="38001"/>
  <c r="E76" i="38001"/>
  <c r="F76" i="38001"/>
  <c r="G76" i="38001"/>
  <c r="H76" i="38001"/>
  <c r="I76" i="38001"/>
  <c r="J76" i="38001"/>
  <c r="B77" i="38001"/>
  <c r="C77" i="38001"/>
  <c r="D77" i="38001"/>
  <c r="E77" i="38001"/>
  <c r="F77" i="38001"/>
  <c r="G77" i="38001"/>
  <c r="H77" i="38001"/>
  <c r="I77" i="38001"/>
  <c r="J77" i="38001"/>
  <c r="B78" i="38001"/>
  <c r="C78" i="38001"/>
  <c r="D78" i="38001"/>
  <c r="E78" i="38001"/>
  <c r="F78" i="38001"/>
  <c r="G78" i="38001"/>
  <c r="H78" i="38001"/>
  <c r="I78" i="38001"/>
  <c r="J78" i="38001"/>
  <c r="B79" i="38001"/>
  <c r="C79" i="38001"/>
  <c r="D79" i="38001"/>
  <c r="E79" i="38001"/>
  <c r="F79" i="38001"/>
  <c r="G79" i="38001"/>
  <c r="H79" i="38001"/>
  <c r="I79" i="38001"/>
  <c r="J79" i="38001"/>
  <c r="B80" i="38001"/>
  <c r="C80" i="38001"/>
  <c r="D80" i="38001"/>
  <c r="E80" i="38001"/>
  <c r="F80" i="38001"/>
  <c r="G80" i="38001"/>
  <c r="H80" i="38001"/>
  <c r="I80" i="38001"/>
  <c r="J80" i="38001"/>
  <c r="B81" i="38001"/>
  <c r="C81" i="38001"/>
  <c r="D81" i="38001"/>
  <c r="E81" i="38001"/>
  <c r="F81" i="38001"/>
  <c r="G81" i="38001"/>
  <c r="H81" i="38001"/>
  <c r="I81" i="38001"/>
  <c r="J81" i="38001"/>
  <c r="B82" i="38001"/>
  <c r="C82" i="38001"/>
  <c r="D82" i="38001"/>
  <c r="E82" i="38001"/>
  <c r="F82" i="38001"/>
  <c r="G82" i="38001"/>
  <c r="H82" i="38001"/>
  <c r="I82" i="38001"/>
  <c r="J82" i="38001"/>
  <c r="B83" i="38001"/>
  <c r="C83" i="38001"/>
  <c r="D83" i="38001"/>
  <c r="E83" i="38001"/>
  <c r="F83" i="38001"/>
  <c r="G83" i="38001"/>
  <c r="H83" i="38001"/>
  <c r="I83" i="38001"/>
  <c r="J83" i="38001"/>
  <c r="B84" i="38001"/>
  <c r="C84" i="38001"/>
  <c r="D84" i="38001"/>
  <c r="E84" i="38001"/>
  <c r="F84" i="38001"/>
  <c r="G84" i="38001"/>
  <c r="H84" i="38001"/>
  <c r="I84" i="38001"/>
  <c r="J84" i="38001"/>
  <c r="B85" i="38001"/>
  <c r="C85" i="38001"/>
  <c r="D85" i="38001"/>
  <c r="E85" i="38001"/>
  <c r="F85" i="38001"/>
  <c r="G85" i="38001"/>
  <c r="H85" i="38001"/>
  <c r="I85" i="38001"/>
  <c r="J85" i="38001"/>
  <c r="B86" i="38001"/>
  <c r="C86" i="38001"/>
  <c r="D86" i="38001"/>
  <c r="E86" i="38001"/>
  <c r="F86" i="38001"/>
  <c r="G86" i="38001"/>
  <c r="H86" i="38001"/>
  <c r="I86" i="38001"/>
  <c r="J86" i="38001"/>
  <c r="B87" i="38001"/>
  <c r="C87" i="38001"/>
  <c r="D87" i="38001"/>
  <c r="E87" i="38001"/>
  <c r="F87" i="38001"/>
  <c r="G87" i="38001"/>
  <c r="H87" i="38001"/>
  <c r="I87" i="38001"/>
  <c r="J87" i="38001"/>
  <c r="B88" i="38001"/>
  <c r="C88" i="38001"/>
  <c r="D88" i="38001"/>
  <c r="E88" i="38001"/>
  <c r="F88" i="38001"/>
  <c r="G88" i="38001"/>
  <c r="H88" i="38001"/>
  <c r="I88" i="38001"/>
  <c r="J88" i="38001"/>
  <c r="B89" i="38001"/>
  <c r="C89" i="38001"/>
  <c r="D89" i="38001"/>
  <c r="E89" i="38001"/>
  <c r="F89" i="38001"/>
  <c r="G89" i="38001"/>
  <c r="H89" i="38001"/>
  <c r="I89" i="38001"/>
  <c r="J89" i="38001"/>
  <c r="B90" i="38001"/>
  <c r="C90" i="38001"/>
  <c r="D90" i="38001"/>
  <c r="E90" i="38001"/>
  <c r="F90" i="38001"/>
  <c r="G90" i="38001"/>
  <c r="H90" i="38001"/>
  <c r="I90" i="38001"/>
  <c r="J90" i="38001"/>
  <c r="B91" i="38001"/>
  <c r="C91" i="38001"/>
  <c r="D91" i="38001"/>
  <c r="E91" i="38001"/>
  <c r="F91" i="38001"/>
  <c r="G91" i="38001"/>
  <c r="H91" i="38001"/>
  <c r="I91" i="38001"/>
  <c r="J91" i="38001"/>
  <c r="B92" i="38001"/>
  <c r="C92" i="38001"/>
  <c r="D92" i="38001"/>
  <c r="E92" i="38001"/>
  <c r="F92" i="38001"/>
  <c r="G92" i="38001"/>
  <c r="H92" i="38001"/>
  <c r="I92" i="38001"/>
  <c r="J92" i="38001"/>
  <c r="B93" i="38001"/>
  <c r="C93" i="38001"/>
  <c r="D93" i="38001"/>
  <c r="E93" i="38001"/>
  <c r="F93" i="38001"/>
  <c r="G93" i="38001"/>
  <c r="H93" i="38001"/>
  <c r="I93" i="38001"/>
  <c r="J93" i="38001"/>
  <c r="B94" i="38001"/>
  <c r="C94" i="38001"/>
  <c r="D94" i="38001"/>
  <c r="E94" i="38001"/>
  <c r="F94" i="38001"/>
  <c r="G94" i="38001"/>
  <c r="H94" i="38001"/>
  <c r="I94" i="38001"/>
  <c r="J94" i="38001"/>
  <c r="B95" i="38001"/>
  <c r="C95" i="38001"/>
  <c r="D95" i="38001"/>
  <c r="E95" i="38001"/>
  <c r="F95" i="38001"/>
  <c r="G95" i="38001"/>
  <c r="H95" i="38001"/>
  <c r="I95" i="38001"/>
  <c r="J95" i="38001"/>
  <c r="B96" i="38001"/>
  <c r="C96" i="38001"/>
  <c r="D96" i="38001"/>
  <c r="E96" i="38001"/>
  <c r="F96" i="38001"/>
  <c r="G96" i="38001"/>
  <c r="H96" i="38001"/>
  <c r="I96" i="38001"/>
  <c r="J96" i="38001"/>
  <c r="B97" i="38001"/>
  <c r="C97" i="38001"/>
  <c r="D97" i="38001"/>
  <c r="E97" i="38001"/>
  <c r="F97" i="38001"/>
  <c r="G97" i="38001"/>
  <c r="H97" i="38001"/>
  <c r="I97" i="38001"/>
  <c r="J97" i="38001"/>
  <c r="B98" i="38001"/>
  <c r="C98" i="38001"/>
  <c r="D98" i="38001"/>
  <c r="E98" i="38001"/>
  <c r="F98" i="38001"/>
  <c r="G98" i="38001"/>
  <c r="H98" i="38001"/>
  <c r="I98" i="38001"/>
  <c r="J98" i="38001"/>
  <c r="B99" i="38001"/>
  <c r="C99" i="38001"/>
  <c r="D99" i="38001"/>
  <c r="E99" i="38001"/>
  <c r="F99" i="38001"/>
  <c r="G99" i="38001"/>
  <c r="H99" i="38001"/>
  <c r="I99" i="38001"/>
  <c r="J99" i="38001"/>
  <c r="B100" i="38001"/>
  <c r="C100" i="38001"/>
  <c r="D100" i="38001"/>
  <c r="E100" i="38001"/>
  <c r="F100" i="38001"/>
  <c r="G100" i="38001"/>
  <c r="H100" i="38001"/>
  <c r="I100" i="38001"/>
  <c r="J100" i="38001"/>
  <c r="B101" i="38001"/>
  <c r="C101" i="38001"/>
  <c r="D101" i="38001"/>
  <c r="E101" i="38001"/>
  <c r="F101" i="38001"/>
  <c r="G101" i="38001"/>
  <c r="H101" i="38001"/>
  <c r="I101" i="38001"/>
  <c r="J101" i="38001"/>
  <c r="B102" i="38001"/>
  <c r="C102" i="38001"/>
  <c r="D102" i="38001"/>
  <c r="E102" i="38001"/>
  <c r="F102" i="38001"/>
  <c r="G102" i="38001"/>
  <c r="H102" i="38001"/>
  <c r="I102" i="38001"/>
  <c r="J102" i="38001"/>
  <c r="B103" i="38001"/>
  <c r="C103" i="38001"/>
  <c r="D103" i="38001"/>
  <c r="E103" i="38001"/>
  <c r="F103" i="38001"/>
  <c r="G103" i="38001"/>
  <c r="H103" i="38001"/>
  <c r="I103" i="38001"/>
  <c r="J103" i="38001"/>
  <c r="B104" i="38001"/>
  <c r="C104" i="38001"/>
  <c r="D104" i="38001"/>
  <c r="E104" i="38001"/>
  <c r="F104" i="38001"/>
  <c r="G104" i="38001"/>
  <c r="H104" i="38001"/>
  <c r="I104" i="38001"/>
  <c r="J104" i="38001"/>
  <c r="B105" i="38001"/>
  <c r="C105" i="38001"/>
  <c r="D105" i="38001"/>
  <c r="E105" i="38001"/>
  <c r="F105" i="38001"/>
  <c r="G105" i="38001"/>
  <c r="H105" i="38001"/>
  <c r="I105" i="38001"/>
  <c r="J105" i="38001"/>
  <c r="B106" i="38001"/>
  <c r="C106" i="38001"/>
  <c r="D106" i="38001"/>
  <c r="E106" i="38001"/>
  <c r="F106" i="38001"/>
  <c r="G106" i="38001"/>
  <c r="H106" i="38001"/>
  <c r="I106" i="38001"/>
  <c r="J106" i="38001"/>
  <c r="B107" i="38001"/>
  <c r="C107" i="38001"/>
  <c r="D107" i="38001"/>
  <c r="E107" i="38001"/>
  <c r="F107" i="38001"/>
  <c r="G107" i="38001"/>
  <c r="H107" i="38001"/>
  <c r="I107" i="38001"/>
  <c r="J107" i="38001"/>
  <c r="B108" i="38001"/>
  <c r="C108" i="38001"/>
  <c r="D108" i="38001"/>
  <c r="E108" i="38001"/>
  <c r="F108" i="38001"/>
  <c r="G108" i="38001"/>
  <c r="H108" i="38001"/>
  <c r="I108" i="38001"/>
  <c r="J108" i="38001"/>
  <c r="B109" i="38001"/>
  <c r="C109" i="38001"/>
  <c r="D109" i="38001"/>
  <c r="E109" i="38001"/>
  <c r="F109" i="38001"/>
  <c r="G109" i="38001"/>
  <c r="H109" i="38001"/>
  <c r="I109" i="38001"/>
  <c r="J109" i="38001"/>
  <c r="B110" i="38001"/>
  <c r="C110" i="38001"/>
  <c r="D110" i="38001"/>
  <c r="E110" i="38001"/>
  <c r="F110" i="38001"/>
  <c r="G110" i="38001"/>
  <c r="H110" i="38001"/>
  <c r="I110" i="38001"/>
  <c r="J110" i="38001"/>
  <c r="B111" i="38001"/>
  <c r="C111" i="38001"/>
  <c r="D111" i="38001"/>
  <c r="E111" i="38001"/>
  <c r="F111" i="38001"/>
  <c r="G111" i="38001"/>
  <c r="H111" i="38001"/>
  <c r="I111" i="38001"/>
  <c r="J111" i="38001"/>
  <c r="B112" i="38001"/>
  <c r="C112" i="38001"/>
  <c r="D112" i="38001"/>
  <c r="E112" i="38001"/>
  <c r="F112" i="38001"/>
  <c r="G112" i="38001"/>
  <c r="H112" i="38001"/>
  <c r="I112" i="38001"/>
  <c r="J112" i="38001"/>
  <c r="B113" i="38001"/>
  <c r="C113" i="38001"/>
  <c r="D113" i="38001"/>
  <c r="E113" i="38001"/>
  <c r="F113" i="38001"/>
  <c r="G113" i="38001"/>
  <c r="H113" i="38001"/>
  <c r="I113" i="38001"/>
  <c r="J113" i="38001"/>
  <c r="B114" i="38001"/>
  <c r="C114" i="38001"/>
  <c r="D114" i="38001"/>
  <c r="E114" i="38001"/>
  <c r="F114" i="38001"/>
  <c r="G114" i="38001"/>
  <c r="H114" i="38001"/>
  <c r="I114" i="38001"/>
  <c r="J114" i="38001"/>
  <c r="B115" i="38001"/>
  <c r="C115" i="38001"/>
  <c r="D115" i="38001"/>
  <c r="E115" i="38001"/>
  <c r="F115" i="38001"/>
  <c r="G115" i="38001"/>
  <c r="H115" i="38001"/>
  <c r="I115" i="38001"/>
  <c r="J115" i="38001"/>
  <c r="B116" i="38001"/>
  <c r="C116" i="38001"/>
  <c r="D116" i="38001"/>
  <c r="E116" i="38001"/>
  <c r="F116" i="38001"/>
  <c r="G116" i="38001"/>
  <c r="H116" i="38001"/>
  <c r="I116" i="38001"/>
  <c r="J116" i="38001"/>
  <c r="B117" i="38001"/>
  <c r="C117" i="38001"/>
  <c r="D117" i="38001"/>
  <c r="E117" i="38001"/>
  <c r="F117" i="38001"/>
  <c r="G117" i="38001"/>
  <c r="H117" i="38001"/>
  <c r="I117" i="38001"/>
  <c r="J117" i="38001"/>
  <c r="B118" i="38001"/>
  <c r="C118" i="38001"/>
  <c r="D118" i="38001"/>
  <c r="E118" i="38001"/>
  <c r="F118" i="38001"/>
  <c r="G118" i="38001"/>
  <c r="H118" i="38001"/>
  <c r="I118" i="38001"/>
  <c r="J118" i="38001"/>
  <c r="B119" i="38001"/>
  <c r="C119" i="38001"/>
  <c r="D119" i="38001"/>
  <c r="E119" i="38001"/>
  <c r="F119" i="38001"/>
  <c r="G119" i="38001"/>
  <c r="H119" i="38001"/>
  <c r="I119" i="38001"/>
  <c r="J119" i="38001"/>
  <c r="B120" i="38001"/>
  <c r="C120" i="38001"/>
  <c r="D120" i="38001"/>
  <c r="E120" i="38001"/>
  <c r="F120" i="38001"/>
  <c r="G120" i="38001"/>
  <c r="H120" i="38001"/>
  <c r="I120" i="38001"/>
  <c r="J120" i="38001"/>
  <c r="B121" i="38001"/>
  <c r="C121" i="38001"/>
  <c r="D121" i="38001"/>
  <c r="E121" i="38001"/>
  <c r="F121" i="38001"/>
  <c r="G121" i="38001"/>
  <c r="H121" i="38001"/>
  <c r="I121" i="38001"/>
  <c r="J121" i="38001"/>
  <c r="B122" i="38001"/>
  <c r="C122" i="38001"/>
  <c r="D122" i="38001"/>
  <c r="E122" i="38001"/>
  <c r="F122" i="38001"/>
  <c r="G122" i="38001"/>
  <c r="H122" i="38001"/>
  <c r="I122" i="38001"/>
  <c r="J122" i="38001"/>
  <c r="B123" i="38001"/>
  <c r="C123" i="38001"/>
  <c r="D123" i="38001"/>
  <c r="E123" i="38001"/>
  <c r="F123" i="38001"/>
  <c r="G123" i="38001"/>
  <c r="H123" i="38001"/>
  <c r="I123" i="38001"/>
  <c r="J123" i="38001"/>
  <c r="B124" i="38001"/>
  <c r="C124" i="38001"/>
  <c r="D124" i="38001"/>
  <c r="E124" i="38001"/>
  <c r="F124" i="38001"/>
  <c r="G124" i="38001"/>
  <c r="H124" i="38001"/>
  <c r="I124" i="38001"/>
  <c r="J124" i="38001"/>
  <c r="B125" i="38001"/>
  <c r="C125" i="38001"/>
  <c r="D125" i="38001"/>
  <c r="E125" i="38001"/>
  <c r="F125" i="38001"/>
  <c r="G125" i="38001"/>
  <c r="H125" i="38001"/>
  <c r="I125" i="38001"/>
  <c r="J125" i="38001"/>
  <c r="B126" i="38001"/>
  <c r="C126" i="38001"/>
  <c r="D126" i="38001"/>
  <c r="E126" i="38001"/>
  <c r="F126" i="38001"/>
  <c r="G126" i="38001"/>
  <c r="H126" i="38001"/>
  <c r="I126" i="38001"/>
  <c r="J126" i="38001"/>
  <c r="B127" i="38001"/>
  <c r="C127" i="38001"/>
  <c r="D127" i="38001"/>
  <c r="E127" i="38001"/>
  <c r="F127" i="38001"/>
  <c r="G127" i="38001"/>
  <c r="H127" i="38001"/>
  <c r="I127" i="38001"/>
  <c r="J127" i="38001"/>
  <c r="B128" i="38001"/>
  <c r="C128" i="38001"/>
  <c r="D128" i="38001"/>
  <c r="E128" i="38001"/>
  <c r="F128" i="38001"/>
  <c r="G128" i="38001"/>
  <c r="H128" i="38001"/>
  <c r="I128" i="38001"/>
  <c r="J128" i="38001"/>
  <c r="B129" i="38001"/>
  <c r="C129" i="38001"/>
  <c r="D129" i="38001"/>
  <c r="E129" i="38001"/>
  <c r="F129" i="38001"/>
  <c r="G129" i="38001"/>
  <c r="H129" i="38001"/>
  <c r="I129" i="38001"/>
  <c r="J129" i="38001"/>
  <c r="B130" i="38001"/>
  <c r="C130" i="38001"/>
  <c r="D130" i="38001"/>
  <c r="E130" i="38001"/>
  <c r="F130" i="38001"/>
  <c r="G130" i="38001"/>
  <c r="H130" i="38001"/>
  <c r="I130" i="38001"/>
  <c r="J130" i="38001"/>
  <c r="B131" i="38001"/>
  <c r="C131" i="38001"/>
  <c r="D131" i="38001"/>
  <c r="E131" i="38001"/>
  <c r="F131" i="38001"/>
  <c r="G131" i="38001"/>
  <c r="H131" i="38001"/>
  <c r="I131" i="38001"/>
  <c r="J131" i="38001"/>
  <c r="B132" i="38001"/>
  <c r="C132" i="38001"/>
  <c r="D132" i="38001"/>
  <c r="E132" i="38001"/>
  <c r="F132" i="38001"/>
  <c r="G132" i="38001"/>
  <c r="H132" i="38001"/>
  <c r="I132" i="38001"/>
  <c r="J132" i="38001"/>
  <c r="B133" i="38001"/>
  <c r="C133" i="38001"/>
  <c r="D133" i="38001"/>
  <c r="E133" i="38001"/>
  <c r="F133" i="38001"/>
  <c r="G133" i="38001"/>
  <c r="H133" i="38001"/>
  <c r="I133" i="38001"/>
  <c r="J133" i="38001"/>
  <c r="B134" i="38001"/>
  <c r="C134" i="38001"/>
  <c r="D134" i="38001"/>
  <c r="E134" i="38001"/>
  <c r="F134" i="38001"/>
  <c r="G134" i="38001"/>
  <c r="H134" i="38001"/>
  <c r="I134" i="38001"/>
  <c r="J134" i="38001"/>
  <c r="B135" i="38001"/>
  <c r="C135" i="38001"/>
  <c r="D135" i="38001"/>
  <c r="E135" i="38001"/>
  <c r="F135" i="38001"/>
  <c r="G135" i="38001"/>
  <c r="H135" i="38001"/>
  <c r="I135" i="38001"/>
  <c r="J135" i="38001"/>
  <c r="B136" i="38001"/>
  <c r="C136" i="38001"/>
  <c r="D136" i="38001"/>
  <c r="E136" i="38001"/>
  <c r="F136" i="38001"/>
  <c r="G136" i="38001"/>
  <c r="H136" i="38001"/>
  <c r="I136" i="38001"/>
  <c r="J136" i="38001"/>
  <c r="B137" i="38001"/>
  <c r="C137" i="38001"/>
  <c r="D137" i="38001"/>
  <c r="E137" i="38001"/>
  <c r="F137" i="38001"/>
  <c r="G137" i="38001"/>
  <c r="H137" i="38001"/>
  <c r="I137" i="38001"/>
  <c r="J137" i="38001"/>
  <c r="B138" i="38001"/>
  <c r="C138" i="38001"/>
  <c r="D138" i="38001"/>
  <c r="E138" i="38001"/>
  <c r="F138" i="38001"/>
  <c r="G138" i="38001"/>
  <c r="H138" i="38001"/>
  <c r="I138" i="38001"/>
  <c r="J138" i="38001"/>
  <c r="B139" i="38001"/>
  <c r="C139" i="38001"/>
  <c r="D139" i="38001"/>
  <c r="E139" i="38001"/>
  <c r="F139" i="38001"/>
  <c r="G139" i="38001"/>
  <c r="H139" i="38001"/>
  <c r="I139" i="38001"/>
  <c r="J139" i="38001"/>
  <c r="B140" i="38001"/>
  <c r="C140" i="38001"/>
  <c r="D140" i="38001"/>
  <c r="E140" i="38001"/>
  <c r="F140" i="38001"/>
  <c r="G140" i="38001"/>
  <c r="H140" i="38001"/>
  <c r="I140" i="38001"/>
  <c r="J140" i="38001"/>
  <c r="B141" i="38001"/>
  <c r="C141" i="38001"/>
  <c r="D141" i="38001"/>
  <c r="E141" i="38001"/>
  <c r="F141" i="38001"/>
  <c r="G141" i="38001"/>
  <c r="H141" i="38001"/>
  <c r="I141" i="38001"/>
  <c r="J141" i="38001"/>
  <c r="B142" i="38001"/>
  <c r="C142" i="38001"/>
  <c r="D142" i="38001"/>
  <c r="E142" i="38001"/>
  <c r="F142" i="38001"/>
  <c r="G142" i="38001"/>
  <c r="H142" i="38001"/>
  <c r="I142" i="38001"/>
  <c r="J142" i="38001"/>
  <c r="B143" i="38001"/>
  <c r="C143" i="38001"/>
  <c r="D143" i="38001"/>
  <c r="E143" i="38001"/>
  <c r="F143" i="38001"/>
  <c r="G143" i="38001"/>
  <c r="H143" i="38001"/>
  <c r="I143" i="38001"/>
  <c r="J143" i="38001"/>
  <c r="B144" i="38001"/>
  <c r="C144" i="38001"/>
  <c r="D144" i="38001"/>
  <c r="E144" i="38001"/>
  <c r="F144" i="38001"/>
  <c r="G144" i="38001"/>
  <c r="H144" i="38001"/>
  <c r="I144" i="38001"/>
  <c r="J144" i="38001"/>
  <c r="B145" i="38001"/>
  <c r="C145" i="38001"/>
  <c r="D145" i="38001"/>
  <c r="E145" i="38001"/>
  <c r="F145" i="38001"/>
  <c r="G145" i="38001"/>
  <c r="H145" i="38001"/>
  <c r="I145" i="38001"/>
  <c r="J145" i="38001"/>
  <c r="B146" i="38001"/>
  <c r="C146" i="38001"/>
  <c r="D146" i="38001"/>
  <c r="E146" i="38001"/>
  <c r="F146" i="38001"/>
  <c r="G146" i="38001"/>
  <c r="H146" i="38001"/>
  <c r="I146" i="38001"/>
  <c r="J146" i="38001"/>
  <c r="B147" i="38001"/>
  <c r="C147" i="38001"/>
  <c r="D147" i="38001"/>
  <c r="E147" i="38001"/>
  <c r="F147" i="38001"/>
  <c r="G147" i="38001"/>
  <c r="H147" i="38001"/>
  <c r="I147" i="38001"/>
  <c r="J147" i="38001"/>
  <c r="B148" i="38001"/>
  <c r="C148" i="38001"/>
  <c r="D148" i="38001"/>
  <c r="E148" i="38001"/>
  <c r="F148" i="38001"/>
  <c r="G148" i="38001"/>
  <c r="H148" i="38001"/>
  <c r="I148" i="38001"/>
  <c r="J148" i="38001"/>
  <c r="B149" i="38001"/>
  <c r="C149" i="38001"/>
  <c r="D149" i="38001"/>
  <c r="E149" i="38001"/>
  <c r="F149" i="38001"/>
  <c r="G149" i="38001"/>
  <c r="H149" i="38001"/>
  <c r="I149" i="38001"/>
  <c r="J149" i="38001"/>
  <c r="B150" i="38001"/>
  <c r="C150" i="38001"/>
  <c r="D150" i="38001"/>
  <c r="E150" i="38001"/>
  <c r="F150" i="38001"/>
  <c r="G150" i="38001"/>
  <c r="H150" i="38001"/>
  <c r="I150" i="38001"/>
  <c r="J150" i="38001"/>
  <c r="B151" i="38001"/>
  <c r="C151" i="38001"/>
  <c r="D151" i="38001"/>
  <c r="E151" i="38001"/>
  <c r="F151" i="38001"/>
  <c r="G151" i="38001"/>
  <c r="H151" i="38001"/>
  <c r="I151" i="38001"/>
  <c r="J151" i="38001"/>
  <c r="B152" i="38001"/>
  <c r="C152" i="38001"/>
  <c r="D152" i="38001"/>
  <c r="E152" i="38001"/>
  <c r="F152" i="38001"/>
  <c r="G152" i="38001"/>
  <c r="H152" i="38001"/>
  <c r="I152" i="38001"/>
  <c r="J152" i="38001"/>
  <c r="B153" i="38001"/>
  <c r="C153" i="38001"/>
  <c r="D153" i="38001"/>
  <c r="E153" i="38001"/>
  <c r="F153" i="38001"/>
  <c r="G153" i="38001"/>
  <c r="H153" i="38001"/>
  <c r="I153" i="38001"/>
  <c r="J153" i="38001"/>
  <c r="B154" i="38001"/>
  <c r="C154" i="38001"/>
  <c r="D154" i="38001"/>
  <c r="E154" i="38001"/>
  <c r="F154" i="38001"/>
  <c r="G154" i="38001"/>
  <c r="H154" i="38001"/>
  <c r="I154" i="38001"/>
  <c r="J154" i="38001"/>
  <c r="B155" i="38001"/>
  <c r="C155" i="38001"/>
  <c r="D155" i="38001"/>
  <c r="E155" i="38001"/>
  <c r="F155" i="38001"/>
  <c r="G155" i="38001"/>
  <c r="H155" i="38001"/>
  <c r="I155" i="38001"/>
  <c r="J155" i="38001"/>
  <c r="B156" i="38001"/>
  <c r="C156" i="38001"/>
  <c r="D156" i="38001"/>
  <c r="E156" i="38001"/>
  <c r="F156" i="38001"/>
  <c r="G156" i="38001"/>
  <c r="H156" i="38001"/>
  <c r="I156" i="38001"/>
  <c r="J156" i="38001"/>
  <c r="B157" i="38001"/>
  <c r="C157" i="38001"/>
  <c r="D157" i="38001"/>
  <c r="E157" i="38001"/>
  <c r="F157" i="38001"/>
  <c r="G157" i="38001"/>
  <c r="H157" i="38001"/>
  <c r="I157" i="38001"/>
  <c r="J157" i="38001"/>
  <c r="B158" i="38001"/>
  <c r="C158" i="38001"/>
  <c r="D158" i="38001"/>
  <c r="E158" i="38001"/>
  <c r="F158" i="38001"/>
  <c r="G158" i="38001"/>
  <c r="H158" i="38001"/>
  <c r="I158" i="38001"/>
  <c r="J158" i="38001"/>
  <c r="B159" i="38001"/>
  <c r="C159" i="38001"/>
  <c r="D159" i="38001"/>
  <c r="E159" i="38001"/>
  <c r="F159" i="38001"/>
  <c r="G159" i="38001"/>
  <c r="H159" i="38001"/>
  <c r="I159" i="38001"/>
  <c r="J159" i="38001"/>
  <c r="B160" i="38001"/>
  <c r="C160" i="38001"/>
  <c r="D160" i="38001"/>
  <c r="E160" i="38001"/>
  <c r="F160" i="38001"/>
  <c r="G160" i="38001"/>
  <c r="H160" i="38001"/>
  <c r="I160" i="38001"/>
  <c r="J160" i="38001"/>
  <c r="B161" i="38001"/>
  <c r="C161" i="38001"/>
  <c r="D161" i="38001"/>
  <c r="E161" i="38001"/>
  <c r="F161" i="38001"/>
  <c r="G161" i="38001"/>
  <c r="H161" i="38001"/>
  <c r="I161" i="38001"/>
  <c r="J161" i="38001"/>
  <c r="B162" i="38001"/>
  <c r="C162" i="38001"/>
  <c r="D162" i="38001"/>
  <c r="E162" i="38001"/>
  <c r="F162" i="38001"/>
  <c r="G162" i="38001"/>
  <c r="H162" i="38001"/>
  <c r="I162" i="38001"/>
  <c r="J162" i="38001"/>
  <c r="B163" i="38001"/>
  <c r="C163" i="38001"/>
  <c r="D163" i="38001"/>
  <c r="E163" i="38001"/>
  <c r="F163" i="38001"/>
  <c r="G163" i="38001"/>
  <c r="H163" i="38001"/>
  <c r="I163" i="38001"/>
  <c r="J163" i="38001"/>
  <c r="B164" i="38001"/>
  <c r="C164" i="38001"/>
  <c r="D164" i="38001"/>
  <c r="E164" i="38001"/>
  <c r="F164" i="38001"/>
  <c r="G164" i="38001"/>
  <c r="H164" i="38001"/>
  <c r="I164" i="38001"/>
  <c r="J164" i="38001"/>
  <c r="B165" i="38001"/>
  <c r="C165" i="38001"/>
  <c r="D165" i="38001"/>
  <c r="E165" i="38001"/>
  <c r="F165" i="38001"/>
  <c r="G165" i="38001"/>
  <c r="H165" i="38001"/>
  <c r="I165" i="38001"/>
  <c r="J165" i="38001"/>
  <c r="B166" i="38001"/>
  <c r="C166" i="38001"/>
  <c r="D166" i="38001"/>
  <c r="E166" i="38001"/>
  <c r="F166" i="38001"/>
  <c r="G166" i="38001"/>
  <c r="H166" i="38001"/>
  <c r="I166" i="38001"/>
  <c r="J166" i="38001"/>
  <c r="B167" i="38001"/>
  <c r="C167" i="38001"/>
  <c r="D167" i="38001"/>
  <c r="E167" i="38001"/>
  <c r="F167" i="38001"/>
  <c r="G167" i="38001"/>
  <c r="H167" i="38001"/>
  <c r="I167" i="38001"/>
  <c r="J167" i="38001"/>
  <c r="B168" i="38001"/>
  <c r="C168" i="38001"/>
  <c r="D168" i="38001"/>
  <c r="E168" i="38001"/>
  <c r="F168" i="38001"/>
  <c r="G168" i="38001"/>
  <c r="H168" i="38001"/>
  <c r="I168" i="38001"/>
  <c r="J168" i="38001"/>
  <c r="B169" i="38001"/>
  <c r="C169" i="38001"/>
  <c r="D169" i="38001"/>
  <c r="E169" i="38001"/>
  <c r="F169" i="38001"/>
  <c r="G169" i="38001"/>
  <c r="H169" i="38001"/>
  <c r="I169" i="38001"/>
  <c r="J169" i="38001"/>
  <c r="B170" i="38001"/>
  <c r="C170" i="38001"/>
  <c r="D170" i="38001"/>
  <c r="E170" i="38001"/>
  <c r="F170" i="38001"/>
  <c r="G170" i="38001"/>
  <c r="H170" i="38001"/>
  <c r="I170" i="38001"/>
  <c r="J170" i="38001"/>
  <c r="B171" i="38001"/>
  <c r="C171" i="38001"/>
  <c r="D171" i="38001"/>
  <c r="E171" i="38001"/>
  <c r="F171" i="38001"/>
  <c r="G171" i="38001"/>
  <c r="H171" i="38001"/>
  <c r="I171" i="38001"/>
  <c r="J171" i="38001"/>
  <c r="B172" i="38001"/>
  <c r="C172" i="38001"/>
  <c r="D172" i="38001"/>
  <c r="E172" i="38001"/>
  <c r="F172" i="38001"/>
  <c r="G172" i="38001"/>
  <c r="H172" i="38001"/>
  <c r="I172" i="38001"/>
  <c r="J172" i="38001"/>
  <c r="B173" i="38001"/>
  <c r="C173" i="38001"/>
  <c r="D173" i="38001"/>
  <c r="E173" i="38001"/>
  <c r="F173" i="38001"/>
  <c r="G173" i="38001"/>
  <c r="H173" i="38001"/>
  <c r="I173" i="38001"/>
  <c r="J173" i="38001"/>
  <c r="B174" i="38001"/>
  <c r="C174" i="38001"/>
  <c r="D174" i="38001"/>
  <c r="E174" i="38001"/>
  <c r="F174" i="38001"/>
  <c r="G174" i="38001"/>
  <c r="H174" i="38001"/>
  <c r="I174" i="38001"/>
  <c r="J174" i="38001"/>
  <c r="B175" i="38001"/>
  <c r="C175" i="38001"/>
  <c r="D175" i="38001"/>
  <c r="E175" i="38001"/>
  <c r="F175" i="38001"/>
  <c r="G175" i="38001"/>
  <c r="H175" i="38001"/>
  <c r="I175" i="38001"/>
  <c r="J175" i="38001"/>
  <c r="B176" i="38001"/>
  <c r="C176" i="38001"/>
  <c r="D176" i="38001"/>
  <c r="E176" i="38001"/>
  <c r="F176" i="38001"/>
  <c r="G176" i="38001"/>
  <c r="H176" i="38001"/>
  <c r="I176" i="38001"/>
  <c r="J176" i="38001"/>
  <c r="B177" i="38001"/>
  <c r="C177" i="38001"/>
  <c r="D177" i="38001"/>
  <c r="E177" i="38001"/>
  <c r="F177" i="38001"/>
  <c r="G177" i="38001"/>
  <c r="H177" i="38001"/>
  <c r="I177" i="38001"/>
  <c r="J177" i="38001"/>
  <c r="B178" i="38001"/>
  <c r="C178" i="38001"/>
  <c r="D178" i="38001"/>
  <c r="E178" i="38001"/>
  <c r="F178" i="38001"/>
  <c r="G178" i="38001"/>
  <c r="H178" i="38001"/>
  <c r="I178" i="38001"/>
  <c r="J178" i="38001"/>
  <c r="B179" i="38001"/>
  <c r="C179" i="38001"/>
  <c r="D179" i="38001"/>
  <c r="E179" i="38001"/>
  <c r="F179" i="38001"/>
  <c r="G179" i="38001"/>
  <c r="H179" i="38001"/>
  <c r="I179" i="38001"/>
  <c r="J179" i="38001"/>
  <c r="B180" i="38001"/>
  <c r="C180" i="38001"/>
  <c r="D180" i="38001"/>
  <c r="E180" i="38001"/>
  <c r="F180" i="38001"/>
  <c r="G180" i="38001"/>
  <c r="H180" i="38001"/>
  <c r="I180" i="38001"/>
  <c r="J180" i="38001"/>
  <c r="B181" i="38001"/>
  <c r="C181" i="38001"/>
  <c r="D181" i="38001"/>
  <c r="E181" i="38001"/>
  <c r="F181" i="38001"/>
  <c r="G181" i="38001"/>
  <c r="H181" i="38001"/>
  <c r="I181" i="38001"/>
  <c r="J181" i="38001"/>
  <c r="B182" i="38001"/>
  <c r="C182" i="38001"/>
  <c r="D182" i="38001"/>
  <c r="E182" i="38001"/>
  <c r="F182" i="38001"/>
  <c r="G182" i="38001"/>
  <c r="H182" i="38001"/>
  <c r="I182" i="38001"/>
  <c r="J182" i="38001"/>
  <c r="B183" i="38001"/>
  <c r="C183" i="38001"/>
  <c r="D183" i="38001"/>
  <c r="E183" i="38001"/>
  <c r="F183" i="38001"/>
  <c r="G183" i="38001"/>
  <c r="H183" i="38001"/>
  <c r="I183" i="38001"/>
  <c r="J183" i="38001"/>
  <c r="B184" i="38001"/>
  <c r="C184" i="38001"/>
  <c r="D184" i="38001"/>
  <c r="E184" i="38001"/>
  <c r="F184" i="38001"/>
  <c r="G184" i="38001"/>
  <c r="H184" i="38001"/>
  <c r="I184" i="38001"/>
  <c r="J184" i="38001"/>
  <c r="B185" i="38001"/>
  <c r="C185" i="38001"/>
  <c r="D185" i="38001"/>
  <c r="E185" i="38001"/>
  <c r="F185" i="38001"/>
  <c r="G185" i="38001"/>
  <c r="H185" i="38001"/>
  <c r="I185" i="38001"/>
  <c r="J185" i="38001"/>
  <c r="B186" i="38001"/>
  <c r="C186" i="38001"/>
  <c r="D186" i="38001"/>
  <c r="E186" i="38001"/>
  <c r="F186" i="38001"/>
  <c r="G186" i="38001"/>
  <c r="H186" i="38001"/>
  <c r="I186" i="38001"/>
  <c r="J186" i="38001"/>
  <c r="B187" i="38001"/>
  <c r="C187" i="38001"/>
  <c r="D187" i="38001"/>
  <c r="E187" i="38001"/>
  <c r="F187" i="38001"/>
  <c r="G187" i="38001"/>
  <c r="H187" i="38001"/>
  <c r="I187" i="38001"/>
  <c r="J187" i="38001"/>
  <c r="B188" i="38001"/>
  <c r="C188" i="38001"/>
  <c r="D188" i="38001"/>
  <c r="E188" i="38001"/>
  <c r="F188" i="38001"/>
  <c r="G188" i="38001"/>
  <c r="H188" i="38001"/>
  <c r="I188" i="38001"/>
  <c r="J188" i="38001"/>
  <c r="B189" i="38001"/>
  <c r="C189" i="38001"/>
  <c r="D189" i="38001"/>
  <c r="E189" i="38001"/>
  <c r="F189" i="38001"/>
  <c r="G189" i="38001"/>
  <c r="H189" i="38001"/>
  <c r="I189" i="38001"/>
  <c r="J189" i="38001"/>
  <c r="B190" i="38001"/>
  <c r="C190" i="38001"/>
  <c r="D190" i="38001"/>
  <c r="E190" i="38001"/>
  <c r="F190" i="38001"/>
  <c r="G190" i="38001"/>
  <c r="H190" i="38001"/>
  <c r="I190" i="38001"/>
  <c r="J190" i="38001"/>
  <c r="B191" i="38001"/>
  <c r="C191" i="38001"/>
  <c r="D191" i="38001"/>
  <c r="E191" i="38001"/>
  <c r="F191" i="38001"/>
  <c r="G191" i="38001"/>
  <c r="H191" i="38001"/>
  <c r="I191" i="38001"/>
  <c r="J191" i="38001"/>
  <c r="B192" i="38001"/>
  <c r="C192" i="38001"/>
  <c r="D192" i="38001"/>
  <c r="E192" i="38001"/>
  <c r="F192" i="38001"/>
  <c r="G192" i="38001"/>
  <c r="H192" i="38001"/>
  <c r="I192" i="38001"/>
  <c r="J192" i="38001"/>
  <c r="B193" i="38001"/>
  <c r="C193" i="38001"/>
  <c r="D193" i="38001"/>
  <c r="E193" i="38001"/>
  <c r="F193" i="38001"/>
  <c r="G193" i="38001"/>
  <c r="H193" i="38001"/>
  <c r="I193" i="38001"/>
  <c r="J193" i="38001"/>
  <c r="B194" i="38001"/>
  <c r="C194" i="38001"/>
  <c r="D194" i="38001"/>
  <c r="E194" i="38001"/>
  <c r="F194" i="38001"/>
  <c r="G194" i="38001"/>
  <c r="H194" i="38001"/>
  <c r="I194" i="38001"/>
  <c r="J194" i="38001"/>
  <c r="B195" i="38001"/>
  <c r="C195" i="38001"/>
  <c r="D195" i="38001"/>
  <c r="E195" i="38001"/>
  <c r="F195" i="38001"/>
  <c r="G195" i="38001"/>
  <c r="H195" i="38001"/>
  <c r="I195" i="38001"/>
  <c r="J195" i="38001"/>
  <c r="B196" i="38001"/>
  <c r="C196" i="38001"/>
  <c r="D196" i="38001"/>
  <c r="E196" i="38001"/>
  <c r="F196" i="38001"/>
  <c r="G196" i="38001"/>
  <c r="H196" i="38001"/>
  <c r="I196" i="38001"/>
  <c r="J196" i="38001"/>
  <c r="B197" i="38001"/>
  <c r="C197" i="38001"/>
  <c r="D197" i="38001"/>
  <c r="E197" i="38001"/>
  <c r="F197" i="38001"/>
  <c r="G197" i="38001"/>
  <c r="H197" i="38001"/>
  <c r="I197" i="38001"/>
  <c r="J197" i="38001"/>
  <c r="B198" i="38001"/>
  <c r="C198" i="38001"/>
  <c r="D198" i="38001"/>
  <c r="E198" i="38001"/>
  <c r="F198" i="38001"/>
  <c r="G198" i="38001"/>
  <c r="H198" i="38001"/>
  <c r="I198" i="38001"/>
  <c r="J198" i="38001"/>
  <c r="B199" i="38001"/>
  <c r="C199" i="38001"/>
  <c r="D199" i="38001"/>
  <c r="E199" i="38001"/>
  <c r="F199" i="38001"/>
  <c r="G199" i="38001"/>
  <c r="H199" i="38001"/>
  <c r="I199" i="38001"/>
  <c r="J199" i="38001"/>
  <c r="B200" i="38001"/>
  <c r="C200" i="38001"/>
  <c r="D200" i="38001"/>
  <c r="E200" i="38001"/>
  <c r="F200" i="38001"/>
  <c r="G200" i="38001"/>
  <c r="H200" i="38001"/>
  <c r="I200" i="38001"/>
  <c r="J200" i="38001"/>
  <c r="B201" i="38001"/>
  <c r="C201" i="38001"/>
  <c r="D201" i="38001"/>
  <c r="E201" i="38001"/>
  <c r="F201" i="38001"/>
  <c r="G201" i="38001"/>
  <c r="H201" i="38001"/>
  <c r="I201" i="38001"/>
  <c r="J201" i="38001"/>
  <c r="B202" i="38001"/>
  <c r="C202" i="38001"/>
  <c r="D202" i="38001"/>
  <c r="E202" i="38001"/>
  <c r="F202" i="38001"/>
  <c r="G202" i="38001"/>
  <c r="H202" i="38001"/>
  <c r="I202" i="38001"/>
  <c r="J202" i="38001"/>
  <c r="B203" i="38001"/>
  <c r="C203" i="38001"/>
  <c r="D203" i="38001"/>
  <c r="E203" i="38001"/>
  <c r="F203" i="38001"/>
  <c r="G203" i="38001"/>
  <c r="H203" i="38001"/>
  <c r="I203" i="38001"/>
  <c r="J203" i="38001"/>
  <c r="B204" i="38001"/>
  <c r="C204" i="38001"/>
  <c r="D204" i="38001"/>
  <c r="E204" i="38001"/>
  <c r="F204" i="38001"/>
  <c r="G204" i="38001"/>
  <c r="H204" i="38001"/>
  <c r="I204" i="38001"/>
  <c r="J204" i="38001"/>
  <c r="B205" i="38001"/>
  <c r="C205" i="38001"/>
  <c r="D205" i="38001"/>
  <c r="E205" i="38001"/>
  <c r="F205" i="38001"/>
  <c r="G205" i="38001"/>
  <c r="H205" i="38001"/>
  <c r="I205" i="38001"/>
  <c r="J205" i="38001"/>
  <c r="B206" i="38001"/>
  <c r="C206" i="38001"/>
  <c r="D206" i="38001"/>
  <c r="E206" i="38001"/>
  <c r="F206" i="38001"/>
  <c r="G206" i="38001"/>
  <c r="H206" i="38001"/>
  <c r="I206" i="38001"/>
  <c r="J206" i="38001"/>
  <c r="B207" i="38001"/>
  <c r="C207" i="38001"/>
  <c r="D207" i="38001"/>
  <c r="E207" i="38001"/>
  <c r="F207" i="38001"/>
  <c r="G207" i="38001"/>
  <c r="H207" i="38001"/>
  <c r="I207" i="38001"/>
  <c r="J207" i="38001"/>
  <c r="B208" i="38001"/>
  <c r="C208" i="38001"/>
  <c r="D208" i="38001"/>
  <c r="E208" i="38001"/>
  <c r="F208" i="38001"/>
  <c r="G208" i="38001"/>
  <c r="H208" i="38001"/>
  <c r="I208" i="38001"/>
  <c r="J208" i="38001"/>
  <c r="B209" i="38001"/>
  <c r="C209" i="38001"/>
  <c r="D209" i="38001"/>
  <c r="E209" i="38001"/>
  <c r="F209" i="38001"/>
  <c r="G209" i="38001"/>
  <c r="H209" i="38001"/>
  <c r="I209" i="38001"/>
  <c r="J209" i="38001"/>
  <c r="B210" i="38001"/>
  <c r="C210" i="38001"/>
  <c r="D210" i="38001"/>
  <c r="E210" i="38001"/>
  <c r="F210" i="38001"/>
  <c r="G210" i="38001"/>
  <c r="H210" i="38001"/>
  <c r="I210" i="38001"/>
  <c r="J210" i="38001"/>
  <c r="B211" i="38001"/>
  <c r="C211" i="38001"/>
  <c r="D211" i="38001"/>
  <c r="E211" i="38001"/>
  <c r="F211" i="38001"/>
  <c r="G211" i="38001"/>
  <c r="H211" i="38001"/>
  <c r="I211" i="38001"/>
  <c r="J211" i="38001"/>
  <c r="B212" i="38001"/>
  <c r="C212" i="38001"/>
  <c r="D212" i="38001"/>
  <c r="E212" i="38001"/>
  <c r="F212" i="38001"/>
  <c r="G212" i="38001"/>
  <c r="H212" i="38001"/>
  <c r="I212" i="38001"/>
  <c r="J212" i="38001"/>
  <c r="B213" i="38001"/>
  <c r="C213" i="38001"/>
  <c r="D213" i="38001"/>
  <c r="E213" i="38001"/>
  <c r="F213" i="38001"/>
  <c r="G213" i="38001"/>
  <c r="H213" i="38001"/>
  <c r="I213" i="38001"/>
  <c r="J213" i="38001"/>
  <c r="B214" i="38001"/>
  <c r="C214" i="38001"/>
  <c r="D214" i="38001"/>
  <c r="E214" i="38001"/>
  <c r="F214" i="38001"/>
  <c r="G214" i="38001"/>
  <c r="H214" i="38001"/>
  <c r="I214" i="38001"/>
  <c r="J214" i="38001"/>
  <c r="B215" i="38001"/>
  <c r="C215" i="38001"/>
  <c r="D215" i="38001"/>
  <c r="E215" i="38001"/>
  <c r="F215" i="38001"/>
  <c r="G215" i="38001"/>
  <c r="H215" i="38001"/>
  <c r="I215" i="38001"/>
  <c r="J215" i="38001"/>
  <c r="B216" i="38001"/>
  <c r="C216" i="38001"/>
  <c r="D216" i="38001"/>
  <c r="E216" i="38001"/>
  <c r="F216" i="38001"/>
  <c r="G216" i="38001"/>
  <c r="H216" i="38001"/>
  <c r="I216" i="38001"/>
  <c r="J216" i="38001"/>
  <c r="B217" i="38001"/>
  <c r="C217" i="38001"/>
  <c r="D217" i="38001"/>
  <c r="E217" i="38001"/>
  <c r="F217" i="38001"/>
  <c r="G217" i="38001"/>
  <c r="H217" i="38001"/>
  <c r="I217" i="38001"/>
  <c r="J217" i="38001"/>
  <c r="B218" i="38001"/>
  <c r="C218" i="38001"/>
  <c r="D218" i="38001"/>
  <c r="E218" i="38001"/>
  <c r="F218" i="38001"/>
  <c r="G218" i="38001"/>
  <c r="H218" i="38001"/>
  <c r="I218" i="38001"/>
  <c r="J218" i="38001"/>
  <c r="B219" i="38001"/>
  <c r="C219" i="38001"/>
  <c r="D219" i="38001"/>
  <c r="E219" i="38001"/>
  <c r="F219" i="38001"/>
  <c r="G219" i="38001"/>
  <c r="H219" i="38001"/>
  <c r="I219" i="38001"/>
  <c r="J219" i="38001"/>
  <c r="B220" i="38001"/>
  <c r="C220" i="38001"/>
  <c r="D220" i="38001"/>
  <c r="E220" i="38001"/>
  <c r="F220" i="38001"/>
  <c r="G220" i="38001"/>
  <c r="H220" i="38001"/>
  <c r="I220" i="38001"/>
  <c r="J220" i="38001"/>
  <c r="B221" i="38001"/>
  <c r="C221" i="38001"/>
  <c r="D221" i="38001"/>
  <c r="E221" i="38001"/>
  <c r="F221" i="38001"/>
  <c r="G221" i="38001"/>
  <c r="H221" i="38001"/>
  <c r="I221" i="38001"/>
  <c r="J221" i="38001"/>
  <c r="B222" i="38001"/>
  <c r="C222" i="38001"/>
  <c r="D222" i="38001"/>
  <c r="E222" i="38001"/>
  <c r="F222" i="38001"/>
  <c r="G222" i="38001"/>
  <c r="H222" i="38001"/>
  <c r="I222" i="38001"/>
  <c r="J222" i="38001"/>
  <c r="B223" i="38001"/>
  <c r="C223" i="38001"/>
  <c r="D223" i="38001"/>
  <c r="E223" i="38001"/>
  <c r="F223" i="38001"/>
  <c r="G223" i="38001"/>
  <c r="H223" i="38001"/>
  <c r="I223" i="38001"/>
  <c r="J223" i="38001"/>
  <c r="B224" i="38001"/>
  <c r="C224" i="38001"/>
  <c r="D224" i="38001"/>
  <c r="E224" i="38001"/>
  <c r="F224" i="38001"/>
  <c r="G224" i="38001"/>
  <c r="H224" i="38001"/>
  <c r="I224" i="38001"/>
  <c r="J224" i="38001"/>
  <c r="B225" i="38001"/>
  <c r="C225" i="38001"/>
  <c r="D225" i="38001"/>
  <c r="E225" i="38001"/>
  <c r="F225" i="38001"/>
  <c r="G225" i="38001"/>
  <c r="H225" i="38001"/>
  <c r="I225" i="38001"/>
  <c r="J225" i="38001"/>
  <c r="B226" i="38001"/>
  <c r="C226" i="38001"/>
  <c r="D226" i="38001"/>
  <c r="E226" i="38001"/>
  <c r="F226" i="38001"/>
  <c r="G226" i="38001"/>
  <c r="H226" i="38001"/>
  <c r="I226" i="38001"/>
  <c r="J226" i="38001"/>
  <c r="B227" i="38001"/>
  <c r="C227" i="38001"/>
  <c r="D227" i="38001"/>
  <c r="E227" i="38001"/>
  <c r="F227" i="38001"/>
  <c r="G227" i="38001"/>
  <c r="H227" i="38001"/>
  <c r="I227" i="38001"/>
  <c r="J227" i="38001"/>
  <c r="B228" i="38001"/>
  <c r="C228" i="38001"/>
  <c r="D228" i="38001"/>
  <c r="E228" i="38001"/>
  <c r="F228" i="38001"/>
  <c r="G228" i="38001"/>
  <c r="H228" i="38001"/>
  <c r="I228" i="38001"/>
  <c r="J228" i="38001"/>
  <c r="B229" i="38001"/>
  <c r="C229" i="38001"/>
  <c r="D229" i="38001"/>
  <c r="E229" i="38001"/>
  <c r="F229" i="38001"/>
  <c r="G229" i="38001"/>
  <c r="H229" i="38001"/>
  <c r="I229" i="38001"/>
  <c r="J229" i="38001"/>
  <c r="B230" i="38001"/>
  <c r="C230" i="38001"/>
  <c r="D230" i="38001"/>
  <c r="E230" i="38001"/>
  <c r="F230" i="38001"/>
  <c r="G230" i="38001"/>
  <c r="H230" i="38001"/>
  <c r="I230" i="38001"/>
  <c r="J230" i="38001"/>
  <c r="B231" i="38001"/>
  <c r="C231" i="38001"/>
  <c r="D231" i="38001"/>
  <c r="E231" i="38001"/>
  <c r="F231" i="38001"/>
  <c r="G231" i="38001"/>
  <c r="H231" i="38001"/>
  <c r="I231" i="38001"/>
  <c r="J231" i="38001"/>
  <c r="B232" i="38001"/>
  <c r="C232" i="38001"/>
  <c r="D232" i="38001"/>
  <c r="E232" i="38001"/>
  <c r="F232" i="38001"/>
  <c r="G232" i="38001"/>
  <c r="H232" i="38001"/>
  <c r="I232" i="38001"/>
  <c r="J232" i="38001"/>
  <c r="B233" i="38001"/>
  <c r="C233" i="38001"/>
  <c r="D233" i="38001"/>
  <c r="E233" i="38001"/>
  <c r="F233" i="38001"/>
  <c r="G233" i="38001"/>
  <c r="H233" i="38001"/>
  <c r="I233" i="38001"/>
  <c r="J233" i="38001"/>
  <c r="B234" i="38001"/>
  <c r="C234" i="38001"/>
  <c r="D234" i="38001"/>
  <c r="E234" i="38001"/>
  <c r="F234" i="38001"/>
  <c r="G234" i="38001"/>
  <c r="H234" i="38001"/>
  <c r="I234" i="38001"/>
  <c r="J234" i="38001"/>
  <c r="B235" i="38001"/>
  <c r="C235" i="38001"/>
  <c r="D235" i="38001"/>
  <c r="E235" i="38001"/>
  <c r="F235" i="38001"/>
  <c r="G235" i="38001"/>
  <c r="H235" i="38001"/>
  <c r="I235" i="38001"/>
  <c r="J235" i="38001"/>
  <c r="B236" i="38001"/>
  <c r="C236" i="38001"/>
  <c r="D236" i="38001"/>
  <c r="E236" i="38001"/>
  <c r="F236" i="38001"/>
  <c r="G236" i="38001"/>
  <c r="H236" i="38001"/>
  <c r="I236" i="38001"/>
  <c r="J236" i="38001"/>
  <c r="B237" i="38001"/>
  <c r="C237" i="38001"/>
  <c r="D237" i="38001"/>
  <c r="E237" i="38001"/>
  <c r="F237" i="38001"/>
  <c r="G237" i="38001"/>
  <c r="H237" i="38001"/>
  <c r="I237" i="38001"/>
  <c r="J237" i="38001"/>
  <c r="B238" i="38001"/>
  <c r="C238" i="38001"/>
  <c r="D238" i="38001"/>
  <c r="E238" i="38001"/>
  <c r="F238" i="38001"/>
  <c r="G238" i="38001"/>
  <c r="H238" i="38001"/>
  <c r="I238" i="38001"/>
  <c r="J238" i="38001"/>
  <c r="B239" i="38001"/>
  <c r="C239" i="38001"/>
  <c r="D239" i="38001"/>
  <c r="E239" i="38001"/>
  <c r="F239" i="38001"/>
  <c r="G239" i="38001"/>
  <c r="H239" i="38001"/>
  <c r="I239" i="38001"/>
  <c r="J239" i="38001"/>
  <c r="B240" i="38001"/>
  <c r="C240" i="38001"/>
  <c r="D240" i="38001"/>
  <c r="E240" i="38001"/>
  <c r="F240" i="38001"/>
  <c r="G240" i="38001"/>
  <c r="H240" i="38001"/>
  <c r="I240" i="38001"/>
  <c r="J240" i="38001"/>
  <c r="B241" i="38001"/>
  <c r="C241" i="38001"/>
  <c r="D241" i="38001"/>
  <c r="E241" i="38001"/>
  <c r="F241" i="38001"/>
  <c r="G241" i="38001"/>
  <c r="H241" i="38001"/>
  <c r="I241" i="38001"/>
  <c r="J241" i="38001"/>
  <c r="B242" i="38001"/>
  <c r="C242" i="38001"/>
  <c r="D242" i="38001"/>
  <c r="E242" i="38001"/>
  <c r="F242" i="38001"/>
  <c r="G242" i="38001"/>
  <c r="H242" i="38001"/>
  <c r="I242" i="38001"/>
  <c r="J242" i="38001"/>
  <c r="B243" i="38001"/>
  <c r="C243" i="38001"/>
  <c r="D243" i="38001"/>
  <c r="E243" i="38001"/>
  <c r="F243" i="38001"/>
  <c r="G243" i="38001"/>
  <c r="H243" i="38001"/>
  <c r="I243" i="38001"/>
  <c r="J243" i="38001"/>
  <c r="B244" i="38001"/>
  <c r="C244" i="38001"/>
  <c r="D244" i="38001"/>
  <c r="E244" i="38001"/>
  <c r="F244" i="38001"/>
  <c r="G244" i="38001"/>
  <c r="H244" i="38001"/>
  <c r="I244" i="38001"/>
  <c r="J244" i="38001"/>
  <c r="B245" i="38001"/>
  <c r="C245" i="38001"/>
  <c r="D245" i="38001"/>
  <c r="E245" i="38001"/>
  <c r="F245" i="38001"/>
  <c r="G245" i="38001"/>
  <c r="H245" i="38001"/>
  <c r="I245" i="38001"/>
  <c r="J245" i="38001"/>
  <c r="B246" i="38001"/>
  <c r="C246" i="38001"/>
  <c r="D246" i="38001"/>
  <c r="E246" i="38001"/>
  <c r="F246" i="38001"/>
  <c r="G246" i="38001"/>
  <c r="H246" i="38001"/>
  <c r="I246" i="38001"/>
  <c r="J246" i="38001"/>
  <c r="B247" i="38001"/>
  <c r="C247" i="38001"/>
  <c r="D247" i="38001"/>
  <c r="E247" i="38001"/>
  <c r="F247" i="38001"/>
  <c r="G247" i="38001"/>
  <c r="H247" i="38001"/>
  <c r="I247" i="38001"/>
  <c r="J247" i="38001"/>
  <c r="B248" i="38001"/>
  <c r="C248" i="38001"/>
  <c r="D248" i="38001"/>
  <c r="E248" i="38001"/>
  <c r="F248" i="38001"/>
  <c r="G248" i="38001"/>
  <c r="H248" i="38001"/>
  <c r="I248" i="38001"/>
  <c r="J248" i="38001"/>
  <c r="B249" i="38001"/>
  <c r="C249" i="38001"/>
  <c r="D249" i="38001"/>
  <c r="E249" i="38001"/>
  <c r="F249" i="38001"/>
  <c r="G249" i="38001"/>
  <c r="H249" i="38001"/>
  <c r="I249" i="38001"/>
  <c r="J249" i="38001"/>
  <c r="B250" i="38001"/>
  <c r="C250" i="38001"/>
  <c r="D250" i="38001"/>
  <c r="E250" i="38001"/>
  <c r="F250" i="38001"/>
  <c r="G250" i="38001"/>
  <c r="H250" i="38001"/>
  <c r="I250" i="38001"/>
  <c r="J250" i="38001"/>
  <c r="B251" i="38001"/>
  <c r="C251" i="38001"/>
  <c r="D251" i="38001"/>
  <c r="E251" i="38001"/>
  <c r="F251" i="38001"/>
  <c r="G251" i="38001"/>
  <c r="H251" i="38001"/>
  <c r="I251" i="38001"/>
  <c r="J251" i="38001"/>
  <c r="B252" i="38001"/>
  <c r="C252" i="38001"/>
  <c r="D252" i="38001"/>
  <c r="E252" i="38001"/>
  <c r="F252" i="38001"/>
  <c r="G252" i="38001"/>
  <c r="H252" i="38001"/>
  <c r="I252" i="38001"/>
  <c r="J252" i="38001"/>
  <c r="B253" i="38001"/>
  <c r="C253" i="38001"/>
  <c r="D253" i="38001"/>
  <c r="E253" i="38001"/>
  <c r="F253" i="38001"/>
  <c r="G253" i="38001"/>
  <c r="H253" i="38001"/>
  <c r="I253" i="38001"/>
  <c r="J253" i="38001"/>
  <c r="B254" i="38001"/>
  <c r="C254" i="38001"/>
  <c r="D254" i="38001"/>
  <c r="E254" i="38001"/>
  <c r="F254" i="38001"/>
  <c r="G254" i="38001"/>
  <c r="H254" i="38001"/>
  <c r="I254" i="38001"/>
  <c r="J254" i="38001"/>
  <c r="B255" i="38001"/>
  <c r="C255" i="38001"/>
  <c r="D255" i="38001"/>
  <c r="E255" i="38001"/>
  <c r="F255" i="38001"/>
  <c r="G255" i="38001"/>
  <c r="H255" i="38001"/>
  <c r="I255" i="38001"/>
  <c r="J255" i="38001"/>
  <c r="B256" i="38001"/>
  <c r="C256" i="38001"/>
  <c r="D256" i="38001"/>
  <c r="E256" i="38001"/>
  <c r="F256" i="38001"/>
  <c r="G256" i="38001"/>
  <c r="H256" i="38001"/>
  <c r="I256" i="38001"/>
  <c r="J256" i="38001"/>
  <c r="B257" i="38001"/>
  <c r="C257" i="38001"/>
  <c r="D257" i="38001"/>
  <c r="E257" i="38001"/>
  <c r="F257" i="38001"/>
  <c r="G257" i="38001"/>
  <c r="H257" i="38001"/>
  <c r="I257" i="38001"/>
  <c r="J257" i="38001"/>
  <c r="B258" i="38001"/>
  <c r="C258" i="38001"/>
  <c r="D258" i="38001"/>
  <c r="E258" i="38001"/>
  <c r="F258" i="38001"/>
  <c r="G258" i="38001"/>
  <c r="H258" i="38001"/>
  <c r="I258" i="38001"/>
  <c r="J258" i="38001"/>
  <c r="B259" i="38001"/>
  <c r="C259" i="38001"/>
  <c r="D259" i="38001"/>
  <c r="E259" i="38001"/>
  <c r="F259" i="38001"/>
  <c r="G259" i="38001"/>
  <c r="H259" i="38001"/>
  <c r="I259" i="38001"/>
  <c r="J259" i="38001"/>
  <c r="B260" i="38001"/>
  <c r="C260" i="38001"/>
  <c r="D260" i="38001"/>
  <c r="E260" i="38001"/>
  <c r="F260" i="38001"/>
  <c r="G260" i="38001"/>
  <c r="H260" i="38001"/>
  <c r="I260" i="38001"/>
  <c r="J260" i="38001"/>
  <c r="B261" i="38001"/>
  <c r="C261" i="38001"/>
  <c r="D261" i="38001"/>
  <c r="E261" i="38001"/>
  <c r="F261" i="38001"/>
  <c r="G261" i="38001"/>
  <c r="H261" i="38001"/>
  <c r="I261" i="38001"/>
  <c r="J261" i="38001"/>
  <c r="B262" i="38001"/>
  <c r="C262" i="38001"/>
  <c r="D262" i="38001"/>
  <c r="E262" i="38001"/>
  <c r="F262" i="38001"/>
  <c r="G262" i="38001"/>
  <c r="H262" i="38001"/>
  <c r="I262" i="38001"/>
  <c r="J262" i="38001"/>
  <c r="B263" i="38001"/>
  <c r="C263" i="38001"/>
  <c r="D263" i="38001"/>
  <c r="E263" i="38001"/>
  <c r="F263" i="38001"/>
  <c r="G263" i="38001"/>
  <c r="H263" i="38001"/>
  <c r="I263" i="38001"/>
  <c r="J263" i="38001"/>
  <c r="B264" i="38001"/>
  <c r="C264" i="38001"/>
  <c r="D264" i="38001"/>
  <c r="E264" i="38001"/>
  <c r="F264" i="38001"/>
  <c r="G264" i="38001"/>
  <c r="H264" i="38001"/>
  <c r="I264" i="38001"/>
  <c r="J264" i="38001"/>
  <c r="B265" i="38001"/>
  <c r="C265" i="38001"/>
  <c r="D265" i="38001"/>
  <c r="E265" i="38001"/>
  <c r="F265" i="38001"/>
  <c r="G265" i="38001"/>
  <c r="H265" i="38001"/>
  <c r="I265" i="38001"/>
  <c r="J265" i="38001"/>
  <c r="B266" i="38001"/>
  <c r="C266" i="38001"/>
  <c r="D266" i="38001"/>
  <c r="E266" i="38001"/>
  <c r="F266" i="38001"/>
  <c r="G266" i="38001"/>
  <c r="H266" i="38001"/>
  <c r="I266" i="38001"/>
  <c r="J266" i="38001"/>
  <c r="B267" i="38001"/>
  <c r="C267" i="38001"/>
  <c r="D267" i="38001"/>
  <c r="E267" i="38001"/>
  <c r="F267" i="38001"/>
  <c r="G267" i="38001"/>
  <c r="H267" i="38001"/>
  <c r="I267" i="38001"/>
  <c r="J267" i="38001"/>
  <c r="B268" i="38001"/>
  <c r="C268" i="38001"/>
  <c r="D268" i="38001"/>
  <c r="E268" i="38001"/>
  <c r="F268" i="38001"/>
  <c r="G268" i="38001"/>
  <c r="H268" i="38001"/>
  <c r="I268" i="38001"/>
  <c r="J268" i="38001"/>
  <c r="B269" i="38001"/>
  <c r="C269" i="38001"/>
  <c r="D269" i="38001"/>
  <c r="E269" i="38001"/>
  <c r="F269" i="38001"/>
  <c r="G269" i="38001"/>
  <c r="H269" i="38001"/>
  <c r="I269" i="38001"/>
  <c r="J269" i="38001"/>
  <c r="B270" i="38001"/>
  <c r="C270" i="38001"/>
  <c r="D270" i="38001"/>
  <c r="E270" i="38001"/>
  <c r="F270" i="38001"/>
  <c r="G270" i="38001"/>
  <c r="H270" i="38001"/>
  <c r="I270" i="38001"/>
  <c r="J270" i="38001"/>
  <c r="B271" i="38001"/>
  <c r="C271" i="38001"/>
  <c r="D271" i="38001"/>
  <c r="E271" i="38001"/>
  <c r="F271" i="38001"/>
  <c r="G271" i="38001"/>
  <c r="H271" i="38001"/>
  <c r="I271" i="38001"/>
  <c r="J271" i="38001"/>
  <c r="B272" i="38001"/>
  <c r="C272" i="38001"/>
  <c r="D272" i="38001"/>
  <c r="E272" i="38001"/>
  <c r="F272" i="38001"/>
  <c r="G272" i="38001"/>
  <c r="H272" i="38001"/>
  <c r="I272" i="38001"/>
  <c r="J272" i="38001"/>
  <c r="B273" i="38001"/>
  <c r="C273" i="38001"/>
  <c r="D273" i="38001"/>
  <c r="E273" i="38001"/>
  <c r="F273" i="38001"/>
  <c r="G273" i="38001"/>
  <c r="H273" i="38001"/>
  <c r="I273" i="38001"/>
  <c r="J273" i="38001"/>
  <c r="B274" i="38001"/>
  <c r="C274" i="38001"/>
  <c r="D274" i="38001"/>
  <c r="E274" i="38001"/>
  <c r="F274" i="38001"/>
  <c r="G274" i="38001"/>
  <c r="H274" i="38001"/>
  <c r="I274" i="38001"/>
  <c r="J274" i="38001"/>
  <c r="B275" i="38001"/>
  <c r="C275" i="38001"/>
  <c r="D275" i="38001"/>
  <c r="E275" i="38001"/>
  <c r="F275" i="38001"/>
  <c r="G275" i="38001"/>
  <c r="H275" i="38001"/>
  <c r="I275" i="38001"/>
  <c r="J275" i="38001"/>
  <c r="B276" i="38001"/>
  <c r="C276" i="38001"/>
  <c r="D276" i="38001"/>
  <c r="E276" i="38001"/>
  <c r="F276" i="38001"/>
  <c r="G276" i="38001"/>
  <c r="H276" i="38001"/>
  <c r="I276" i="38001"/>
  <c r="J276" i="38001"/>
  <c r="B277" i="38001"/>
  <c r="C277" i="38001"/>
  <c r="D277" i="38001"/>
  <c r="E277" i="38001"/>
  <c r="F277" i="38001"/>
  <c r="G277" i="38001"/>
  <c r="H277" i="38001"/>
  <c r="I277" i="38001"/>
  <c r="J277" i="38001"/>
  <c r="B278" i="38001"/>
  <c r="C278" i="38001"/>
  <c r="D278" i="38001"/>
  <c r="E278" i="38001"/>
  <c r="F278" i="38001"/>
  <c r="G278" i="38001"/>
  <c r="H278" i="38001"/>
  <c r="I278" i="38001"/>
  <c r="J278" i="38001"/>
  <c r="B279" i="38001"/>
  <c r="C279" i="38001"/>
  <c r="D279" i="38001"/>
  <c r="E279" i="38001"/>
  <c r="F279" i="38001"/>
  <c r="G279" i="38001"/>
  <c r="H279" i="38001"/>
  <c r="I279" i="38001"/>
  <c r="J279" i="38001"/>
  <c r="B280" i="38001"/>
  <c r="C280" i="38001"/>
  <c r="D280" i="38001"/>
  <c r="E280" i="38001"/>
  <c r="F280" i="38001"/>
  <c r="G280" i="38001"/>
  <c r="H280" i="38001"/>
  <c r="I280" i="38001"/>
  <c r="J280" i="38001"/>
  <c r="B281" i="38001"/>
  <c r="C281" i="38001"/>
  <c r="D281" i="38001"/>
  <c r="E281" i="38001"/>
  <c r="F281" i="38001"/>
  <c r="G281" i="38001"/>
  <c r="H281" i="38001"/>
  <c r="I281" i="38001"/>
  <c r="J281" i="38001"/>
  <c r="B282" i="38001"/>
  <c r="C282" i="38001"/>
  <c r="D282" i="38001"/>
  <c r="E282" i="38001"/>
  <c r="F282" i="38001"/>
  <c r="G282" i="38001"/>
  <c r="H282" i="38001"/>
  <c r="I282" i="38001"/>
  <c r="J282" i="38001"/>
  <c r="B283" i="38001"/>
  <c r="C283" i="38001"/>
  <c r="D283" i="38001"/>
  <c r="E283" i="38001"/>
  <c r="F283" i="38001"/>
  <c r="G283" i="38001"/>
  <c r="H283" i="38001"/>
  <c r="I283" i="38001"/>
  <c r="J283" i="38001"/>
  <c r="B284" i="38001"/>
  <c r="C284" i="38001"/>
  <c r="D284" i="38001"/>
  <c r="E284" i="38001"/>
  <c r="F284" i="38001"/>
  <c r="G284" i="38001"/>
  <c r="H284" i="38001"/>
  <c r="I284" i="38001"/>
  <c r="J284" i="38001"/>
  <c r="B285" i="38001"/>
  <c r="C285" i="38001"/>
  <c r="D285" i="38001"/>
  <c r="E285" i="38001"/>
  <c r="F285" i="38001"/>
  <c r="G285" i="38001"/>
  <c r="H285" i="38001"/>
  <c r="I285" i="38001"/>
  <c r="J285" i="38001"/>
  <c r="B286" i="38001"/>
  <c r="C286" i="38001"/>
  <c r="D286" i="38001"/>
  <c r="E286" i="38001"/>
  <c r="F286" i="38001"/>
  <c r="G286" i="38001"/>
  <c r="H286" i="38001"/>
  <c r="I286" i="38001"/>
  <c r="J286" i="38001"/>
  <c r="B287" i="38001"/>
  <c r="C287" i="38001"/>
  <c r="D287" i="38001"/>
  <c r="E287" i="38001"/>
  <c r="F287" i="38001"/>
  <c r="G287" i="38001"/>
  <c r="H287" i="38001"/>
  <c r="I287" i="38001"/>
  <c r="J287" i="38001"/>
  <c r="B288" i="38001"/>
  <c r="C288" i="38001"/>
  <c r="D288" i="38001"/>
  <c r="E288" i="38001"/>
  <c r="F288" i="38001"/>
  <c r="G288" i="38001"/>
  <c r="H288" i="38001"/>
  <c r="I288" i="38001"/>
  <c r="J288" i="38001"/>
  <c r="B289" i="38001"/>
  <c r="C289" i="38001"/>
  <c r="D289" i="38001"/>
  <c r="E289" i="38001"/>
  <c r="F289" i="38001"/>
  <c r="G289" i="38001"/>
  <c r="H289" i="38001"/>
  <c r="I289" i="38001"/>
  <c r="J289" i="38001"/>
  <c r="B290" i="38001"/>
  <c r="C290" i="38001"/>
  <c r="D290" i="38001"/>
  <c r="E290" i="38001"/>
  <c r="F290" i="38001"/>
  <c r="G290" i="38001"/>
  <c r="H290" i="38001"/>
  <c r="I290" i="38001"/>
  <c r="J290" i="38001"/>
  <c r="B291" i="38001"/>
  <c r="C291" i="38001"/>
  <c r="D291" i="38001"/>
  <c r="E291" i="38001"/>
  <c r="F291" i="38001"/>
  <c r="G291" i="38001"/>
  <c r="H291" i="38001"/>
  <c r="I291" i="38001"/>
  <c r="J291" i="38001"/>
  <c r="B292" i="38001"/>
  <c r="C292" i="38001"/>
  <c r="D292" i="38001"/>
  <c r="E292" i="38001"/>
  <c r="F292" i="38001"/>
  <c r="G292" i="38001"/>
  <c r="H292" i="38001"/>
  <c r="I292" i="38001"/>
  <c r="J292" i="38001"/>
  <c r="B293" i="38001"/>
  <c r="C293" i="38001"/>
  <c r="D293" i="38001"/>
  <c r="E293" i="38001"/>
  <c r="F293" i="38001"/>
  <c r="G293" i="38001"/>
  <c r="H293" i="38001"/>
  <c r="I293" i="38001"/>
  <c r="J293" i="38001"/>
  <c r="B294" i="38001"/>
  <c r="C294" i="38001"/>
  <c r="D294" i="38001"/>
  <c r="E294" i="38001"/>
  <c r="F294" i="38001"/>
  <c r="G294" i="38001"/>
  <c r="H294" i="38001"/>
  <c r="I294" i="38001"/>
  <c r="J294" i="38001"/>
  <c r="B295" i="38001"/>
  <c r="C295" i="38001"/>
  <c r="D295" i="38001"/>
  <c r="E295" i="38001"/>
  <c r="F295" i="38001"/>
  <c r="G295" i="38001"/>
  <c r="H295" i="38001"/>
  <c r="I295" i="38001"/>
  <c r="J295" i="38001"/>
  <c r="B296" i="38001"/>
  <c r="C296" i="38001"/>
  <c r="D296" i="38001"/>
  <c r="E296" i="38001"/>
  <c r="F296" i="38001"/>
  <c r="G296" i="38001"/>
  <c r="H296" i="38001"/>
  <c r="I296" i="38001"/>
  <c r="J296" i="38001"/>
  <c r="B297" i="38001"/>
  <c r="C297" i="38001"/>
  <c r="D297" i="38001"/>
  <c r="E297" i="38001"/>
  <c r="F297" i="38001"/>
  <c r="G297" i="38001"/>
  <c r="H297" i="38001"/>
  <c r="I297" i="38001"/>
  <c r="J297" i="38001"/>
  <c r="B298" i="38001"/>
  <c r="C298" i="38001"/>
  <c r="D298" i="38001"/>
  <c r="E298" i="38001"/>
  <c r="F298" i="38001"/>
  <c r="G298" i="38001"/>
  <c r="H298" i="38001"/>
  <c r="I298" i="38001"/>
  <c r="J298" i="38001"/>
  <c r="B299" i="38001"/>
  <c r="C299" i="38001"/>
  <c r="D299" i="38001"/>
  <c r="E299" i="38001"/>
  <c r="F299" i="38001"/>
  <c r="G299" i="38001"/>
  <c r="H299" i="38001"/>
  <c r="I299" i="38001"/>
  <c r="J299" i="38001"/>
  <c r="B300" i="38001"/>
  <c r="C300" i="38001"/>
  <c r="D300" i="38001"/>
  <c r="E300" i="38001"/>
  <c r="F300" i="38001"/>
  <c r="G300" i="38001"/>
  <c r="H300" i="38001"/>
  <c r="I300" i="38001"/>
  <c r="J300" i="38001"/>
  <c r="B301" i="38001"/>
  <c r="C301" i="38001"/>
  <c r="D301" i="38001"/>
  <c r="E301" i="38001"/>
  <c r="F301" i="38001"/>
  <c r="G301" i="38001"/>
  <c r="H301" i="38001"/>
  <c r="I301" i="38001"/>
  <c r="J301" i="38001"/>
  <c r="B302" i="38001"/>
  <c r="C302" i="38001"/>
  <c r="D302" i="38001"/>
  <c r="E302" i="38001"/>
  <c r="F302" i="38001"/>
  <c r="G302" i="38001"/>
  <c r="H302" i="38001"/>
  <c r="I302" i="38001"/>
  <c r="J302" i="38001"/>
  <c r="B303" i="38001"/>
  <c r="C303" i="38001"/>
  <c r="D303" i="38001"/>
  <c r="E303" i="38001"/>
  <c r="F303" i="38001"/>
  <c r="G303" i="38001"/>
  <c r="H303" i="38001"/>
  <c r="I303" i="38001"/>
  <c r="J303" i="38001"/>
  <c r="B304" i="38001"/>
  <c r="C304" i="38001"/>
  <c r="D304" i="38001"/>
  <c r="E304" i="38001"/>
  <c r="F304" i="38001"/>
  <c r="G304" i="38001"/>
  <c r="H304" i="38001"/>
  <c r="I304" i="38001"/>
  <c r="J304" i="38001"/>
  <c r="B305" i="38001"/>
  <c r="C305" i="38001"/>
  <c r="D305" i="38001"/>
  <c r="E305" i="38001"/>
  <c r="F305" i="38001"/>
  <c r="G305" i="38001"/>
  <c r="H305" i="38001"/>
  <c r="I305" i="38001"/>
  <c r="J305" i="38001"/>
  <c r="B306" i="38001"/>
  <c r="C306" i="38001"/>
  <c r="D306" i="38001"/>
  <c r="E306" i="38001"/>
  <c r="F306" i="38001"/>
  <c r="G306" i="38001"/>
  <c r="H306" i="38001"/>
  <c r="I306" i="38001"/>
  <c r="J306" i="38001"/>
  <c r="B307" i="38001"/>
  <c r="C307" i="38001"/>
  <c r="D307" i="38001"/>
  <c r="E307" i="38001"/>
  <c r="F307" i="38001"/>
  <c r="G307" i="38001"/>
  <c r="H307" i="38001"/>
  <c r="I307" i="38001"/>
  <c r="J307" i="38001"/>
  <c r="B308" i="38001"/>
  <c r="C308" i="38001"/>
  <c r="D308" i="38001"/>
  <c r="E308" i="38001"/>
  <c r="F308" i="38001"/>
  <c r="G308" i="38001"/>
  <c r="H308" i="38001"/>
  <c r="I308" i="38001"/>
  <c r="J308" i="38001"/>
  <c r="B309" i="38001"/>
  <c r="C309" i="38001"/>
  <c r="D309" i="38001"/>
  <c r="E309" i="38001"/>
  <c r="F309" i="38001"/>
  <c r="G309" i="38001"/>
  <c r="H309" i="38001"/>
  <c r="I309" i="38001"/>
  <c r="J309" i="38001"/>
  <c r="B310" i="38001"/>
  <c r="C310" i="38001"/>
  <c r="D310" i="38001"/>
  <c r="E310" i="38001"/>
  <c r="F310" i="38001"/>
  <c r="G310" i="38001"/>
  <c r="H310" i="38001"/>
  <c r="I310" i="38001"/>
  <c r="J310" i="38001"/>
  <c r="B311" i="38001"/>
  <c r="C311" i="38001"/>
  <c r="D311" i="38001"/>
  <c r="E311" i="38001"/>
  <c r="F311" i="38001"/>
  <c r="G311" i="38001"/>
  <c r="H311" i="38001"/>
  <c r="I311" i="38001"/>
  <c r="J311" i="38001"/>
  <c r="B312" i="38001"/>
  <c r="C312" i="38001"/>
  <c r="D312" i="38001"/>
  <c r="E312" i="38001"/>
  <c r="F312" i="38001"/>
  <c r="G312" i="38001"/>
  <c r="H312" i="38001"/>
  <c r="I312" i="38001"/>
  <c r="J312" i="38001"/>
  <c r="B313" i="38001"/>
  <c r="C313" i="38001"/>
  <c r="D313" i="38001"/>
  <c r="E313" i="38001"/>
  <c r="F313" i="38001"/>
  <c r="G313" i="38001"/>
  <c r="H313" i="38001"/>
  <c r="I313" i="38001"/>
  <c r="J313" i="38001"/>
  <c r="B314" i="38001"/>
  <c r="C314" i="38001"/>
  <c r="D314" i="38001"/>
  <c r="E314" i="38001"/>
  <c r="F314" i="38001"/>
  <c r="G314" i="38001"/>
  <c r="H314" i="38001"/>
  <c r="I314" i="38001"/>
  <c r="J314" i="38001"/>
  <c r="B315" i="38001"/>
  <c r="C315" i="38001"/>
  <c r="D315" i="38001"/>
  <c r="E315" i="38001"/>
  <c r="F315" i="38001"/>
  <c r="G315" i="38001"/>
  <c r="H315" i="38001"/>
  <c r="I315" i="38001"/>
  <c r="J315" i="38001"/>
  <c r="B316" i="38001"/>
  <c r="C316" i="38001"/>
  <c r="D316" i="38001"/>
  <c r="E316" i="38001"/>
  <c r="F316" i="38001"/>
  <c r="G316" i="38001"/>
  <c r="H316" i="38001"/>
  <c r="I316" i="38001"/>
  <c r="J316" i="38001"/>
  <c r="B317" i="38001"/>
  <c r="C317" i="38001"/>
  <c r="D317" i="38001"/>
  <c r="E317" i="38001"/>
  <c r="F317" i="38001"/>
  <c r="G317" i="38001"/>
  <c r="H317" i="38001"/>
  <c r="I317" i="38001"/>
  <c r="J317" i="38001"/>
  <c r="B318" i="38001"/>
  <c r="C318" i="38001"/>
  <c r="D318" i="38001"/>
  <c r="E318" i="38001"/>
  <c r="F318" i="38001"/>
  <c r="G318" i="38001"/>
  <c r="H318" i="38001"/>
  <c r="I318" i="38001"/>
  <c r="J318" i="38001"/>
  <c r="B319" i="38001"/>
  <c r="C319" i="38001"/>
  <c r="D319" i="38001"/>
  <c r="E319" i="38001"/>
  <c r="F319" i="38001"/>
  <c r="G319" i="38001"/>
  <c r="H319" i="38001"/>
  <c r="I319" i="38001"/>
  <c r="J319" i="38001"/>
  <c r="B320" i="38001"/>
  <c r="C320" i="38001"/>
  <c r="D320" i="38001"/>
  <c r="E320" i="38001"/>
  <c r="F320" i="38001"/>
  <c r="G320" i="38001"/>
  <c r="H320" i="38001"/>
  <c r="I320" i="38001"/>
  <c r="J320" i="38001"/>
  <c r="B321" i="38001"/>
  <c r="C321" i="38001"/>
  <c r="D321" i="38001"/>
  <c r="E321" i="38001"/>
  <c r="F321" i="38001"/>
  <c r="G321" i="38001"/>
  <c r="H321" i="38001"/>
  <c r="I321" i="38001"/>
  <c r="J321" i="38001"/>
  <c r="B322" i="38001"/>
  <c r="C322" i="38001"/>
  <c r="D322" i="38001"/>
  <c r="E322" i="38001"/>
  <c r="F322" i="38001"/>
  <c r="G322" i="38001"/>
  <c r="H322" i="38001"/>
  <c r="I322" i="38001"/>
  <c r="J322" i="38001"/>
  <c r="B323" i="38001"/>
  <c r="C323" i="38001"/>
  <c r="D323" i="38001"/>
  <c r="E323" i="38001"/>
  <c r="F323" i="38001"/>
  <c r="G323" i="38001"/>
  <c r="H323" i="38001"/>
  <c r="I323" i="38001"/>
  <c r="J323" i="38001"/>
  <c r="B324" i="38001"/>
  <c r="C324" i="38001"/>
  <c r="D324" i="38001"/>
  <c r="E324" i="38001"/>
  <c r="F324" i="38001"/>
  <c r="G324" i="38001"/>
  <c r="H324" i="38001"/>
  <c r="I324" i="38001"/>
  <c r="J324" i="38001"/>
  <c r="B325" i="38001"/>
  <c r="C325" i="38001"/>
  <c r="D325" i="38001"/>
  <c r="E325" i="38001"/>
  <c r="F325" i="38001"/>
  <c r="G325" i="38001"/>
  <c r="H325" i="38001"/>
  <c r="I325" i="38001"/>
  <c r="J325" i="38001"/>
  <c r="B326" i="38001"/>
  <c r="C326" i="38001"/>
  <c r="D326" i="38001"/>
  <c r="E326" i="38001"/>
  <c r="F326" i="38001"/>
  <c r="G326" i="38001"/>
  <c r="H326" i="38001"/>
  <c r="I326" i="38001"/>
  <c r="J326" i="38001"/>
  <c r="B327" i="38001"/>
  <c r="C327" i="38001"/>
  <c r="D327" i="38001"/>
  <c r="E327" i="38001"/>
  <c r="F327" i="38001"/>
  <c r="G327" i="38001"/>
  <c r="H327" i="38001"/>
  <c r="I327" i="38001"/>
  <c r="J327" i="38001"/>
  <c r="B328" i="38001"/>
  <c r="C328" i="38001"/>
  <c r="D328" i="38001"/>
  <c r="E328" i="38001"/>
  <c r="F328" i="38001"/>
  <c r="G328" i="38001"/>
  <c r="H328" i="38001"/>
  <c r="I328" i="38001"/>
  <c r="J328" i="38001"/>
  <c r="B329" i="38001"/>
  <c r="C329" i="38001"/>
  <c r="D329" i="38001"/>
  <c r="E329" i="38001"/>
  <c r="F329" i="38001"/>
  <c r="G329" i="38001"/>
  <c r="H329" i="38001"/>
  <c r="I329" i="38001"/>
  <c r="J329" i="38001"/>
  <c r="B330" i="38001"/>
  <c r="C330" i="38001"/>
  <c r="D330" i="38001"/>
  <c r="E330" i="38001"/>
  <c r="F330" i="38001"/>
  <c r="G330" i="38001"/>
  <c r="H330" i="38001"/>
  <c r="I330" i="38001"/>
  <c r="J330" i="38001"/>
  <c r="B331" i="38001"/>
  <c r="C331" i="38001"/>
  <c r="D331" i="38001"/>
  <c r="E331" i="38001"/>
  <c r="F331" i="38001"/>
  <c r="G331" i="38001"/>
  <c r="H331" i="38001"/>
  <c r="I331" i="38001"/>
  <c r="J331" i="38001"/>
  <c r="B332" i="38001"/>
  <c r="C332" i="38001"/>
  <c r="D332" i="38001"/>
  <c r="E332" i="38001"/>
  <c r="F332" i="38001"/>
  <c r="G332" i="38001"/>
  <c r="H332" i="38001"/>
  <c r="I332" i="38001"/>
  <c r="J332" i="38001"/>
  <c r="B333" i="38001"/>
  <c r="C333" i="38001"/>
  <c r="D333" i="38001"/>
  <c r="E333" i="38001"/>
  <c r="F333" i="38001"/>
  <c r="G333" i="38001"/>
  <c r="H333" i="38001"/>
  <c r="I333" i="38001"/>
  <c r="J333" i="38001"/>
  <c r="B334" i="38001"/>
  <c r="C334" i="38001"/>
  <c r="D334" i="38001"/>
  <c r="E334" i="38001"/>
  <c r="F334" i="38001"/>
  <c r="G334" i="38001"/>
  <c r="H334" i="38001"/>
  <c r="I334" i="38001"/>
  <c r="J334" i="38001"/>
  <c r="B335" i="38001"/>
  <c r="C335" i="38001"/>
  <c r="D335" i="38001"/>
  <c r="E335" i="38001"/>
  <c r="F335" i="38001"/>
  <c r="G335" i="38001"/>
  <c r="H335" i="38001"/>
  <c r="I335" i="38001"/>
  <c r="J335" i="38001"/>
  <c r="B336" i="38001"/>
  <c r="C336" i="38001"/>
  <c r="D336" i="38001"/>
  <c r="E336" i="38001"/>
  <c r="F336" i="38001"/>
  <c r="G336" i="38001"/>
  <c r="H336" i="38001"/>
  <c r="I336" i="38001"/>
  <c r="J336" i="38001"/>
  <c r="B337" i="38001"/>
  <c r="C337" i="38001"/>
  <c r="D337" i="38001"/>
  <c r="E337" i="38001"/>
  <c r="F337" i="38001"/>
  <c r="G337" i="38001"/>
  <c r="H337" i="38001"/>
  <c r="I337" i="38001"/>
  <c r="J337" i="38001"/>
  <c r="B338" i="38001"/>
  <c r="C338" i="38001"/>
  <c r="D338" i="38001"/>
  <c r="E338" i="38001"/>
  <c r="F338" i="38001"/>
  <c r="G338" i="38001"/>
  <c r="H338" i="38001"/>
  <c r="I338" i="38001"/>
  <c r="J338" i="38001"/>
  <c r="B339" i="38001"/>
  <c r="C339" i="38001"/>
  <c r="D339" i="38001"/>
  <c r="E339" i="38001"/>
  <c r="F339" i="38001"/>
  <c r="G339" i="38001"/>
  <c r="H339" i="38001"/>
  <c r="I339" i="38001"/>
  <c r="J339" i="38001"/>
  <c r="B340" i="38001"/>
  <c r="C340" i="38001"/>
  <c r="D340" i="38001"/>
  <c r="E340" i="38001"/>
  <c r="F340" i="38001"/>
  <c r="G340" i="38001"/>
  <c r="H340" i="38001"/>
  <c r="I340" i="38001"/>
  <c r="J340" i="38001"/>
  <c r="B341" i="38001"/>
  <c r="C341" i="38001"/>
  <c r="D341" i="38001"/>
  <c r="E341" i="38001"/>
  <c r="F341" i="38001"/>
  <c r="G341" i="38001"/>
  <c r="H341" i="38001"/>
  <c r="I341" i="38001"/>
  <c r="J341" i="38001"/>
  <c r="B342" i="38001"/>
  <c r="C342" i="38001"/>
  <c r="D342" i="38001"/>
  <c r="E342" i="38001"/>
  <c r="F342" i="38001"/>
  <c r="G342" i="38001"/>
  <c r="H342" i="38001"/>
  <c r="I342" i="38001"/>
  <c r="J342" i="38001"/>
  <c r="B343" i="38001"/>
  <c r="C343" i="38001"/>
  <c r="D343" i="38001"/>
  <c r="E343" i="38001"/>
  <c r="F343" i="38001"/>
  <c r="G343" i="38001"/>
  <c r="H343" i="38001"/>
  <c r="I343" i="38001"/>
  <c r="J343" i="38001"/>
  <c r="B344" i="38001"/>
  <c r="C344" i="38001"/>
  <c r="D344" i="38001"/>
  <c r="E344" i="38001"/>
  <c r="F344" i="38001"/>
  <c r="G344" i="38001"/>
  <c r="H344" i="38001"/>
  <c r="I344" i="38001"/>
  <c r="J344" i="38001"/>
  <c r="B345" i="38001"/>
  <c r="C345" i="38001"/>
  <c r="D345" i="38001"/>
  <c r="E345" i="38001"/>
  <c r="F345" i="38001"/>
  <c r="G345" i="38001"/>
  <c r="H345" i="38001"/>
  <c r="I345" i="38001"/>
  <c r="J345" i="38001"/>
  <c r="B346" i="38001"/>
  <c r="C346" i="38001"/>
  <c r="D346" i="38001"/>
  <c r="E346" i="38001"/>
  <c r="F346" i="38001"/>
  <c r="G346" i="38001"/>
  <c r="H346" i="38001"/>
  <c r="I346" i="38001"/>
  <c r="J346" i="38001"/>
  <c r="B347" i="38001"/>
  <c r="C347" i="38001"/>
  <c r="D347" i="38001"/>
  <c r="E347" i="38001"/>
  <c r="F347" i="38001"/>
  <c r="G347" i="38001"/>
  <c r="H347" i="38001"/>
  <c r="I347" i="38001"/>
  <c r="J347" i="38001"/>
  <c r="B348" i="38001"/>
  <c r="C348" i="38001"/>
  <c r="D348" i="38001"/>
  <c r="E348" i="38001"/>
  <c r="F348" i="38001"/>
  <c r="G348" i="38001"/>
  <c r="H348" i="38001"/>
  <c r="I348" i="38001"/>
  <c r="J348" i="38001"/>
  <c r="B349" i="38001"/>
  <c r="C349" i="38001"/>
  <c r="D349" i="38001"/>
  <c r="E349" i="38001"/>
  <c r="F349" i="38001"/>
  <c r="G349" i="38001"/>
  <c r="H349" i="38001"/>
  <c r="I349" i="38001"/>
  <c r="J349" i="38001"/>
  <c r="B350" i="38001"/>
  <c r="C350" i="38001"/>
  <c r="D350" i="38001"/>
  <c r="E350" i="38001"/>
  <c r="F350" i="38001"/>
  <c r="G350" i="38001"/>
  <c r="H350" i="38001"/>
  <c r="I350" i="38001"/>
  <c r="J350" i="38001"/>
  <c r="B351" i="38001"/>
  <c r="C351" i="38001"/>
  <c r="D351" i="38001"/>
  <c r="E351" i="38001"/>
  <c r="F351" i="38001"/>
  <c r="G351" i="38001"/>
  <c r="H351" i="38001"/>
  <c r="I351" i="38001"/>
  <c r="J351" i="38001"/>
  <c r="B352" i="38001"/>
  <c r="C352" i="38001"/>
  <c r="D352" i="38001"/>
  <c r="E352" i="38001"/>
  <c r="F352" i="38001"/>
  <c r="G352" i="38001"/>
  <c r="H352" i="38001"/>
  <c r="I352" i="38001"/>
  <c r="J352" i="38001"/>
  <c r="B353" i="38001"/>
  <c r="C353" i="38001"/>
  <c r="D353" i="38001"/>
  <c r="E353" i="38001"/>
  <c r="F353" i="38001"/>
  <c r="G353" i="38001"/>
  <c r="H353" i="38001"/>
  <c r="I353" i="38001"/>
  <c r="J353" i="38001"/>
  <c r="B354" i="38001"/>
  <c r="C354" i="38001"/>
  <c r="D354" i="38001"/>
  <c r="E354" i="38001"/>
  <c r="F354" i="38001"/>
  <c r="G354" i="38001"/>
  <c r="H354" i="38001"/>
  <c r="I354" i="38001"/>
  <c r="J354" i="38001"/>
  <c r="B355" i="38001"/>
  <c r="C355" i="38001"/>
  <c r="D355" i="38001"/>
  <c r="E355" i="38001"/>
  <c r="F355" i="38001"/>
  <c r="G355" i="38001"/>
  <c r="H355" i="38001"/>
  <c r="I355" i="38001"/>
  <c r="J355" i="38001"/>
  <c r="B356" i="38001"/>
  <c r="C356" i="38001"/>
  <c r="D356" i="38001"/>
  <c r="E356" i="38001"/>
  <c r="F356" i="38001"/>
  <c r="G356" i="38001"/>
  <c r="H356" i="38001"/>
  <c r="I356" i="38001"/>
  <c r="J356" i="38001"/>
  <c r="B357" i="38001"/>
  <c r="C357" i="38001"/>
  <c r="D357" i="38001"/>
  <c r="E357" i="38001"/>
  <c r="F357" i="38001"/>
  <c r="G357" i="38001"/>
  <c r="H357" i="38001"/>
  <c r="I357" i="38001"/>
  <c r="J357" i="38001"/>
  <c r="B358" i="38001"/>
  <c r="C358" i="38001"/>
  <c r="D358" i="38001"/>
  <c r="E358" i="38001"/>
  <c r="F358" i="38001"/>
  <c r="G358" i="38001"/>
  <c r="H358" i="38001"/>
  <c r="I358" i="38001"/>
  <c r="J358" i="38001"/>
  <c r="B359" i="38001"/>
  <c r="C359" i="38001"/>
  <c r="D359" i="38001"/>
  <c r="E359" i="38001"/>
  <c r="F359" i="38001"/>
  <c r="G359" i="38001"/>
  <c r="H359" i="38001"/>
  <c r="I359" i="38001"/>
  <c r="J359" i="38001"/>
  <c r="B360" i="38001"/>
  <c r="C360" i="38001"/>
  <c r="D360" i="38001"/>
  <c r="E360" i="38001"/>
  <c r="F360" i="38001"/>
  <c r="G360" i="38001"/>
  <c r="H360" i="38001"/>
  <c r="I360" i="38001"/>
  <c r="J360" i="38001"/>
  <c r="B361" i="38001"/>
  <c r="C361" i="38001"/>
  <c r="D361" i="38001"/>
  <c r="E361" i="38001"/>
  <c r="F361" i="38001"/>
  <c r="G361" i="38001"/>
  <c r="H361" i="38001"/>
  <c r="I361" i="38001"/>
  <c r="J361" i="38001"/>
  <c r="B362" i="38001"/>
  <c r="C362" i="38001"/>
  <c r="D362" i="38001"/>
  <c r="E362" i="38001"/>
  <c r="F362" i="38001"/>
  <c r="G362" i="38001"/>
  <c r="H362" i="38001"/>
  <c r="I362" i="38001"/>
  <c r="J362" i="38001"/>
  <c r="B363" i="38001"/>
  <c r="C363" i="38001"/>
  <c r="D363" i="38001"/>
  <c r="E363" i="38001"/>
  <c r="F363" i="38001"/>
  <c r="G363" i="38001"/>
  <c r="H363" i="38001"/>
  <c r="I363" i="38001"/>
  <c r="J363" i="38001"/>
  <c r="B364" i="38001"/>
  <c r="C364" i="38001"/>
  <c r="D364" i="38001"/>
  <c r="E364" i="38001"/>
  <c r="F364" i="38001"/>
  <c r="G364" i="38001"/>
  <c r="H364" i="38001"/>
  <c r="I364" i="38001"/>
  <c r="J364" i="38001"/>
  <c r="B365" i="38001"/>
  <c r="C365" i="38001"/>
  <c r="D365" i="38001"/>
  <c r="E365" i="38001"/>
  <c r="F365" i="38001"/>
  <c r="G365" i="38001"/>
  <c r="H365" i="38001"/>
  <c r="I365" i="38001"/>
  <c r="J365" i="38001"/>
  <c r="B366" i="38001"/>
  <c r="C366" i="38001"/>
  <c r="D366" i="38001"/>
  <c r="E366" i="38001"/>
  <c r="F366" i="38001"/>
  <c r="G366" i="38001"/>
  <c r="H366" i="38001"/>
  <c r="I366" i="38001"/>
  <c r="J366" i="38001"/>
  <c r="B367" i="38001"/>
  <c r="C367" i="38001"/>
  <c r="D367" i="38001"/>
  <c r="E367" i="38001"/>
  <c r="F367" i="38001"/>
  <c r="G367" i="38001"/>
  <c r="H367" i="38001"/>
  <c r="I367" i="38001"/>
  <c r="J367" i="38001"/>
  <c r="B368" i="38001"/>
  <c r="C368" i="38001"/>
  <c r="D368" i="38001"/>
  <c r="E368" i="38001"/>
  <c r="F368" i="38001"/>
  <c r="G368" i="38001"/>
  <c r="H368" i="38001"/>
  <c r="I368" i="38001"/>
  <c r="J368" i="38001"/>
  <c r="B369" i="38001"/>
  <c r="C369" i="38001"/>
  <c r="D369" i="38001"/>
  <c r="E369" i="38001"/>
  <c r="F369" i="38001"/>
  <c r="G369" i="38001"/>
  <c r="H369" i="38001"/>
  <c r="I369" i="38001"/>
  <c r="J369" i="38001"/>
  <c r="B370" i="38001"/>
  <c r="C370" i="38001"/>
  <c r="D370" i="38001"/>
  <c r="E370" i="38001"/>
  <c r="F370" i="38001"/>
  <c r="G370" i="38001"/>
  <c r="H370" i="38001"/>
  <c r="I370" i="38001"/>
  <c r="J370" i="38001"/>
  <c r="B371" i="38001"/>
  <c r="C371" i="38001"/>
  <c r="D371" i="38001"/>
  <c r="E371" i="38001"/>
  <c r="F371" i="38001"/>
  <c r="G371" i="38001"/>
  <c r="H371" i="38001"/>
  <c r="I371" i="38001"/>
  <c r="J371" i="38001"/>
  <c r="B372" i="38001"/>
  <c r="C372" i="38001"/>
  <c r="D372" i="38001"/>
  <c r="E372" i="38001"/>
  <c r="F372" i="38001"/>
  <c r="G372" i="38001"/>
  <c r="H372" i="38001"/>
  <c r="I372" i="38001"/>
  <c r="J372" i="38001"/>
  <c r="B373" i="38001"/>
  <c r="C373" i="38001"/>
  <c r="D373" i="38001"/>
  <c r="E373" i="38001"/>
  <c r="F373" i="38001"/>
  <c r="G373" i="38001"/>
  <c r="H373" i="38001"/>
  <c r="I373" i="38001"/>
  <c r="J373" i="38001"/>
  <c r="B374" i="38001"/>
  <c r="C374" i="38001"/>
  <c r="D374" i="38001"/>
  <c r="E374" i="38001"/>
  <c r="F374" i="38001"/>
  <c r="G374" i="38001"/>
  <c r="H374" i="38001"/>
  <c r="I374" i="38001"/>
  <c r="J374" i="38001"/>
  <c r="B375" i="38001"/>
  <c r="C375" i="38001"/>
  <c r="D375" i="38001"/>
  <c r="E375" i="38001"/>
  <c r="F375" i="38001"/>
  <c r="G375" i="38001"/>
  <c r="H375" i="38001"/>
  <c r="I375" i="38001"/>
  <c r="J375" i="38001"/>
  <c r="B376" i="38001"/>
  <c r="C376" i="38001"/>
  <c r="D376" i="38001"/>
  <c r="E376" i="38001"/>
  <c r="F376" i="38001"/>
  <c r="G376" i="38001"/>
  <c r="H376" i="38001"/>
  <c r="I376" i="38001"/>
  <c r="J376" i="38001"/>
  <c r="B377" i="38001"/>
  <c r="C377" i="38001"/>
  <c r="D377" i="38001"/>
  <c r="E377" i="38001"/>
  <c r="F377" i="38001"/>
  <c r="G377" i="38001"/>
  <c r="H377" i="38001"/>
  <c r="I377" i="38001"/>
  <c r="J377" i="38001"/>
  <c r="B378" i="38001"/>
  <c r="C378" i="38001"/>
  <c r="D378" i="38001"/>
  <c r="E378" i="38001"/>
  <c r="F378" i="38001"/>
  <c r="G378" i="38001"/>
  <c r="H378" i="38001"/>
  <c r="I378" i="38001"/>
  <c r="J378" i="38001"/>
  <c r="B379" i="38001"/>
  <c r="C379" i="38001"/>
  <c r="D379" i="38001"/>
  <c r="E379" i="38001"/>
  <c r="F379" i="38001"/>
  <c r="G379" i="38001"/>
  <c r="H379" i="38001"/>
  <c r="I379" i="38001"/>
  <c r="J379" i="38001"/>
  <c r="B380" i="38001"/>
  <c r="C380" i="38001"/>
  <c r="D380" i="38001"/>
  <c r="E380" i="38001"/>
  <c r="F380" i="38001"/>
  <c r="G380" i="38001"/>
  <c r="H380" i="38001"/>
  <c r="I380" i="38001"/>
  <c r="J380" i="38001"/>
  <c r="B381" i="38001"/>
  <c r="C381" i="38001"/>
  <c r="D381" i="38001"/>
  <c r="E381" i="38001"/>
  <c r="F381" i="38001"/>
  <c r="G381" i="38001"/>
  <c r="H381" i="38001"/>
  <c r="I381" i="38001"/>
  <c r="J381" i="38001"/>
  <c r="B382" i="38001"/>
  <c r="C382" i="38001"/>
  <c r="D382" i="38001"/>
  <c r="E382" i="38001"/>
  <c r="F382" i="38001"/>
  <c r="G382" i="38001"/>
  <c r="H382" i="38001"/>
  <c r="I382" i="38001"/>
  <c r="J382" i="38001"/>
  <c r="B383" i="38001"/>
  <c r="C383" i="38001"/>
  <c r="D383" i="38001"/>
  <c r="E383" i="38001"/>
  <c r="F383" i="38001"/>
  <c r="G383" i="38001"/>
  <c r="H383" i="38001"/>
  <c r="I383" i="38001"/>
  <c r="J383" i="38001"/>
  <c r="B384" i="38001"/>
  <c r="C384" i="38001"/>
  <c r="D384" i="38001"/>
  <c r="E384" i="38001"/>
  <c r="F384" i="38001"/>
  <c r="G384" i="38001"/>
  <c r="H384" i="38001"/>
  <c r="I384" i="38001"/>
  <c r="J384" i="38001"/>
  <c r="B385" i="38001"/>
  <c r="C385" i="38001"/>
  <c r="D385" i="38001"/>
  <c r="E385" i="38001"/>
  <c r="F385" i="38001"/>
  <c r="G385" i="38001"/>
  <c r="H385" i="38001"/>
  <c r="I385" i="38001"/>
  <c r="J385" i="38001"/>
  <c r="B386" i="38001"/>
  <c r="C386" i="38001"/>
  <c r="D386" i="38001"/>
  <c r="E386" i="38001"/>
  <c r="F386" i="38001"/>
  <c r="G386" i="38001"/>
  <c r="H386" i="38001"/>
  <c r="I386" i="38001"/>
  <c r="J386" i="38001"/>
  <c r="B387" i="38001"/>
  <c r="C387" i="38001"/>
  <c r="D387" i="38001"/>
  <c r="E387" i="38001"/>
  <c r="F387" i="38001"/>
  <c r="G387" i="38001"/>
  <c r="H387" i="38001"/>
  <c r="I387" i="38001"/>
  <c r="J387" i="38001"/>
  <c r="B388" i="38001"/>
  <c r="C388" i="38001"/>
  <c r="D388" i="38001"/>
  <c r="E388" i="38001"/>
  <c r="F388" i="38001"/>
  <c r="G388" i="38001"/>
  <c r="H388" i="38001"/>
  <c r="I388" i="38001"/>
  <c r="J388" i="38001"/>
  <c r="B389" i="38001"/>
  <c r="C389" i="38001"/>
  <c r="D389" i="38001"/>
  <c r="E389" i="38001"/>
  <c r="F389" i="38001"/>
  <c r="G389" i="38001"/>
  <c r="H389" i="38001"/>
  <c r="I389" i="38001"/>
  <c r="J389" i="38001"/>
  <c r="B390" i="38001"/>
  <c r="C390" i="38001"/>
  <c r="D390" i="38001"/>
  <c r="E390" i="38001"/>
  <c r="F390" i="38001"/>
  <c r="G390" i="38001"/>
  <c r="H390" i="38001"/>
  <c r="I390" i="38001"/>
  <c r="J390" i="38001"/>
  <c r="B391" i="38001"/>
  <c r="C391" i="38001"/>
  <c r="D391" i="38001"/>
  <c r="E391" i="38001"/>
  <c r="F391" i="38001"/>
  <c r="G391" i="38001"/>
  <c r="H391" i="38001"/>
  <c r="I391" i="38001"/>
  <c r="J391" i="38001"/>
  <c r="B392" i="38001"/>
  <c r="C392" i="38001"/>
  <c r="D392" i="38001"/>
  <c r="E392" i="38001"/>
  <c r="F392" i="38001"/>
  <c r="G392" i="38001"/>
  <c r="H392" i="38001"/>
  <c r="I392" i="38001"/>
  <c r="J392" i="38001"/>
  <c r="B393" i="38001"/>
  <c r="C393" i="38001"/>
  <c r="D393" i="38001"/>
  <c r="E393" i="38001"/>
  <c r="F393" i="38001"/>
  <c r="G393" i="38001"/>
  <c r="H393" i="38001"/>
  <c r="I393" i="38001"/>
  <c r="J393" i="38001"/>
  <c r="B394" i="38001"/>
  <c r="C394" i="38001"/>
  <c r="D394" i="38001"/>
  <c r="E394" i="38001"/>
  <c r="F394" i="38001"/>
  <c r="G394" i="38001"/>
  <c r="H394" i="38001"/>
  <c r="I394" i="38001"/>
  <c r="J394" i="38001"/>
  <c r="B395" i="38001"/>
  <c r="C395" i="38001"/>
  <c r="D395" i="38001"/>
  <c r="E395" i="38001"/>
  <c r="F395" i="38001"/>
  <c r="G395" i="38001"/>
  <c r="H395" i="38001"/>
  <c r="I395" i="38001"/>
  <c r="J395" i="38001"/>
  <c r="B396" i="38001"/>
  <c r="C396" i="38001"/>
  <c r="D396" i="38001"/>
  <c r="E396" i="38001"/>
  <c r="F396" i="38001"/>
  <c r="G396" i="38001"/>
  <c r="H396" i="38001"/>
  <c r="I396" i="38001"/>
  <c r="J396" i="38001"/>
  <c r="B397" i="38001"/>
  <c r="C397" i="38001"/>
  <c r="D397" i="38001"/>
  <c r="E397" i="38001"/>
  <c r="F397" i="38001"/>
  <c r="G397" i="38001"/>
  <c r="H397" i="38001"/>
  <c r="I397" i="38001"/>
  <c r="J397" i="38001"/>
  <c r="B398" i="38001"/>
  <c r="C398" i="38001"/>
  <c r="D398" i="38001"/>
  <c r="E398" i="38001"/>
  <c r="F398" i="38001"/>
  <c r="G398" i="38001"/>
  <c r="H398" i="38001"/>
  <c r="I398" i="38001"/>
  <c r="J398" i="38001"/>
  <c r="B399" i="38001"/>
  <c r="C399" i="38001"/>
  <c r="D399" i="38001"/>
  <c r="E399" i="38001"/>
  <c r="F399" i="38001"/>
  <c r="G399" i="38001"/>
  <c r="H399" i="38001"/>
  <c r="I399" i="38001"/>
  <c r="J399" i="38001"/>
  <c r="B400" i="38001"/>
  <c r="C400" i="38001"/>
  <c r="D400" i="38001"/>
  <c r="E400" i="38001"/>
  <c r="F400" i="38001"/>
  <c r="G400" i="38001"/>
  <c r="H400" i="38001"/>
  <c r="I400" i="38001"/>
  <c r="J400" i="38001"/>
  <c r="B401" i="38001"/>
  <c r="C401" i="38001"/>
  <c r="D401" i="38001"/>
  <c r="E401" i="38001"/>
  <c r="F401" i="38001"/>
  <c r="G401" i="38001"/>
  <c r="H401" i="38001"/>
  <c r="I401" i="38001"/>
  <c r="J401" i="38001"/>
  <c r="B402" i="38001"/>
  <c r="C402" i="38001"/>
  <c r="D402" i="38001"/>
  <c r="E402" i="38001"/>
  <c r="F402" i="38001"/>
  <c r="G402" i="38001"/>
  <c r="H402" i="38001"/>
  <c r="I402" i="38001"/>
  <c r="J402" i="38001"/>
  <c r="B403" i="38001"/>
  <c r="C403" i="38001"/>
  <c r="D403" i="38001"/>
  <c r="E403" i="38001"/>
  <c r="F403" i="38001"/>
  <c r="G403" i="38001"/>
  <c r="H403" i="38001"/>
  <c r="I403" i="38001"/>
  <c r="J403" i="38001"/>
  <c r="B404" i="38001"/>
  <c r="C404" i="38001"/>
  <c r="D404" i="38001"/>
  <c r="E404" i="38001"/>
  <c r="F404" i="38001"/>
  <c r="G404" i="38001"/>
  <c r="H404" i="38001"/>
  <c r="I404" i="38001"/>
  <c r="J404" i="38001"/>
  <c r="B405" i="38001"/>
  <c r="C405" i="38001"/>
  <c r="D405" i="38001"/>
  <c r="E405" i="38001"/>
  <c r="F405" i="38001"/>
  <c r="G405" i="38001"/>
  <c r="H405" i="38001"/>
  <c r="I405" i="38001"/>
  <c r="J405" i="38001"/>
  <c r="B406" i="38001"/>
  <c r="C406" i="38001"/>
  <c r="D406" i="38001"/>
  <c r="E406" i="38001"/>
  <c r="F406" i="38001"/>
  <c r="G406" i="38001"/>
  <c r="H406" i="38001"/>
  <c r="I406" i="38001"/>
  <c r="J406" i="38001"/>
  <c r="B407" i="38001"/>
  <c r="C407" i="38001"/>
  <c r="D407" i="38001"/>
  <c r="E407" i="38001"/>
  <c r="F407" i="38001"/>
  <c r="G407" i="38001"/>
  <c r="H407" i="38001"/>
  <c r="I407" i="38001"/>
  <c r="J407" i="38001"/>
  <c r="B408" i="38001"/>
  <c r="C408" i="38001"/>
  <c r="D408" i="38001"/>
  <c r="E408" i="38001"/>
  <c r="F408" i="38001"/>
  <c r="G408" i="38001"/>
  <c r="H408" i="38001"/>
  <c r="I408" i="38001"/>
  <c r="J408" i="38001"/>
  <c r="B409" i="38001"/>
  <c r="C409" i="38001"/>
  <c r="D409" i="38001"/>
  <c r="E409" i="38001"/>
  <c r="F409" i="38001"/>
  <c r="G409" i="38001"/>
  <c r="H409" i="38001"/>
  <c r="I409" i="38001"/>
  <c r="J409" i="38001"/>
  <c r="B410" i="38001"/>
  <c r="C410" i="38001"/>
  <c r="D410" i="38001"/>
  <c r="E410" i="38001"/>
  <c r="F410" i="38001"/>
  <c r="G410" i="38001"/>
  <c r="H410" i="38001"/>
  <c r="I410" i="38001"/>
  <c r="J410" i="38001"/>
  <c r="B411" i="38001"/>
  <c r="C411" i="38001"/>
  <c r="D411" i="38001"/>
  <c r="E411" i="38001"/>
  <c r="F411" i="38001"/>
  <c r="G411" i="38001"/>
  <c r="H411" i="38001"/>
  <c r="I411" i="38001"/>
  <c r="J411" i="38001"/>
  <c r="B412" i="38001"/>
  <c r="C412" i="38001"/>
  <c r="D412" i="38001"/>
  <c r="E412" i="38001"/>
  <c r="F412" i="38001"/>
  <c r="G412" i="38001"/>
  <c r="H412" i="38001"/>
  <c r="I412" i="38001"/>
  <c r="J412" i="38001"/>
  <c r="B413" i="38001"/>
  <c r="C413" i="38001"/>
  <c r="D413" i="38001"/>
  <c r="E413" i="38001"/>
  <c r="F413" i="38001"/>
  <c r="G413" i="38001"/>
  <c r="H413" i="38001"/>
  <c r="I413" i="38001"/>
  <c r="J413" i="38001"/>
  <c r="B414" i="38001"/>
  <c r="C414" i="38001"/>
  <c r="D414" i="38001"/>
  <c r="E414" i="38001"/>
  <c r="F414" i="38001"/>
  <c r="G414" i="38001"/>
  <c r="H414" i="38001"/>
  <c r="I414" i="38001"/>
  <c r="J414" i="38001"/>
  <c r="B415" i="38001"/>
  <c r="C415" i="38001"/>
  <c r="D415" i="38001"/>
  <c r="E415" i="38001"/>
  <c r="F415" i="38001"/>
  <c r="G415" i="38001"/>
  <c r="H415" i="38001"/>
  <c r="I415" i="38001"/>
  <c r="J415" i="38001"/>
  <c r="B416" i="38001"/>
  <c r="C416" i="38001"/>
  <c r="D416" i="38001"/>
  <c r="E416" i="38001"/>
  <c r="F416" i="38001"/>
  <c r="G416" i="38001"/>
  <c r="H416" i="38001"/>
  <c r="I416" i="38001"/>
  <c r="J416" i="38001"/>
  <c r="B417" i="38001"/>
  <c r="C417" i="38001"/>
  <c r="D417" i="38001"/>
  <c r="E417" i="38001"/>
  <c r="F417" i="38001"/>
  <c r="G417" i="38001"/>
  <c r="H417" i="38001"/>
  <c r="I417" i="38001"/>
  <c r="J417" i="38001"/>
  <c r="B418" i="38001"/>
  <c r="C418" i="38001"/>
  <c r="D418" i="38001"/>
  <c r="E418" i="38001"/>
  <c r="F418" i="38001"/>
  <c r="G418" i="38001"/>
  <c r="H418" i="38001"/>
  <c r="I418" i="38001"/>
  <c r="J418" i="38001"/>
  <c r="B419" i="38001"/>
  <c r="C419" i="38001"/>
  <c r="D419" i="38001"/>
  <c r="E419" i="38001"/>
  <c r="F419" i="38001"/>
  <c r="G419" i="38001"/>
  <c r="H419" i="38001"/>
  <c r="I419" i="38001"/>
  <c r="J419" i="38001"/>
  <c r="B420" i="38001"/>
  <c r="C420" i="38001"/>
  <c r="D420" i="38001"/>
  <c r="E420" i="38001"/>
  <c r="F420" i="38001"/>
  <c r="G420" i="38001"/>
  <c r="H420" i="38001"/>
  <c r="I420" i="38001"/>
  <c r="J420" i="38001"/>
  <c r="B421" i="38001"/>
  <c r="C421" i="38001"/>
  <c r="D421" i="38001"/>
  <c r="E421" i="38001"/>
  <c r="F421" i="38001"/>
  <c r="G421" i="38001"/>
  <c r="H421" i="38001"/>
  <c r="I421" i="38001"/>
  <c r="J421" i="38001"/>
  <c r="B422" i="38001"/>
  <c r="C422" i="38001"/>
  <c r="D422" i="38001"/>
  <c r="E422" i="38001"/>
  <c r="F422" i="38001"/>
  <c r="G422" i="38001"/>
  <c r="H422" i="38001"/>
  <c r="I422" i="38001"/>
  <c r="J422" i="38001"/>
  <c r="B423" i="38001"/>
  <c r="C423" i="38001"/>
  <c r="D423" i="38001"/>
  <c r="E423" i="38001"/>
  <c r="F423" i="38001"/>
  <c r="G423" i="38001"/>
  <c r="H423" i="38001"/>
  <c r="I423" i="38001"/>
  <c r="J423" i="38001"/>
  <c r="B424" i="38001"/>
  <c r="C424" i="38001"/>
  <c r="D424" i="38001"/>
  <c r="E424" i="38001"/>
  <c r="F424" i="38001"/>
  <c r="G424" i="38001"/>
  <c r="H424" i="38001"/>
  <c r="I424" i="38001"/>
  <c r="J424" i="38001"/>
  <c r="B425" i="38001"/>
  <c r="C425" i="38001"/>
  <c r="D425" i="38001"/>
  <c r="E425" i="38001"/>
  <c r="F425" i="38001"/>
  <c r="G425" i="38001"/>
  <c r="H425" i="38001"/>
  <c r="I425" i="38001"/>
  <c r="J425" i="38001"/>
  <c r="B426" i="38001"/>
  <c r="C426" i="38001"/>
  <c r="D426" i="38001"/>
  <c r="E426" i="38001"/>
  <c r="F426" i="38001"/>
  <c r="G426" i="38001"/>
  <c r="H426" i="38001"/>
  <c r="I426" i="38001"/>
  <c r="J426" i="38001"/>
  <c r="B427" i="38001"/>
  <c r="C427" i="38001"/>
  <c r="D427" i="38001"/>
  <c r="E427" i="38001"/>
  <c r="F427" i="38001"/>
  <c r="G427" i="38001"/>
  <c r="H427" i="38001"/>
  <c r="I427" i="38001"/>
  <c r="J427" i="38001"/>
  <c r="B428" i="38001"/>
  <c r="C428" i="38001"/>
  <c r="D428" i="38001"/>
  <c r="E428" i="38001"/>
  <c r="F428" i="38001"/>
  <c r="G428" i="38001"/>
  <c r="H428" i="38001"/>
  <c r="I428" i="38001"/>
  <c r="J428" i="38001"/>
  <c r="B429" i="38001"/>
  <c r="C429" i="38001"/>
  <c r="D429" i="38001"/>
  <c r="E429" i="38001"/>
  <c r="F429" i="38001"/>
  <c r="G429" i="38001"/>
  <c r="H429" i="38001"/>
  <c r="I429" i="38001"/>
  <c r="J429" i="38001"/>
  <c r="B430" i="38001"/>
  <c r="C430" i="38001"/>
  <c r="D430" i="38001"/>
  <c r="E430" i="38001"/>
  <c r="F430" i="38001"/>
  <c r="G430" i="38001"/>
  <c r="H430" i="38001"/>
  <c r="I430" i="38001"/>
  <c r="J430" i="38001"/>
  <c r="B431" i="38001"/>
  <c r="C431" i="38001"/>
  <c r="D431" i="38001"/>
  <c r="E431" i="38001"/>
  <c r="F431" i="38001"/>
  <c r="G431" i="38001"/>
  <c r="H431" i="38001"/>
  <c r="I431" i="38001"/>
  <c r="J431" i="38001"/>
  <c r="B432" i="38001"/>
  <c r="C432" i="38001"/>
  <c r="D432" i="38001"/>
  <c r="E432" i="38001"/>
  <c r="F432" i="38001"/>
  <c r="G432" i="38001"/>
  <c r="H432" i="38001"/>
  <c r="I432" i="38001"/>
  <c r="J432" i="38001"/>
  <c r="B433" i="38001"/>
  <c r="C433" i="38001"/>
  <c r="D433" i="38001"/>
  <c r="E433" i="38001"/>
  <c r="F433" i="38001"/>
  <c r="G433" i="38001"/>
  <c r="H433" i="38001"/>
  <c r="I433" i="38001"/>
  <c r="J433" i="38001"/>
  <c r="B434" i="38001"/>
  <c r="C434" i="38001"/>
  <c r="D434" i="38001"/>
  <c r="E434" i="38001"/>
  <c r="F434" i="38001"/>
  <c r="G434" i="38001"/>
  <c r="H434" i="38001"/>
  <c r="I434" i="38001"/>
  <c r="J434" i="38001"/>
  <c r="B435" i="38001"/>
  <c r="C435" i="38001"/>
  <c r="D435" i="38001"/>
  <c r="E435" i="38001"/>
  <c r="F435" i="38001"/>
  <c r="G435" i="38001"/>
  <c r="H435" i="38001"/>
  <c r="I435" i="38001"/>
  <c r="J435" i="38001"/>
  <c r="B436" i="38001"/>
  <c r="C436" i="38001"/>
  <c r="D436" i="38001"/>
  <c r="E436" i="38001"/>
  <c r="F436" i="38001"/>
  <c r="G436" i="38001"/>
  <c r="H436" i="38001"/>
  <c r="I436" i="38001"/>
  <c r="J436" i="38001"/>
  <c r="B437" i="38001"/>
  <c r="C437" i="38001"/>
  <c r="D437" i="38001"/>
  <c r="E437" i="38001"/>
  <c r="F437" i="38001"/>
  <c r="G437" i="38001"/>
  <c r="H437" i="38001"/>
  <c r="I437" i="38001"/>
  <c r="J437" i="38001"/>
  <c r="B438" i="38001"/>
  <c r="C438" i="38001"/>
  <c r="D438" i="38001"/>
  <c r="E438" i="38001"/>
  <c r="F438" i="38001"/>
  <c r="G438" i="38001"/>
  <c r="H438" i="38001"/>
  <c r="I438" i="38001"/>
  <c r="J438" i="38001"/>
  <c r="B439" i="38001"/>
  <c r="C439" i="38001"/>
  <c r="D439" i="38001"/>
  <c r="E439" i="38001"/>
  <c r="F439" i="38001"/>
  <c r="G439" i="38001"/>
  <c r="H439" i="38001"/>
  <c r="I439" i="38001"/>
  <c r="J439" i="38001"/>
  <c r="B440" i="38001"/>
  <c r="C440" i="38001"/>
  <c r="D440" i="38001"/>
  <c r="E440" i="38001"/>
  <c r="F440" i="38001"/>
  <c r="G440" i="38001"/>
  <c r="H440" i="38001"/>
  <c r="I440" i="38001"/>
  <c r="J440" i="38001"/>
  <c r="B441" i="38001"/>
  <c r="C441" i="38001"/>
  <c r="D441" i="38001"/>
  <c r="E441" i="38001"/>
  <c r="F441" i="38001"/>
  <c r="G441" i="38001"/>
  <c r="H441" i="38001"/>
  <c r="I441" i="38001"/>
  <c r="J441" i="38001"/>
  <c r="B442" i="38001"/>
  <c r="C442" i="38001"/>
  <c r="D442" i="38001"/>
  <c r="E442" i="38001"/>
  <c r="F442" i="38001"/>
  <c r="G442" i="38001"/>
  <c r="H442" i="38001"/>
  <c r="I442" i="38001"/>
  <c r="J442" i="38001"/>
  <c r="B443" i="38001"/>
  <c r="C443" i="38001"/>
  <c r="D443" i="38001"/>
  <c r="E443" i="38001"/>
  <c r="F443" i="38001"/>
  <c r="G443" i="38001"/>
  <c r="H443" i="38001"/>
  <c r="I443" i="38001"/>
  <c r="J443" i="38001"/>
  <c r="B444" i="38001"/>
  <c r="C444" i="38001"/>
  <c r="D444" i="38001"/>
  <c r="E444" i="38001"/>
  <c r="F444" i="38001"/>
  <c r="G444" i="38001"/>
  <c r="H444" i="38001"/>
  <c r="I444" i="38001"/>
  <c r="J444" i="38001"/>
  <c r="B445" i="38001"/>
  <c r="C445" i="38001"/>
  <c r="D445" i="38001"/>
  <c r="E445" i="38001"/>
  <c r="F445" i="38001"/>
  <c r="G445" i="38001"/>
  <c r="H445" i="38001"/>
  <c r="I445" i="38001"/>
  <c r="J445" i="38001"/>
  <c r="B446" i="38001"/>
  <c r="C446" i="38001"/>
  <c r="D446" i="38001"/>
  <c r="E446" i="38001"/>
  <c r="F446" i="38001"/>
  <c r="G446" i="38001"/>
  <c r="H446" i="38001"/>
  <c r="I446" i="38001"/>
  <c r="J446" i="38001"/>
  <c r="B447" i="38001"/>
  <c r="C447" i="38001"/>
  <c r="D447" i="38001"/>
  <c r="E447" i="38001"/>
  <c r="F447" i="38001"/>
  <c r="G447" i="38001"/>
  <c r="H447" i="38001"/>
  <c r="I447" i="38001"/>
  <c r="J447" i="38001"/>
  <c r="B448" i="38001"/>
  <c r="C448" i="38001"/>
  <c r="D448" i="38001"/>
  <c r="E448" i="38001"/>
  <c r="F448" i="38001"/>
  <c r="G448" i="38001"/>
  <c r="H448" i="38001"/>
  <c r="I448" i="38001"/>
  <c r="J448" i="38001"/>
  <c r="B449" i="38001"/>
  <c r="C449" i="38001"/>
  <c r="D449" i="38001"/>
  <c r="E449" i="38001"/>
  <c r="F449" i="38001"/>
  <c r="G449" i="38001"/>
  <c r="H449" i="38001"/>
  <c r="I449" i="38001"/>
  <c r="J449" i="38001"/>
  <c r="B450" i="38001"/>
  <c r="C450" i="38001"/>
  <c r="D450" i="38001"/>
  <c r="E450" i="38001"/>
  <c r="F450" i="38001"/>
  <c r="G450" i="38001"/>
  <c r="H450" i="38001"/>
  <c r="I450" i="38001"/>
  <c r="J450" i="38001"/>
  <c r="B451" i="38001"/>
  <c r="C451" i="38001"/>
  <c r="D451" i="38001"/>
  <c r="E451" i="38001"/>
  <c r="F451" i="38001"/>
  <c r="G451" i="38001"/>
  <c r="H451" i="38001"/>
  <c r="I451" i="38001"/>
  <c r="J451" i="38001"/>
  <c r="B452" i="38001"/>
  <c r="C452" i="38001"/>
  <c r="D452" i="38001"/>
  <c r="E452" i="38001"/>
  <c r="F452" i="38001"/>
  <c r="G452" i="38001"/>
  <c r="H452" i="38001"/>
  <c r="I452" i="38001"/>
  <c r="J452" i="38001"/>
  <c r="B453" i="38001"/>
  <c r="C453" i="38001"/>
  <c r="D453" i="38001"/>
  <c r="E453" i="38001"/>
  <c r="F453" i="38001"/>
  <c r="G453" i="38001"/>
  <c r="H453" i="38001"/>
  <c r="I453" i="38001"/>
  <c r="J453" i="38001"/>
  <c r="B454" i="38001"/>
  <c r="C454" i="38001"/>
  <c r="D454" i="38001"/>
  <c r="E454" i="38001"/>
  <c r="F454" i="38001"/>
  <c r="G454" i="38001"/>
  <c r="H454" i="38001"/>
  <c r="I454" i="38001"/>
  <c r="J454" i="38001"/>
  <c r="B455" i="38001"/>
  <c r="C455" i="38001"/>
  <c r="D455" i="38001"/>
  <c r="E455" i="38001"/>
  <c r="F455" i="38001"/>
  <c r="G455" i="38001"/>
  <c r="H455" i="38001"/>
  <c r="I455" i="38001"/>
  <c r="J455" i="38001"/>
  <c r="B456" i="38001"/>
  <c r="C456" i="38001"/>
  <c r="D456" i="38001"/>
  <c r="E456" i="38001"/>
  <c r="F456" i="38001"/>
  <c r="G456" i="38001"/>
  <c r="H456" i="38001"/>
  <c r="I456" i="38001"/>
  <c r="J456" i="38001"/>
  <c r="B457" i="38001"/>
  <c r="C457" i="38001"/>
  <c r="D457" i="38001"/>
  <c r="E457" i="38001"/>
  <c r="F457" i="38001"/>
  <c r="G457" i="38001"/>
  <c r="H457" i="38001"/>
  <c r="I457" i="38001"/>
  <c r="J457" i="38001"/>
  <c r="B458" i="38001"/>
  <c r="C458" i="38001"/>
  <c r="D458" i="38001"/>
  <c r="E458" i="38001"/>
  <c r="F458" i="38001"/>
  <c r="G458" i="38001"/>
  <c r="H458" i="38001"/>
  <c r="I458" i="38001"/>
  <c r="J458" i="38001"/>
  <c r="B459" i="38001"/>
  <c r="C459" i="38001"/>
  <c r="D459" i="38001"/>
  <c r="E459" i="38001"/>
  <c r="F459" i="38001"/>
  <c r="G459" i="38001"/>
  <c r="H459" i="38001"/>
  <c r="I459" i="38001"/>
  <c r="J459" i="38001"/>
  <c r="B460" i="38001"/>
  <c r="C460" i="38001"/>
  <c r="D460" i="38001"/>
  <c r="E460" i="38001"/>
  <c r="F460" i="38001"/>
  <c r="G460" i="38001"/>
  <c r="H460" i="38001"/>
  <c r="I460" i="38001"/>
  <c r="J460" i="38001"/>
  <c r="B461" i="38001"/>
  <c r="C461" i="38001"/>
  <c r="D461" i="38001"/>
  <c r="E461" i="38001"/>
  <c r="F461" i="38001"/>
  <c r="G461" i="38001"/>
  <c r="H461" i="38001"/>
  <c r="I461" i="38001"/>
  <c r="J461" i="38001"/>
  <c r="B462" i="38001"/>
  <c r="C462" i="38001"/>
  <c r="D462" i="38001"/>
  <c r="E462" i="38001"/>
  <c r="F462" i="38001"/>
  <c r="G462" i="38001"/>
  <c r="H462" i="38001"/>
  <c r="I462" i="38001"/>
  <c r="J462" i="38001"/>
  <c r="B463" i="38001"/>
  <c r="C463" i="38001"/>
  <c r="D463" i="38001"/>
  <c r="E463" i="38001"/>
  <c r="F463" i="38001"/>
  <c r="G463" i="38001"/>
  <c r="H463" i="38001"/>
  <c r="I463" i="38001"/>
  <c r="J463" i="38001"/>
  <c r="B464" i="38001"/>
  <c r="C464" i="38001"/>
  <c r="D464" i="38001"/>
  <c r="E464" i="38001"/>
  <c r="F464" i="38001"/>
  <c r="G464" i="38001"/>
  <c r="H464" i="38001"/>
  <c r="I464" i="38001"/>
  <c r="J464" i="38001"/>
  <c r="B465" i="38001"/>
  <c r="C465" i="38001"/>
  <c r="D465" i="38001"/>
  <c r="E465" i="38001"/>
  <c r="F465" i="38001"/>
  <c r="G465" i="38001"/>
  <c r="H465" i="38001"/>
  <c r="I465" i="38001"/>
  <c r="J465" i="38001"/>
  <c r="B466" i="38001"/>
  <c r="C466" i="38001"/>
  <c r="D466" i="38001"/>
  <c r="E466" i="38001"/>
  <c r="F466" i="38001"/>
  <c r="G466" i="38001"/>
  <c r="H466" i="38001"/>
  <c r="I466" i="38001"/>
  <c r="J466" i="38001"/>
  <c r="B467" i="38001"/>
  <c r="C467" i="38001"/>
  <c r="D467" i="38001"/>
  <c r="E467" i="38001"/>
  <c r="F467" i="38001"/>
  <c r="G467" i="38001"/>
  <c r="H467" i="38001"/>
  <c r="I467" i="38001"/>
  <c r="J467" i="38001"/>
  <c r="B468" i="38001"/>
  <c r="C468" i="38001"/>
  <c r="D468" i="38001"/>
  <c r="E468" i="38001"/>
  <c r="F468" i="38001"/>
  <c r="G468" i="38001"/>
  <c r="H468" i="38001"/>
  <c r="I468" i="38001"/>
  <c r="J468" i="38001"/>
  <c r="B469" i="38001"/>
  <c r="C469" i="38001"/>
  <c r="D469" i="38001"/>
  <c r="E469" i="38001"/>
  <c r="F469" i="38001"/>
  <c r="G469" i="38001"/>
  <c r="H469" i="38001"/>
  <c r="I469" i="38001"/>
  <c r="J469" i="38001"/>
  <c r="B470" i="38001"/>
  <c r="C470" i="38001"/>
  <c r="D470" i="38001"/>
  <c r="E470" i="38001"/>
  <c r="F470" i="38001"/>
  <c r="G470" i="38001"/>
  <c r="H470" i="38001"/>
  <c r="I470" i="38001"/>
  <c r="J470" i="38001"/>
  <c r="B471" i="38001"/>
  <c r="C471" i="38001"/>
  <c r="D471" i="38001"/>
  <c r="E471" i="38001"/>
  <c r="F471" i="38001"/>
  <c r="G471" i="38001"/>
  <c r="H471" i="38001"/>
  <c r="I471" i="38001"/>
  <c r="J471" i="38001"/>
  <c r="B472" i="38001"/>
  <c r="C472" i="38001"/>
  <c r="D472" i="38001"/>
  <c r="E472" i="38001"/>
  <c r="F472" i="38001"/>
  <c r="G472" i="38001"/>
  <c r="H472" i="38001"/>
  <c r="I472" i="38001"/>
  <c r="J472" i="38001"/>
  <c r="B473" i="38001"/>
  <c r="C473" i="38001"/>
  <c r="D473" i="38001"/>
  <c r="E473" i="38001"/>
  <c r="F473" i="38001"/>
  <c r="G473" i="38001"/>
  <c r="H473" i="38001"/>
  <c r="I473" i="38001"/>
  <c r="J473" i="38001"/>
  <c r="B474" i="38001"/>
  <c r="C474" i="38001"/>
  <c r="D474" i="38001"/>
  <c r="E474" i="38001"/>
  <c r="F474" i="38001"/>
  <c r="G474" i="38001"/>
  <c r="H474" i="38001"/>
  <c r="I474" i="38001"/>
  <c r="J474" i="38001"/>
  <c r="B475" i="38001"/>
  <c r="C475" i="38001"/>
  <c r="D475" i="38001"/>
  <c r="E475" i="38001"/>
  <c r="F475" i="38001"/>
  <c r="G475" i="38001"/>
  <c r="H475" i="38001"/>
  <c r="I475" i="38001"/>
  <c r="J475" i="38001"/>
  <c r="B476" i="38001"/>
  <c r="C476" i="38001"/>
  <c r="D476" i="38001"/>
  <c r="E476" i="38001"/>
  <c r="F476" i="38001"/>
  <c r="G476" i="38001"/>
  <c r="H476" i="38001"/>
  <c r="I476" i="38001"/>
  <c r="J476" i="38001"/>
  <c r="B477" i="38001"/>
  <c r="C477" i="38001"/>
  <c r="D477" i="38001"/>
  <c r="E477" i="38001"/>
  <c r="F477" i="38001"/>
  <c r="G477" i="38001"/>
  <c r="H477" i="38001"/>
  <c r="I477" i="38001"/>
  <c r="J477" i="38001"/>
  <c r="B478" i="38001"/>
  <c r="C478" i="38001"/>
  <c r="D478" i="38001"/>
  <c r="E478" i="38001"/>
  <c r="F478" i="38001"/>
  <c r="G478" i="38001"/>
  <c r="H478" i="38001"/>
  <c r="I478" i="38001"/>
  <c r="J478" i="38001"/>
  <c r="B479" i="38001"/>
  <c r="C479" i="38001"/>
  <c r="D479" i="38001"/>
  <c r="E479" i="38001"/>
  <c r="F479" i="38001"/>
  <c r="G479" i="38001"/>
  <c r="H479" i="38001"/>
  <c r="I479" i="38001"/>
  <c r="J479" i="38001"/>
  <c r="B480" i="38001"/>
  <c r="C480" i="38001"/>
  <c r="D480" i="38001"/>
  <c r="E480" i="38001"/>
  <c r="F480" i="38001"/>
  <c r="G480" i="38001"/>
  <c r="H480" i="38001"/>
  <c r="I480" i="38001"/>
  <c r="J480" i="38001"/>
  <c r="B481" i="38001"/>
  <c r="C481" i="38001"/>
  <c r="D481" i="38001"/>
  <c r="E481" i="38001"/>
  <c r="F481" i="38001"/>
  <c r="G481" i="38001"/>
  <c r="H481" i="38001"/>
  <c r="I481" i="38001"/>
  <c r="J481" i="38001"/>
  <c r="B482" i="38001"/>
  <c r="C482" i="38001"/>
  <c r="D482" i="38001"/>
  <c r="E482" i="38001"/>
  <c r="F482" i="38001"/>
  <c r="G482" i="38001"/>
  <c r="H482" i="38001"/>
  <c r="I482" i="38001"/>
  <c r="J482" i="38001"/>
  <c r="B483" i="38001"/>
  <c r="C483" i="38001"/>
  <c r="D483" i="38001"/>
  <c r="E483" i="38001"/>
  <c r="F483" i="38001"/>
  <c r="G483" i="38001"/>
  <c r="H483" i="38001"/>
  <c r="I483" i="38001"/>
  <c r="J483" i="38001"/>
  <c r="B484" i="38001"/>
  <c r="C484" i="38001"/>
  <c r="D484" i="38001"/>
  <c r="E484" i="38001"/>
  <c r="F484" i="38001"/>
  <c r="G484" i="38001"/>
  <c r="H484" i="38001"/>
  <c r="I484" i="38001"/>
  <c r="J484" i="38001"/>
  <c r="B485" i="38001"/>
  <c r="C485" i="38001"/>
  <c r="D485" i="38001"/>
  <c r="E485" i="38001"/>
  <c r="F485" i="38001"/>
  <c r="G485" i="38001"/>
  <c r="H485" i="38001"/>
  <c r="I485" i="38001"/>
  <c r="J485" i="38001"/>
  <c r="B486" i="38001"/>
  <c r="C486" i="38001"/>
  <c r="D486" i="38001"/>
  <c r="E486" i="38001"/>
  <c r="F486" i="38001"/>
  <c r="G486" i="38001"/>
  <c r="H486" i="38001"/>
  <c r="I486" i="38001"/>
  <c r="J486" i="38001"/>
  <c r="B487" i="38001"/>
  <c r="C487" i="38001"/>
  <c r="D487" i="38001"/>
  <c r="E487" i="38001"/>
  <c r="F487" i="38001"/>
  <c r="G487" i="38001"/>
  <c r="H487" i="38001"/>
  <c r="I487" i="38001"/>
  <c r="J487" i="38001"/>
  <c r="B488" i="38001"/>
  <c r="C488" i="38001"/>
  <c r="D488" i="38001"/>
  <c r="E488" i="38001"/>
  <c r="F488" i="38001"/>
  <c r="G488" i="38001"/>
  <c r="H488" i="38001"/>
  <c r="I488" i="38001"/>
  <c r="J488" i="38001"/>
  <c r="B489" i="38001"/>
  <c r="C489" i="38001"/>
  <c r="D489" i="38001"/>
  <c r="E489" i="38001"/>
  <c r="F489" i="38001"/>
  <c r="G489" i="38001"/>
  <c r="H489" i="38001"/>
  <c r="I489" i="38001"/>
  <c r="J489" i="38001"/>
  <c r="B490" i="38001"/>
  <c r="C490" i="38001"/>
  <c r="D490" i="38001"/>
  <c r="E490" i="38001"/>
  <c r="F490" i="38001"/>
  <c r="G490" i="38001"/>
  <c r="H490" i="38001"/>
  <c r="I490" i="38001"/>
  <c r="J490" i="38001"/>
  <c r="B491" i="38001"/>
  <c r="C491" i="38001"/>
  <c r="D491" i="38001"/>
  <c r="E491" i="38001"/>
  <c r="F491" i="38001"/>
  <c r="G491" i="38001"/>
  <c r="H491" i="38001"/>
  <c r="I491" i="38001"/>
  <c r="J491" i="38001"/>
  <c r="B492" i="38001"/>
  <c r="C492" i="38001"/>
  <c r="D492" i="38001"/>
  <c r="E492" i="38001"/>
  <c r="F492" i="38001"/>
  <c r="G492" i="38001"/>
  <c r="H492" i="38001"/>
  <c r="I492" i="38001"/>
  <c r="J492" i="38001"/>
  <c r="B493" i="38001"/>
  <c r="C493" i="38001"/>
  <c r="D493" i="38001"/>
  <c r="E493" i="38001"/>
  <c r="F493" i="38001"/>
  <c r="G493" i="38001"/>
  <c r="H493" i="38001"/>
  <c r="I493" i="38001"/>
  <c r="J493" i="38001"/>
  <c r="B494" i="38001"/>
  <c r="C494" i="38001"/>
  <c r="D494" i="38001"/>
  <c r="E494" i="38001"/>
  <c r="F494" i="38001"/>
  <c r="G494" i="38001"/>
  <c r="H494" i="38001"/>
  <c r="I494" i="38001"/>
  <c r="J494" i="38001"/>
  <c r="B495" i="38001"/>
  <c r="C495" i="38001"/>
  <c r="D495" i="38001"/>
  <c r="E495" i="38001"/>
  <c r="F495" i="38001"/>
  <c r="G495" i="38001"/>
  <c r="H495" i="38001"/>
  <c r="I495" i="38001"/>
  <c r="J495" i="38001"/>
  <c r="B496" i="38001"/>
  <c r="C496" i="38001"/>
  <c r="D496" i="38001"/>
  <c r="E496" i="38001"/>
  <c r="F496" i="38001"/>
  <c r="G496" i="38001"/>
  <c r="H496" i="38001"/>
  <c r="I496" i="38001"/>
  <c r="J496" i="38001"/>
  <c r="B497" i="38001"/>
  <c r="C497" i="38001"/>
  <c r="D497" i="38001"/>
  <c r="E497" i="38001"/>
  <c r="F497" i="38001"/>
  <c r="G497" i="38001"/>
  <c r="H497" i="38001"/>
  <c r="I497" i="38001"/>
  <c r="J497" i="38001"/>
  <c r="B498" i="38001"/>
  <c r="C498" i="38001"/>
  <c r="D498" i="38001"/>
  <c r="E498" i="38001"/>
  <c r="F498" i="38001"/>
  <c r="G498" i="38001"/>
  <c r="H498" i="38001"/>
  <c r="I498" i="38001"/>
  <c r="J498" i="38001"/>
  <c r="B499" i="38001"/>
  <c r="C499" i="38001"/>
  <c r="D499" i="38001"/>
  <c r="E499" i="38001"/>
  <c r="F499" i="38001"/>
  <c r="G499" i="38001"/>
  <c r="H499" i="38001"/>
  <c r="I499" i="38001"/>
  <c r="J499" i="38001"/>
  <c r="B500" i="38001"/>
  <c r="C500" i="38001"/>
  <c r="D500" i="38001"/>
  <c r="E500" i="38001"/>
  <c r="F500" i="38001"/>
  <c r="G500" i="38001"/>
  <c r="H500" i="38001"/>
  <c r="I500" i="38001"/>
  <c r="J500" i="38001"/>
  <c r="B501" i="38001"/>
  <c r="C501" i="38001"/>
  <c r="D501" i="38001"/>
  <c r="E501" i="38001"/>
  <c r="F501" i="38001"/>
  <c r="G501" i="38001"/>
  <c r="H501" i="38001"/>
  <c r="I501" i="38001"/>
  <c r="J501" i="38001"/>
  <c r="AF501" i="3"/>
  <c r="V498" i="3"/>
  <c r="W498" i="3" s="1"/>
  <c r="Y498" i="3"/>
  <c r="V499" i="3"/>
  <c r="W499" i="3"/>
  <c r="Y499" i="3"/>
  <c r="V500" i="3"/>
  <c r="W500" i="3" s="1"/>
  <c r="M500" i="3" s="1"/>
  <c r="O500" i="3" s="1"/>
  <c r="Y500" i="3"/>
  <c r="V501" i="3"/>
  <c r="W501" i="3" s="1"/>
  <c r="X501" i="3" s="1"/>
  <c r="N501" i="3" s="1"/>
  <c r="Y501" i="3"/>
  <c r="P48" i="3"/>
  <c r="P49" i="3"/>
  <c r="P50" i="3"/>
  <c r="P51" i="3"/>
  <c r="C52" i="3"/>
  <c r="D52" i="3"/>
  <c r="E52" i="3"/>
  <c r="F52" i="3"/>
  <c r="G52" i="3"/>
  <c r="P52" i="3"/>
  <c r="C53" i="3"/>
  <c r="D53" i="3"/>
  <c r="E53" i="3"/>
  <c r="F53" i="3"/>
  <c r="G53" i="3"/>
  <c r="P53" i="3"/>
  <c r="C54" i="3"/>
  <c r="D54" i="3"/>
  <c r="E54" i="3"/>
  <c r="F54" i="3"/>
  <c r="G54" i="3"/>
  <c r="P54" i="3"/>
  <c r="C55" i="3"/>
  <c r="D55" i="3"/>
  <c r="E55" i="3"/>
  <c r="F55" i="3"/>
  <c r="G55" i="3"/>
  <c r="P55" i="3"/>
  <c r="C56" i="3"/>
  <c r="D56" i="3"/>
  <c r="E56" i="3"/>
  <c r="F56" i="3"/>
  <c r="G56" i="3"/>
  <c r="P56" i="3"/>
  <c r="C57" i="3"/>
  <c r="D57" i="3"/>
  <c r="E57" i="3"/>
  <c r="F57" i="3"/>
  <c r="G57" i="3"/>
  <c r="P57" i="3"/>
  <c r="C58" i="3"/>
  <c r="D58" i="3"/>
  <c r="E58" i="3"/>
  <c r="F58" i="3"/>
  <c r="G58" i="3"/>
  <c r="P58" i="3"/>
  <c r="C59" i="3"/>
  <c r="D59" i="3"/>
  <c r="E59" i="3"/>
  <c r="F59" i="3"/>
  <c r="G59" i="3"/>
  <c r="P59" i="3"/>
  <c r="C60" i="3"/>
  <c r="D60" i="3"/>
  <c r="E60" i="3"/>
  <c r="F60" i="3"/>
  <c r="G60" i="3"/>
  <c r="P60" i="3"/>
  <c r="C61" i="3"/>
  <c r="D61" i="3"/>
  <c r="E61" i="3"/>
  <c r="F61" i="3"/>
  <c r="G61" i="3"/>
  <c r="P61" i="3"/>
  <c r="C62" i="3"/>
  <c r="D62" i="3"/>
  <c r="E62" i="3"/>
  <c r="F62" i="3"/>
  <c r="G62" i="3"/>
  <c r="P62" i="3"/>
  <c r="C63" i="3"/>
  <c r="D63" i="3"/>
  <c r="E63" i="3"/>
  <c r="F63" i="3"/>
  <c r="G63" i="3"/>
  <c r="P63" i="3"/>
  <c r="C64" i="3"/>
  <c r="D64" i="3"/>
  <c r="E64" i="3"/>
  <c r="F64" i="3"/>
  <c r="G64" i="3"/>
  <c r="P64" i="3"/>
  <c r="C65" i="3"/>
  <c r="D65" i="3"/>
  <c r="E65" i="3"/>
  <c r="F65" i="3"/>
  <c r="G65" i="3"/>
  <c r="P65" i="3"/>
  <c r="C66" i="3"/>
  <c r="D66" i="3"/>
  <c r="E66" i="3"/>
  <c r="F66" i="3"/>
  <c r="G66" i="3"/>
  <c r="P66" i="3"/>
  <c r="C67" i="3"/>
  <c r="D67" i="3"/>
  <c r="E67" i="3"/>
  <c r="F67" i="3"/>
  <c r="G67" i="3"/>
  <c r="P67" i="3"/>
  <c r="C68" i="3"/>
  <c r="D68" i="3"/>
  <c r="E68" i="3"/>
  <c r="F68" i="3"/>
  <c r="G68" i="3"/>
  <c r="P68" i="3"/>
  <c r="C69" i="3"/>
  <c r="D69" i="3"/>
  <c r="E69" i="3"/>
  <c r="F69" i="3"/>
  <c r="G69" i="3"/>
  <c r="P69" i="3"/>
  <c r="C70" i="3"/>
  <c r="D70" i="3"/>
  <c r="E70" i="3"/>
  <c r="F70" i="3"/>
  <c r="G70" i="3"/>
  <c r="P70" i="3"/>
  <c r="C71" i="3"/>
  <c r="D71" i="3"/>
  <c r="E71" i="3"/>
  <c r="F71" i="3"/>
  <c r="G71" i="3"/>
  <c r="P71" i="3"/>
  <c r="C72" i="3"/>
  <c r="D72" i="3"/>
  <c r="E72" i="3"/>
  <c r="F72" i="3"/>
  <c r="G72" i="3"/>
  <c r="P72" i="3"/>
  <c r="C73" i="3"/>
  <c r="D73" i="3"/>
  <c r="E73" i="3"/>
  <c r="F73" i="3"/>
  <c r="G73" i="3"/>
  <c r="P73" i="3"/>
  <c r="C74" i="3"/>
  <c r="D74" i="3"/>
  <c r="E74" i="3"/>
  <c r="F74" i="3"/>
  <c r="G74" i="3"/>
  <c r="P74" i="3"/>
  <c r="C75" i="3"/>
  <c r="D75" i="3"/>
  <c r="E75" i="3"/>
  <c r="F75" i="3"/>
  <c r="G75" i="3"/>
  <c r="P75" i="3"/>
  <c r="C76" i="3"/>
  <c r="D76" i="3"/>
  <c r="E76" i="3"/>
  <c r="F76" i="3"/>
  <c r="G76" i="3"/>
  <c r="P76" i="3"/>
  <c r="C77" i="3"/>
  <c r="D77" i="3"/>
  <c r="E77" i="3"/>
  <c r="F77" i="3"/>
  <c r="G77" i="3"/>
  <c r="P77" i="3"/>
  <c r="C78" i="3"/>
  <c r="D78" i="3"/>
  <c r="E78" i="3"/>
  <c r="F78" i="3"/>
  <c r="G78" i="3"/>
  <c r="P78" i="3"/>
  <c r="C79" i="3"/>
  <c r="D79" i="3"/>
  <c r="E79" i="3"/>
  <c r="F79" i="3"/>
  <c r="G79" i="3"/>
  <c r="P79" i="3"/>
  <c r="C80" i="3"/>
  <c r="D80" i="3"/>
  <c r="E80" i="3"/>
  <c r="F80" i="3"/>
  <c r="G80" i="3"/>
  <c r="P80" i="3"/>
  <c r="C81" i="3"/>
  <c r="D81" i="3"/>
  <c r="E81" i="3"/>
  <c r="F81" i="3"/>
  <c r="G81" i="3"/>
  <c r="P81" i="3"/>
  <c r="C82" i="3"/>
  <c r="D82" i="3"/>
  <c r="E82" i="3"/>
  <c r="F82" i="3"/>
  <c r="G82" i="3"/>
  <c r="P82" i="3"/>
  <c r="C83" i="3"/>
  <c r="D83" i="3"/>
  <c r="E83" i="3"/>
  <c r="F83" i="3"/>
  <c r="G83" i="3"/>
  <c r="P83" i="3"/>
  <c r="C84" i="3"/>
  <c r="D84" i="3"/>
  <c r="E84" i="3"/>
  <c r="F84" i="3"/>
  <c r="G84" i="3"/>
  <c r="P84" i="3"/>
  <c r="C85" i="3"/>
  <c r="D85" i="3"/>
  <c r="E85" i="3"/>
  <c r="F85" i="3"/>
  <c r="G85" i="3"/>
  <c r="P85" i="3"/>
  <c r="C86" i="3"/>
  <c r="D86" i="3"/>
  <c r="E86" i="3"/>
  <c r="F86" i="3"/>
  <c r="G86" i="3"/>
  <c r="P86" i="3"/>
  <c r="C87" i="3"/>
  <c r="D87" i="3"/>
  <c r="E87" i="3"/>
  <c r="F87" i="3"/>
  <c r="G87" i="3"/>
  <c r="P87" i="3"/>
  <c r="C88" i="3"/>
  <c r="D88" i="3"/>
  <c r="E88" i="3"/>
  <c r="F88" i="3"/>
  <c r="G88" i="3"/>
  <c r="P88" i="3"/>
  <c r="C89" i="3"/>
  <c r="D89" i="3"/>
  <c r="E89" i="3"/>
  <c r="F89" i="3"/>
  <c r="G89" i="3"/>
  <c r="P89" i="3"/>
  <c r="C90" i="3"/>
  <c r="D90" i="3"/>
  <c r="E90" i="3"/>
  <c r="F90" i="3"/>
  <c r="G90" i="3"/>
  <c r="P90" i="3"/>
  <c r="C91" i="3"/>
  <c r="D91" i="3"/>
  <c r="E91" i="3"/>
  <c r="F91" i="3"/>
  <c r="G91" i="3"/>
  <c r="P91" i="3"/>
  <c r="C92" i="3"/>
  <c r="D92" i="3"/>
  <c r="E92" i="3"/>
  <c r="F92" i="3"/>
  <c r="G92" i="3"/>
  <c r="P92" i="3"/>
  <c r="C93" i="3"/>
  <c r="D93" i="3"/>
  <c r="E93" i="3"/>
  <c r="F93" i="3"/>
  <c r="G93" i="3"/>
  <c r="P93" i="3"/>
  <c r="C94" i="3"/>
  <c r="D94" i="3"/>
  <c r="E94" i="3"/>
  <c r="F94" i="3"/>
  <c r="G94" i="3"/>
  <c r="P94" i="3"/>
  <c r="C95" i="3"/>
  <c r="D95" i="3"/>
  <c r="E95" i="3"/>
  <c r="F95" i="3"/>
  <c r="G95" i="3"/>
  <c r="P95" i="3"/>
  <c r="C96" i="3"/>
  <c r="D96" i="3"/>
  <c r="E96" i="3"/>
  <c r="F96" i="3"/>
  <c r="G96" i="3"/>
  <c r="P96" i="3"/>
  <c r="C97" i="3"/>
  <c r="D97" i="3"/>
  <c r="E97" i="3"/>
  <c r="F97" i="3"/>
  <c r="G97" i="3"/>
  <c r="P97" i="3"/>
  <c r="C98" i="3"/>
  <c r="D98" i="3"/>
  <c r="E98" i="3"/>
  <c r="F98" i="3"/>
  <c r="G98" i="3"/>
  <c r="P98" i="3"/>
  <c r="C99" i="3"/>
  <c r="D99" i="3"/>
  <c r="E99" i="3"/>
  <c r="F99" i="3"/>
  <c r="G99" i="3"/>
  <c r="P99" i="3"/>
  <c r="C100" i="3"/>
  <c r="D100" i="3"/>
  <c r="E100" i="3"/>
  <c r="F100" i="3"/>
  <c r="G100" i="3"/>
  <c r="P100" i="3"/>
  <c r="C101" i="3"/>
  <c r="D101" i="3"/>
  <c r="E101" i="3"/>
  <c r="F101" i="3"/>
  <c r="G101" i="3"/>
  <c r="P101" i="3"/>
  <c r="C102" i="3"/>
  <c r="D102" i="3"/>
  <c r="E102" i="3"/>
  <c r="F102" i="3"/>
  <c r="G102" i="3"/>
  <c r="P102" i="3"/>
  <c r="C103" i="3"/>
  <c r="D103" i="3"/>
  <c r="E103" i="3"/>
  <c r="F103" i="3"/>
  <c r="G103" i="3"/>
  <c r="P103" i="3"/>
  <c r="C104" i="3"/>
  <c r="D104" i="3"/>
  <c r="E104" i="3"/>
  <c r="F104" i="3"/>
  <c r="G104" i="3"/>
  <c r="P104" i="3"/>
  <c r="C105" i="3"/>
  <c r="D105" i="3"/>
  <c r="E105" i="3"/>
  <c r="F105" i="3"/>
  <c r="G105" i="3"/>
  <c r="P105" i="3"/>
  <c r="C106" i="3"/>
  <c r="D106" i="3"/>
  <c r="E106" i="3"/>
  <c r="F106" i="3"/>
  <c r="G106" i="3"/>
  <c r="P106" i="3"/>
  <c r="C107" i="3"/>
  <c r="D107" i="3"/>
  <c r="E107" i="3"/>
  <c r="F107" i="3"/>
  <c r="G107" i="3"/>
  <c r="P107" i="3"/>
  <c r="C108" i="3"/>
  <c r="D108" i="3"/>
  <c r="E108" i="3"/>
  <c r="F108" i="3"/>
  <c r="G108" i="3"/>
  <c r="P108" i="3"/>
  <c r="C109" i="3"/>
  <c r="D109" i="3"/>
  <c r="E109" i="3"/>
  <c r="F109" i="3"/>
  <c r="G109" i="3"/>
  <c r="P109" i="3"/>
  <c r="C110" i="3"/>
  <c r="D110" i="3"/>
  <c r="E110" i="3"/>
  <c r="F110" i="3"/>
  <c r="G110" i="3"/>
  <c r="P110" i="3"/>
  <c r="C111" i="3"/>
  <c r="D111" i="3"/>
  <c r="E111" i="3"/>
  <c r="F111" i="3"/>
  <c r="G111" i="3"/>
  <c r="P111" i="3"/>
  <c r="C112" i="3"/>
  <c r="D112" i="3"/>
  <c r="E112" i="3"/>
  <c r="F112" i="3"/>
  <c r="G112" i="3"/>
  <c r="P112" i="3"/>
  <c r="C113" i="3"/>
  <c r="D113" i="3"/>
  <c r="E113" i="3"/>
  <c r="F113" i="3"/>
  <c r="G113" i="3"/>
  <c r="P113" i="3"/>
  <c r="C114" i="3"/>
  <c r="D114" i="3"/>
  <c r="E114" i="3"/>
  <c r="F114" i="3"/>
  <c r="G114" i="3"/>
  <c r="P114" i="3"/>
  <c r="C115" i="3"/>
  <c r="D115" i="3"/>
  <c r="E115" i="3"/>
  <c r="F115" i="3"/>
  <c r="G115" i="3"/>
  <c r="P115" i="3"/>
  <c r="C116" i="3"/>
  <c r="D116" i="3"/>
  <c r="E116" i="3"/>
  <c r="F116" i="3"/>
  <c r="G116" i="3"/>
  <c r="P116" i="3"/>
  <c r="C117" i="3"/>
  <c r="D117" i="3"/>
  <c r="E117" i="3"/>
  <c r="F117" i="3"/>
  <c r="G117" i="3"/>
  <c r="P117" i="3"/>
  <c r="C118" i="3"/>
  <c r="D118" i="3"/>
  <c r="E118" i="3"/>
  <c r="F118" i="3"/>
  <c r="G118" i="3"/>
  <c r="P118" i="3"/>
  <c r="C119" i="3"/>
  <c r="D119" i="3"/>
  <c r="E119" i="3"/>
  <c r="F119" i="3"/>
  <c r="G119" i="3"/>
  <c r="P119" i="3"/>
  <c r="C120" i="3"/>
  <c r="D120" i="3"/>
  <c r="E120" i="3"/>
  <c r="F120" i="3"/>
  <c r="G120" i="3"/>
  <c r="P120" i="3"/>
  <c r="C121" i="3"/>
  <c r="D121" i="3"/>
  <c r="E121" i="3"/>
  <c r="F121" i="3"/>
  <c r="G121" i="3"/>
  <c r="P121" i="3"/>
  <c r="C122" i="3"/>
  <c r="D122" i="3"/>
  <c r="E122" i="3"/>
  <c r="F122" i="3"/>
  <c r="G122" i="3"/>
  <c r="P122" i="3"/>
  <c r="C123" i="3"/>
  <c r="D123" i="3"/>
  <c r="E123" i="3"/>
  <c r="F123" i="3"/>
  <c r="G123" i="3"/>
  <c r="P123" i="3"/>
  <c r="C124" i="3"/>
  <c r="D124" i="3"/>
  <c r="E124" i="3"/>
  <c r="F124" i="3"/>
  <c r="G124" i="3"/>
  <c r="P124" i="3"/>
  <c r="C125" i="3"/>
  <c r="D125" i="3"/>
  <c r="E125" i="3"/>
  <c r="F125" i="3"/>
  <c r="G125" i="3"/>
  <c r="P125" i="3"/>
  <c r="C126" i="3"/>
  <c r="D126" i="3"/>
  <c r="E126" i="3"/>
  <c r="F126" i="3"/>
  <c r="G126" i="3"/>
  <c r="P126" i="3"/>
  <c r="C127" i="3"/>
  <c r="D127" i="3"/>
  <c r="E127" i="3"/>
  <c r="F127" i="3"/>
  <c r="G127" i="3"/>
  <c r="P127" i="3"/>
  <c r="C128" i="3"/>
  <c r="D128" i="3"/>
  <c r="E128" i="3"/>
  <c r="F128" i="3"/>
  <c r="G128" i="3"/>
  <c r="P128" i="3"/>
  <c r="C129" i="3"/>
  <c r="D129" i="3"/>
  <c r="E129" i="3"/>
  <c r="F129" i="3"/>
  <c r="G129" i="3"/>
  <c r="P129" i="3"/>
  <c r="C130" i="3"/>
  <c r="D130" i="3"/>
  <c r="E130" i="3"/>
  <c r="F130" i="3"/>
  <c r="G130" i="3"/>
  <c r="P130" i="3"/>
  <c r="C131" i="3"/>
  <c r="D131" i="3"/>
  <c r="E131" i="3"/>
  <c r="F131" i="3"/>
  <c r="G131" i="3"/>
  <c r="P131" i="3"/>
  <c r="C132" i="3"/>
  <c r="D132" i="3"/>
  <c r="E132" i="3"/>
  <c r="F132" i="3"/>
  <c r="G132" i="3"/>
  <c r="P132" i="3"/>
  <c r="C133" i="3"/>
  <c r="D133" i="3"/>
  <c r="E133" i="3"/>
  <c r="F133" i="3"/>
  <c r="G133" i="3"/>
  <c r="P133" i="3"/>
  <c r="C134" i="3"/>
  <c r="D134" i="3"/>
  <c r="E134" i="3"/>
  <c r="F134" i="3"/>
  <c r="G134" i="3"/>
  <c r="P134" i="3"/>
  <c r="C135" i="3"/>
  <c r="D135" i="3"/>
  <c r="E135" i="3"/>
  <c r="F135" i="3"/>
  <c r="G135" i="3"/>
  <c r="P135" i="3"/>
  <c r="C136" i="3"/>
  <c r="D136" i="3"/>
  <c r="E136" i="3"/>
  <c r="F136" i="3"/>
  <c r="G136" i="3"/>
  <c r="P136" i="3"/>
  <c r="C137" i="3"/>
  <c r="D137" i="3"/>
  <c r="E137" i="3"/>
  <c r="F137" i="3"/>
  <c r="G137" i="3"/>
  <c r="P137" i="3"/>
  <c r="C138" i="3"/>
  <c r="D138" i="3"/>
  <c r="E138" i="3"/>
  <c r="F138" i="3"/>
  <c r="G138" i="3"/>
  <c r="P138" i="3"/>
  <c r="C139" i="3"/>
  <c r="D139" i="3"/>
  <c r="E139" i="3"/>
  <c r="F139" i="3"/>
  <c r="G139" i="3"/>
  <c r="P139" i="3"/>
  <c r="C140" i="3"/>
  <c r="D140" i="3"/>
  <c r="E140" i="3"/>
  <c r="F140" i="3"/>
  <c r="G140" i="3"/>
  <c r="P140" i="3"/>
  <c r="C141" i="3"/>
  <c r="D141" i="3"/>
  <c r="E141" i="3"/>
  <c r="F141" i="3"/>
  <c r="G141" i="3"/>
  <c r="P141" i="3"/>
  <c r="C142" i="3"/>
  <c r="D142" i="3"/>
  <c r="E142" i="3"/>
  <c r="F142" i="3"/>
  <c r="G142" i="3"/>
  <c r="P142" i="3"/>
  <c r="C143" i="3"/>
  <c r="D143" i="3"/>
  <c r="E143" i="3"/>
  <c r="F143" i="3"/>
  <c r="G143" i="3"/>
  <c r="P143" i="3"/>
  <c r="C144" i="3"/>
  <c r="D144" i="3"/>
  <c r="E144" i="3"/>
  <c r="F144" i="3"/>
  <c r="G144" i="3"/>
  <c r="P144" i="3"/>
  <c r="C145" i="3"/>
  <c r="D145" i="3"/>
  <c r="E145" i="3"/>
  <c r="F145" i="3"/>
  <c r="G145" i="3"/>
  <c r="P145" i="3"/>
  <c r="C146" i="3"/>
  <c r="D146" i="3"/>
  <c r="E146" i="3"/>
  <c r="F146" i="3"/>
  <c r="G146" i="3"/>
  <c r="P146" i="3"/>
  <c r="C147" i="3"/>
  <c r="D147" i="3"/>
  <c r="E147" i="3"/>
  <c r="F147" i="3"/>
  <c r="G147" i="3"/>
  <c r="P147" i="3"/>
  <c r="C148" i="3"/>
  <c r="D148" i="3"/>
  <c r="E148" i="3"/>
  <c r="F148" i="3"/>
  <c r="G148" i="3"/>
  <c r="P148" i="3"/>
  <c r="C149" i="3"/>
  <c r="D149" i="3"/>
  <c r="E149" i="3"/>
  <c r="F149" i="3"/>
  <c r="G149" i="3"/>
  <c r="P149" i="3"/>
  <c r="C150" i="3"/>
  <c r="D150" i="3"/>
  <c r="E150" i="3"/>
  <c r="F150" i="3"/>
  <c r="G150" i="3"/>
  <c r="P150" i="3"/>
  <c r="C151" i="3"/>
  <c r="D151" i="3"/>
  <c r="E151" i="3"/>
  <c r="F151" i="3"/>
  <c r="G151" i="3"/>
  <c r="P151" i="3"/>
  <c r="C152" i="3"/>
  <c r="D152" i="3"/>
  <c r="E152" i="3"/>
  <c r="F152" i="3"/>
  <c r="G152" i="3"/>
  <c r="P152" i="3"/>
  <c r="C153" i="3"/>
  <c r="D153" i="3"/>
  <c r="E153" i="3"/>
  <c r="F153" i="3"/>
  <c r="G153" i="3"/>
  <c r="P153" i="3"/>
  <c r="C154" i="3"/>
  <c r="D154" i="3"/>
  <c r="E154" i="3"/>
  <c r="F154" i="3"/>
  <c r="G154" i="3"/>
  <c r="P154" i="3"/>
  <c r="C155" i="3"/>
  <c r="D155" i="3"/>
  <c r="E155" i="3"/>
  <c r="F155" i="3"/>
  <c r="G155" i="3"/>
  <c r="P155" i="3"/>
  <c r="C156" i="3"/>
  <c r="D156" i="3"/>
  <c r="E156" i="3"/>
  <c r="F156" i="3"/>
  <c r="G156" i="3"/>
  <c r="P156" i="3"/>
  <c r="C157" i="3"/>
  <c r="D157" i="3"/>
  <c r="E157" i="3"/>
  <c r="F157" i="3"/>
  <c r="G157" i="3"/>
  <c r="P157" i="3"/>
  <c r="C158" i="3"/>
  <c r="D158" i="3"/>
  <c r="E158" i="3"/>
  <c r="F158" i="3"/>
  <c r="G158" i="3"/>
  <c r="P158" i="3"/>
  <c r="C159" i="3"/>
  <c r="D159" i="3"/>
  <c r="E159" i="3"/>
  <c r="F159" i="3"/>
  <c r="G159" i="3"/>
  <c r="P159" i="3"/>
  <c r="C160" i="3"/>
  <c r="D160" i="3"/>
  <c r="E160" i="3"/>
  <c r="F160" i="3"/>
  <c r="G160" i="3"/>
  <c r="P160" i="3"/>
  <c r="C161" i="3"/>
  <c r="D161" i="3"/>
  <c r="E161" i="3"/>
  <c r="F161" i="3"/>
  <c r="G161" i="3"/>
  <c r="P161" i="3"/>
  <c r="C162" i="3"/>
  <c r="D162" i="3"/>
  <c r="E162" i="3"/>
  <c r="F162" i="3"/>
  <c r="G162" i="3"/>
  <c r="P162" i="3"/>
  <c r="C163" i="3"/>
  <c r="D163" i="3"/>
  <c r="E163" i="3"/>
  <c r="F163" i="3"/>
  <c r="G163" i="3"/>
  <c r="P163" i="3"/>
  <c r="C164" i="3"/>
  <c r="D164" i="3"/>
  <c r="E164" i="3"/>
  <c r="F164" i="3"/>
  <c r="G164" i="3"/>
  <c r="P164" i="3"/>
  <c r="C165" i="3"/>
  <c r="D165" i="3"/>
  <c r="E165" i="3"/>
  <c r="F165" i="3"/>
  <c r="G165" i="3"/>
  <c r="P165" i="3"/>
  <c r="C166" i="3"/>
  <c r="D166" i="3"/>
  <c r="E166" i="3"/>
  <c r="F166" i="3"/>
  <c r="G166" i="3"/>
  <c r="P166" i="3"/>
  <c r="C167" i="3"/>
  <c r="D167" i="3"/>
  <c r="E167" i="3"/>
  <c r="F167" i="3"/>
  <c r="G167" i="3"/>
  <c r="P167" i="3"/>
  <c r="C168" i="3"/>
  <c r="D168" i="3"/>
  <c r="E168" i="3"/>
  <c r="F168" i="3"/>
  <c r="G168" i="3"/>
  <c r="P168" i="3"/>
  <c r="C169" i="3"/>
  <c r="D169" i="3"/>
  <c r="E169" i="3"/>
  <c r="F169" i="3"/>
  <c r="G169" i="3"/>
  <c r="P169" i="3"/>
  <c r="C170" i="3"/>
  <c r="D170" i="3"/>
  <c r="E170" i="3"/>
  <c r="F170" i="3"/>
  <c r="G170" i="3"/>
  <c r="P170" i="3"/>
  <c r="C171" i="3"/>
  <c r="D171" i="3"/>
  <c r="E171" i="3"/>
  <c r="F171" i="3"/>
  <c r="G171" i="3"/>
  <c r="P171" i="3"/>
  <c r="C172" i="3"/>
  <c r="D172" i="3"/>
  <c r="E172" i="3"/>
  <c r="F172" i="3"/>
  <c r="G172" i="3"/>
  <c r="P172" i="3"/>
  <c r="C173" i="3"/>
  <c r="D173" i="3"/>
  <c r="E173" i="3"/>
  <c r="F173" i="3"/>
  <c r="G173" i="3"/>
  <c r="P173" i="3"/>
  <c r="C174" i="3"/>
  <c r="D174" i="3"/>
  <c r="E174" i="3"/>
  <c r="F174" i="3"/>
  <c r="G174" i="3"/>
  <c r="P174" i="3"/>
  <c r="C175" i="3"/>
  <c r="D175" i="3"/>
  <c r="E175" i="3"/>
  <c r="F175" i="3"/>
  <c r="G175" i="3"/>
  <c r="P175" i="3"/>
  <c r="C176" i="3"/>
  <c r="D176" i="3"/>
  <c r="E176" i="3"/>
  <c r="F176" i="3"/>
  <c r="G176" i="3"/>
  <c r="P176" i="3"/>
  <c r="C177" i="3"/>
  <c r="D177" i="3"/>
  <c r="E177" i="3"/>
  <c r="F177" i="3"/>
  <c r="G177" i="3"/>
  <c r="P177" i="3"/>
  <c r="C178" i="3"/>
  <c r="D178" i="3"/>
  <c r="E178" i="3"/>
  <c r="F178" i="3"/>
  <c r="G178" i="3"/>
  <c r="P178" i="3"/>
  <c r="C179" i="3"/>
  <c r="D179" i="3"/>
  <c r="E179" i="3"/>
  <c r="F179" i="3"/>
  <c r="G179" i="3"/>
  <c r="P179" i="3"/>
  <c r="C180" i="3"/>
  <c r="D180" i="3"/>
  <c r="E180" i="3"/>
  <c r="F180" i="3"/>
  <c r="G180" i="3"/>
  <c r="P180" i="3"/>
  <c r="C181" i="3"/>
  <c r="D181" i="3"/>
  <c r="E181" i="3"/>
  <c r="F181" i="3"/>
  <c r="G181" i="3"/>
  <c r="P181" i="3"/>
  <c r="C182" i="3"/>
  <c r="D182" i="3"/>
  <c r="E182" i="3"/>
  <c r="F182" i="3"/>
  <c r="G182" i="3"/>
  <c r="P182" i="3"/>
  <c r="C183" i="3"/>
  <c r="D183" i="3"/>
  <c r="E183" i="3"/>
  <c r="F183" i="3"/>
  <c r="G183" i="3"/>
  <c r="P183" i="3"/>
  <c r="C184" i="3"/>
  <c r="D184" i="3"/>
  <c r="E184" i="3"/>
  <c r="F184" i="3"/>
  <c r="G184" i="3"/>
  <c r="P184" i="3"/>
  <c r="C185" i="3"/>
  <c r="D185" i="3"/>
  <c r="E185" i="3"/>
  <c r="F185" i="3"/>
  <c r="G185" i="3"/>
  <c r="P185" i="3"/>
  <c r="C186" i="3"/>
  <c r="D186" i="3"/>
  <c r="E186" i="3"/>
  <c r="F186" i="3"/>
  <c r="G186" i="3"/>
  <c r="P186" i="3"/>
  <c r="C187" i="3"/>
  <c r="D187" i="3"/>
  <c r="E187" i="3"/>
  <c r="F187" i="3"/>
  <c r="G187" i="3"/>
  <c r="P187" i="3"/>
  <c r="C188" i="3"/>
  <c r="D188" i="3"/>
  <c r="E188" i="3"/>
  <c r="F188" i="3"/>
  <c r="G188" i="3"/>
  <c r="P188" i="3"/>
  <c r="C189" i="3"/>
  <c r="D189" i="3"/>
  <c r="E189" i="3"/>
  <c r="F189" i="3"/>
  <c r="G189" i="3"/>
  <c r="P189" i="3"/>
  <c r="C190" i="3"/>
  <c r="D190" i="3"/>
  <c r="E190" i="3"/>
  <c r="F190" i="3"/>
  <c r="G190" i="3"/>
  <c r="P190" i="3"/>
  <c r="C191" i="3"/>
  <c r="D191" i="3"/>
  <c r="E191" i="3"/>
  <c r="F191" i="3"/>
  <c r="G191" i="3"/>
  <c r="P191" i="3"/>
  <c r="C192" i="3"/>
  <c r="D192" i="3"/>
  <c r="E192" i="3"/>
  <c r="F192" i="3"/>
  <c r="G192" i="3"/>
  <c r="P192" i="3"/>
  <c r="C193" i="3"/>
  <c r="D193" i="3"/>
  <c r="E193" i="3"/>
  <c r="F193" i="3"/>
  <c r="G193" i="3"/>
  <c r="P193" i="3"/>
  <c r="C194" i="3"/>
  <c r="D194" i="3"/>
  <c r="E194" i="3"/>
  <c r="F194" i="3"/>
  <c r="G194" i="3"/>
  <c r="P194" i="3"/>
  <c r="C195" i="3"/>
  <c r="D195" i="3"/>
  <c r="E195" i="3"/>
  <c r="F195" i="3"/>
  <c r="G195" i="3"/>
  <c r="P195" i="3"/>
  <c r="C196" i="3"/>
  <c r="D196" i="3"/>
  <c r="E196" i="3"/>
  <c r="F196" i="3"/>
  <c r="G196" i="3"/>
  <c r="P196" i="3"/>
  <c r="C197" i="3"/>
  <c r="D197" i="3"/>
  <c r="E197" i="3"/>
  <c r="F197" i="3"/>
  <c r="G197" i="3"/>
  <c r="P197" i="3"/>
  <c r="C198" i="3"/>
  <c r="D198" i="3"/>
  <c r="E198" i="3"/>
  <c r="F198" i="3"/>
  <c r="G198" i="3"/>
  <c r="P198" i="3"/>
  <c r="C199" i="3"/>
  <c r="D199" i="3"/>
  <c r="E199" i="3"/>
  <c r="F199" i="3"/>
  <c r="G199" i="3"/>
  <c r="P199" i="3"/>
  <c r="C200" i="3"/>
  <c r="D200" i="3"/>
  <c r="E200" i="3"/>
  <c r="F200" i="3"/>
  <c r="G200" i="3"/>
  <c r="P200" i="3"/>
  <c r="C201" i="3"/>
  <c r="D201" i="3"/>
  <c r="E201" i="3"/>
  <c r="F201" i="3"/>
  <c r="G201" i="3"/>
  <c r="P201" i="3"/>
  <c r="C202" i="3"/>
  <c r="D202" i="3"/>
  <c r="E202" i="3"/>
  <c r="F202" i="3"/>
  <c r="G202" i="3"/>
  <c r="P202" i="3"/>
  <c r="C203" i="3"/>
  <c r="D203" i="3"/>
  <c r="E203" i="3"/>
  <c r="F203" i="3"/>
  <c r="G203" i="3"/>
  <c r="P203" i="3"/>
  <c r="C204" i="3"/>
  <c r="D204" i="3"/>
  <c r="E204" i="3"/>
  <c r="F204" i="3"/>
  <c r="G204" i="3"/>
  <c r="P204" i="3"/>
  <c r="C205" i="3"/>
  <c r="D205" i="3"/>
  <c r="E205" i="3"/>
  <c r="F205" i="3"/>
  <c r="G205" i="3"/>
  <c r="P205" i="3"/>
  <c r="C206" i="3"/>
  <c r="D206" i="3"/>
  <c r="E206" i="3"/>
  <c r="F206" i="3"/>
  <c r="G206" i="3"/>
  <c r="P206" i="3"/>
  <c r="C207" i="3"/>
  <c r="D207" i="3"/>
  <c r="E207" i="3"/>
  <c r="F207" i="3"/>
  <c r="G207" i="3"/>
  <c r="P207" i="3"/>
  <c r="C208" i="3"/>
  <c r="D208" i="3"/>
  <c r="E208" i="3"/>
  <c r="F208" i="3"/>
  <c r="G208" i="3"/>
  <c r="P208" i="3"/>
  <c r="C209" i="3"/>
  <c r="D209" i="3"/>
  <c r="E209" i="3"/>
  <c r="F209" i="3"/>
  <c r="G209" i="3"/>
  <c r="P209" i="3"/>
  <c r="C210" i="3"/>
  <c r="D210" i="3"/>
  <c r="E210" i="3"/>
  <c r="F210" i="3"/>
  <c r="G210" i="3"/>
  <c r="P210" i="3"/>
  <c r="C211" i="3"/>
  <c r="D211" i="3"/>
  <c r="E211" i="3"/>
  <c r="F211" i="3"/>
  <c r="G211" i="3"/>
  <c r="P211" i="3"/>
  <c r="C212" i="3"/>
  <c r="D212" i="3"/>
  <c r="E212" i="3"/>
  <c r="F212" i="3"/>
  <c r="G212" i="3"/>
  <c r="P212" i="3"/>
  <c r="C213" i="3"/>
  <c r="D213" i="3"/>
  <c r="E213" i="3"/>
  <c r="F213" i="3"/>
  <c r="G213" i="3"/>
  <c r="P213" i="3"/>
  <c r="C214" i="3"/>
  <c r="D214" i="3"/>
  <c r="E214" i="3"/>
  <c r="F214" i="3"/>
  <c r="G214" i="3"/>
  <c r="P214" i="3"/>
  <c r="C215" i="3"/>
  <c r="D215" i="3"/>
  <c r="E215" i="3"/>
  <c r="F215" i="3"/>
  <c r="G215" i="3"/>
  <c r="P215" i="3"/>
  <c r="C216" i="3"/>
  <c r="D216" i="3"/>
  <c r="E216" i="3"/>
  <c r="F216" i="3"/>
  <c r="G216" i="3"/>
  <c r="P216" i="3"/>
  <c r="C217" i="3"/>
  <c r="D217" i="3"/>
  <c r="E217" i="3"/>
  <c r="F217" i="3"/>
  <c r="G217" i="3"/>
  <c r="P217" i="3"/>
  <c r="C218" i="3"/>
  <c r="D218" i="3"/>
  <c r="E218" i="3"/>
  <c r="F218" i="3"/>
  <c r="G218" i="3"/>
  <c r="P218" i="3"/>
  <c r="C219" i="3"/>
  <c r="D219" i="3"/>
  <c r="E219" i="3"/>
  <c r="F219" i="3"/>
  <c r="G219" i="3"/>
  <c r="P219" i="3"/>
  <c r="C220" i="3"/>
  <c r="D220" i="3"/>
  <c r="E220" i="3"/>
  <c r="F220" i="3"/>
  <c r="G220" i="3"/>
  <c r="P220" i="3"/>
  <c r="C221" i="3"/>
  <c r="D221" i="3"/>
  <c r="E221" i="3"/>
  <c r="F221" i="3"/>
  <c r="G221" i="3"/>
  <c r="P221" i="3"/>
  <c r="C222" i="3"/>
  <c r="D222" i="3"/>
  <c r="E222" i="3"/>
  <c r="F222" i="3"/>
  <c r="G222" i="3"/>
  <c r="P222" i="3"/>
  <c r="C223" i="3"/>
  <c r="D223" i="3"/>
  <c r="E223" i="3"/>
  <c r="F223" i="3"/>
  <c r="G223" i="3"/>
  <c r="P223" i="3"/>
  <c r="C224" i="3"/>
  <c r="D224" i="3"/>
  <c r="E224" i="3"/>
  <c r="F224" i="3"/>
  <c r="G224" i="3"/>
  <c r="P224" i="3"/>
  <c r="C225" i="3"/>
  <c r="D225" i="3"/>
  <c r="E225" i="3"/>
  <c r="F225" i="3"/>
  <c r="G225" i="3"/>
  <c r="P225" i="3"/>
  <c r="C226" i="3"/>
  <c r="D226" i="3"/>
  <c r="E226" i="3"/>
  <c r="F226" i="3"/>
  <c r="G226" i="3"/>
  <c r="P226" i="3"/>
  <c r="C227" i="3"/>
  <c r="D227" i="3"/>
  <c r="E227" i="3"/>
  <c r="F227" i="3"/>
  <c r="G227" i="3"/>
  <c r="P227" i="3"/>
  <c r="C228" i="3"/>
  <c r="D228" i="3"/>
  <c r="E228" i="3"/>
  <c r="F228" i="3"/>
  <c r="G228" i="3"/>
  <c r="P228" i="3"/>
  <c r="C229" i="3"/>
  <c r="D229" i="3"/>
  <c r="E229" i="3"/>
  <c r="F229" i="3"/>
  <c r="G229" i="3"/>
  <c r="P229" i="3"/>
  <c r="C230" i="3"/>
  <c r="D230" i="3"/>
  <c r="E230" i="3"/>
  <c r="F230" i="3"/>
  <c r="G230" i="3"/>
  <c r="P230" i="3"/>
  <c r="C231" i="3"/>
  <c r="D231" i="3"/>
  <c r="E231" i="3"/>
  <c r="F231" i="3"/>
  <c r="G231" i="3"/>
  <c r="P231" i="3"/>
  <c r="C232" i="3"/>
  <c r="D232" i="3"/>
  <c r="E232" i="3"/>
  <c r="F232" i="3"/>
  <c r="G232" i="3"/>
  <c r="P232" i="3"/>
  <c r="C233" i="3"/>
  <c r="D233" i="3"/>
  <c r="E233" i="3"/>
  <c r="F233" i="3"/>
  <c r="G233" i="3"/>
  <c r="P233" i="3"/>
  <c r="C234" i="3"/>
  <c r="D234" i="3"/>
  <c r="E234" i="3"/>
  <c r="F234" i="3"/>
  <c r="G234" i="3"/>
  <c r="P234" i="3"/>
  <c r="C235" i="3"/>
  <c r="D235" i="3"/>
  <c r="E235" i="3"/>
  <c r="F235" i="3"/>
  <c r="G235" i="3"/>
  <c r="P235" i="3"/>
  <c r="C236" i="3"/>
  <c r="D236" i="3"/>
  <c r="E236" i="3"/>
  <c r="F236" i="3"/>
  <c r="G236" i="3"/>
  <c r="P236" i="3"/>
  <c r="C237" i="3"/>
  <c r="D237" i="3"/>
  <c r="E237" i="3"/>
  <c r="F237" i="3"/>
  <c r="G237" i="3"/>
  <c r="P237" i="3"/>
  <c r="C238" i="3"/>
  <c r="D238" i="3"/>
  <c r="E238" i="3"/>
  <c r="F238" i="3"/>
  <c r="G238" i="3"/>
  <c r="P238" i="3"/>
  <c r="C239" i="3"/>
  <c r="D239" i="3"/>
  <c r="E239" i="3"/>
  <c r="F239" i="3"/>
  <c r="G239" i="3"/>
  <c r="P239" i="3"/>
  <c r="C240" i="3"/>
  <c r="D240" i="3"/>
  <c r="E240" i="3"/>
  <c r="F240" i="3"/>
  <c r="G240" i="3"/>
  <c r="P240" i="3"/>
  <c r="C241" i="3"/>
  <c r="D241" i="3"/>
  <c r="E241" i="3"/>
  <c r="F241" i="3"/>
  <c r="G241" i="3"/>
  <c r="P241" i="3"/>
  <c r="C242" i="3"/>
  <c r="D242" i="3"/>
  <c r="E242" i="3"/>
  <c r="F242" i="3"/>
  <c r="G242" i="3"/>
  <c r="P242" i="3"/>
  <c r="C243" i="3"/>
  <c r="D243" i="3"/>
  <c r="E243" i="3"/>
  <c r="F243" i="3"/>
  <c r="G243" i="3"/>
  <c r="P243" i="3"/>
  <c r="C244" i="3"/>
  <c r="D244" i="3"/>
  <c r="E244" i="3"/>
  <c r="F244" i="3"/>
  <c r="G244" i="3"/>
  <c r="P244" i="3"/>
  <c r="C245" i="3"/>
  <c r="D245" i="3"/>
  <c r="E245" i="3"/>
  <c r="F245" i="3"/>
  <c r="G245" i="3"/>
  <c r="P245" i="3"/>
  <c r="C246" i="3"/>
  <c r="D246" i="3"/>
  <c r="E246" i="3"/>
  <c r="F246" i="3"/>
  <c r="G246" i="3"/>
  <c r="P246" i="3"/>
  <c r="C247" i="3"/>
  <c r="D247" i="3"/>
  <c r="E247" i="3"/>
  <c r="F247" i="3"/>
  <c r="G247" i="3"/>
  <c r="P247" i="3"/>
  <c r="C248" i="3"/>
  <c r="D248" i="3"/>
  <c r="E248" i="3"/>
  <c r="F248" i="3"/>
  <c r="G248" i="3"/>
  <c r="P248" i="3"/>
  <c r="C249" i="3"/>
  <c r="D249" i="3"/>
  <c r="E249" i="3"/>
  <c r="F249" i="3"/>
  <c r="G249" i="3"/>
  <c r="P249" i="3"/>
  <c r="C250" i="3"/>
  <c r="D250" i="3"/>
  <c r="E250" i="3"/>
  <c r="F250" i="3"/>
  <c r="G250" i="3"/>
  <c r="P250" i="3"/>
  <c r="C251" i="3"/>
  <c r="D251" i="3"/>
  <c r="E251" i="3"/>
  <c r="F251" i="3"/>
  <c r="G251" i="3"/>
  <c r="P251" i="3"/>
  <c r="C252" i="3"/>
  <c r="D252" i="3"/>
  <c r="E252" i="3"/>
  <c r="F252" i="3"/>
  <c r="G252" i="3"/>
  <c r="P252" i="3"/>
  <c r="C253" i="3"/>
  <c r="D253" i="3"/>
  <c r="E253" i="3"/>
  <c r="F253" i="3"/>
  <c r="G253" i="3"/>
  <c r="P253" i="3"/>
  <c r="C254" i="3"/>
  <c r="D254" i="3"/>
  <c r="E254" i="3"/>
  <c r="F254" i="3"/>
  <c r="G254" i="3"/>
  <c r="P254" i="3"/>
  <c r="C255" i="3"/>
  <c r="D255" i="3"/>
  <c r="E255" i="3"/>
  <c r="F255" i="3"/>
  <c r="G255" i="3"/>
  <c r="P255" i="3"/>
  <c r="C256" i="3"/>
  <c r="D256" i="3"/>
  <c r="E256" i="3"/>
  <c r="F256" i="3"/>
  <c r="G256" i="3"/>
  <c r="P256" i="3"/>
  <c r="C257" i="3"/>
  <c r="D257" i="3"/>
  <c r="E257" i="3"/>
  <c r="F257" i="3"/>
  <c r="G257" i="3"/>
  <c r="P257" i="3"/>
  <c r="C258" i="3"/>
  <c r="D258" i="3"/>
  <c r="E258" i="3"/>
  <c r="F258" i="3"/>
  <c r="G258" i="3"/>
  <c r="P258" i="3"/>
  <c r="C259" i="3"/>
  <c r="D259" i="3"/>
  <c r="E259" i="3"/>
  <c r="F259" i="3"/>
  <c r="G259" i="3"/>
  <c r="P259" i="3"/>
  <c r="C260" i="3"/>
  <c r="D260" i="3"/>
  <c r="E260" i="3"/>
  <c r="F260" i="3"/>
  <c r="G260" i="3"/>
  <c r="P260" i="3"/>
  <c r="C261" i="3"/>
  <c r="D261" i="3"/>
  <c r="E261" i="3"/>
  <c r="F261" i="3"/>
  <c r="G261" i="3"/>
  <c r="P261" i="3"/>
  <c r="C262" i="3"/>
  <c r="D262" i="3"/>
  <c r="E262" i="3"/>
  <c r="F262" i="3"/>
  <c r="G262" i="3"/>
  <c r="P262" i="3"/>
  <c r="C263" i="3"/>
  <c r="D263" i="3"/>
  <c r="E263" i="3"/>
  <c r="F263" i="3"/>
  <c r="G263" i="3"/>
  <c r="P263" i="3"/>
  <c r="C264" i="3"/>
  <c r="D264" i="3"/>
  <c r="E264" i="3"/>
  <c r="F264" i="3"/>
  <c r="G264" i="3"/>
  <c r="P264" i="3"/>
  <c r="C265" i="3"/>
  <c r="D265" i="3"/>
  <c r="E265" i="3"/>
  <c r="F265" i="3"/>
  <c r="G265" i="3"/>
  <c r="P265" i="3"/>
  <c r="C266" i="3"/>
  <c r="D266" i="3"/>
  <c r="E266" i="3"/>
  <c r="F266" i="3"/>
  <c r="G266" i="3"/>
  <c r="P266" i="3"/>
  <c r="C267" i="3"/>
  <c r="D267" i="3"/>
  <c r="E267" i="3"/>
  <c r="F267" i="3"/>
  <c r="G267" i="3"/>
  <c r="P267" i="3"/>
  <c r="C268" i="3"/>
  <c r="D268" i="3"/>
  <c r="E268" i="3"/>
  <c r="F268" i="3"/>
  <c r="G268" i="3"/>
  <c r="P268" i="3"/>
  <c r="C269" i="3"/>
  <c r="D269" i="3"/>
  <c r="E269" i="3"/>
  <c r="F269" i="3"/>
  <c r="G269" i="3"/>
  <c r="P269" i="3"/>
  <c r="C270" i="3"/>
  <c r="D270" i="3"/>
  <c r="E270" i="3"/>
  <c r="F270" i="3"/>
  <c r="G270" i="3"/>
  <c r="P270" i="3"/>
  <c r="C271" i="3"/>
  <c r="D271" i="3"/>
  <c r="E271" i="3"/>
  <c r="F271" i="3"/>
  <c r="G271" i="3"/>
  <c r="P271" i="3"/>
  <c r="C272" i="3"/>
  <c r="D272" i="3"/>
  <c r="E272" i="3"/>
  <c r="F272" i="3"/>
  <c r="G272" i="3"/>
  <c r="P272" i="3"/>
  <c r="C273" i="3"/>
  <c r="D273" i="3"/>
  <c r="E273" i="3"/>
  <c r="F273" i="3"/>
  <c r="G273" i="3"/>
  <c r="P273" i="3"/>
  <c r="C274" i="3"/>
  <c r="D274" i="3"/>
  <c r="E274" i="3"/>
  <c r="F274" i="3"/>
  <c r="G274" i="3"/>
  <c r="P274" i="3"/>
  <c r="C275" i="3"/>
  <c r="D275" i="3"/>
  <c r="E275" i="3"/>
  <c r="F275" i="3"/>
  <c r="G275" i="3"/>
  <c r="P275" i="3"/>
  <c r="C276" i="3"/>
  <c r="D276" i="3"/>
  <c r="E276" i="3"/>
  <c r="F276" i="3"/>
  <c r="G276" i="3"/>
  <c r="P276" i="3"/>
  <c r="C277" i="3"/>
  <c r="D277" i="3"/>
  <c r="E277" i="3"/>
  <c r="F277" i="3"/>
  <c r="G277" i="3"/>
  <c r="P277" i="3"/>
  <c r="C278" i="3"/>
  <c r="D278" i="3"/>
  <c r="E278" i="3"/>
  <c r="F278" i="3"/>
  <c r="G278" i="3"/>
  <c r="P278" i="3"/>
  <c r="C279" i="3"/>
  <c r="D279" i="3"/>
  <c r="E279" i="3"/>
  <c r="F279" i="3"/>
  <c r="G279" i="3"/>
  <c r="P279" i="3"/>
  <c r="C280" i="3"/>
  <c r="D280" i="3"/>
  <c r="E280" i="3"/>
  <c r="F280" i="3"/>
  <c r="G280" i="3"/>
  <c r="P280" i="3"/>
  <c r="C281" i="3"/>
  <c r="D281" i="3"/>
  <c r="E281" i="3"/>
  <c r="F281" i="3"/>
  <c r="G281" i="3"/>
  <c r="P281" i="3"/>
  <c r="C282" i="3"/>
  <c r="D282" i="3"/>
  <c r="E282" i="3"/>
  <c r="F282" i="3"/>
  <c r="G282" i="3"/>
  <c r="P282" i="3"/>
  <c r="C283" i="3"/>
  <c r="D283" i="3"/>
  <c r="E283" i="3"/>
  <c r="F283" i="3"/>
  <c r="G283" i="3"/>
  <c r="P283" i="3"/>
  <c r="C284" i="3"/>
  <c r="D284" i="3"/>
  <c r="E284" i="3"/>
  <c r="F284" i="3"/>
  <c r="G284" i="3"/>
  <c r="P284" i="3"/>
  <c r="C285" i="3"/>
  <c r="D285" i="3"/>
  <c r="E285" i="3"/>
  <c r="F285" i="3"/>
  <c r="G285" i="3"/>
  <c r="P285" i="3"/>
  <c r="C286" i="3"/>
  <c r="D286" i="3"/>
  <c r="E286" i="3"/>
  <c r="F286" i="3"/>
  <c r="G286" i="3"/>
  <c r="P286" i="3"/>
  <c r="C287" i="3"/>
  <c r="D287" i="3"/>
  <c r="E287" i="3"/>
  <c r="F287" i="3"/>
  <c r="G287" i="3"/>
  <c r="P287" i="3"/>
  <c r="C288" i="3"/>
  <c r="D288" i="3"/>
  <c r="E288" i="3"/>
  <c r="F288" i="3"/>
  <c r="G288" i="3"/>
  <c r="P288" i="3"/>
  <c r="C289" i="3"/>
  <c r="D289" i="3"/>
  <c r="E289" i="3"/>
  <c r="F289" i="3"/>
  <c r="G289" i="3"/>
  <c r="P289" i="3"/>
  <c r="C290" i="3"/>
  <c r="D290" i="3"/>
  <c r="E290" i="3"/>
  <c r="F290" i="3"/>
  <c r="G290" i="3"/>
  <c r="P290" i="3"/>
  <c r="C291" i="3"/>
  <c r="D291" i="3"/>
  <c r="E291" i="3"/>
  <c r="F291" i="3"/>
  <c r="G291" i="3"/>
  <c r="P291" i="3"/>
  <c r="C292" i="3"/>
  <c r="D292" i="3"/>
  <c r="E292" i="3"/>
  <c r="F292" i="3"/>
  <c r="G292" i="3"/>
  <c r="P292" i="3"/>
  <c r="C293" i="3"/>
  <c r="D293" i="3"/>
  <c r="E293" i="3"/>
  <c r="F293" i="3"/>
  <c r="G293" i="3"/>
  <c r="P293" i="3"/>
  <c r="C294" i="3"/>
  <c r="D294" i="3"/>
  <c r="E294" i="3"/>
  <c r="F294" i="3"/>
  <c r="G294" i="3"/>
  <c r="P294" i="3"/>
  <c r="C295" i="3"/>
  <c r="D295" i="3"/>
  <c r="E295" i="3"/>
  <c r="F295" i="3"/>
  <c r="G295" i="3"/>
  <c r="P295" i="3"/>
  <c r="C296" i="3"/>
  <c r="D296" i="3"/>
  <c r="E296" i="3"/>
  <c r="F296" i="3"/>
  <c r="G296" i="3"/>
  <c r="P296" i="3"/>
  <c r="C297" i="3"/>
  <c r="D297" i="3"/>
  <c r="E297" i="3"/>
  <c r="F297" i="3"/>
  <c r="G297" i="3"/>
  <c r="P297" i="3"/>
  <c r="C298" i="3"/>
  <c r="D298" i="3"/>
  <c r="E298" i="3"/>
  <c r="F298" i="3"/>
  <c r="G298" i="3"/>
  <c r="P298" i="3"/>
  <c r="C299" i="3"/>
  <c r="D299" i="3"/>
  <c r="E299" i="3"/>
  <c r="F299" i="3"/>
  <c r="G299" i="3"/>
  <c r="P299" i="3"/>
  <c r="C300" i="3"/>
  <c r="D300" i="3"/>
  <c r="E300" i="3"/>
  <c r="F300" i="3"/>
  <c r="G300" i="3"/>
  <c r="P300" i="3"/>
  <c r="C301" i="3"/>
  <c r="D301" i="3"/>
  <c r="E301" i="3"/>
  <c r="F301" i="3"/>
  <c r="G301" i="3"/>
  <c r="P301" i="3"/>
  <c r="C302" i="3"/>
  <c r="D302" i="3"/>
  <c r="E302" i="3"/>
  <c r="F302" i="3"/>
  <c r="G302" i="3"/>
  <c r="P302" i="3"/>
  <c r="C303" i="3"/>
  <c r="D303" i="3"/>
  <c r="E303" i="3"/>
  <c r="F303" i="3"/>
  <c r="G303" i="3"/>
  <c r="P303" i="3"/>
  <c r="C304" i="3"/>
  <c r="D304" i="3"/>
  <c r="E304" i="3"/>
  <c r="F304" i="3"/>
  <c r="G304" i="3"/>
  <c r="P304" i="3"/>
  <c r="C305" i="3"/>
  <c r="D305" i="3"/>
  <c r="E305" i="3"/>
  <c r="F305" i="3"/>
  <c r="G305" i="3"/>
  <c r="P305" i="3"/>
  <c r="C306" i="3"/>
  <c r="D306" i="3"/>
  <c r="E306" i="3"/>
  <c r="F306" i="3"/>
  <c r="G306" i="3"/>
  <c r="P306" i="3"/>
  <c r="C307" i="3"/>
  <c r="D307" i="3"/>
  <c r="E307" i="3"/>
  <c r="F307" i="3"/>
  <c r="G307" i="3"/>
  <c r="P307" i="3"/>
  <c r="C308" i="3"/>
  <c r="D308" i="3"/>
  <c r="E308" i="3"/>
  <c r="F308" i="3"/>
  <c r="G308" i="3"/>
  <c r="P308" i="3"/>
  <c r="C309" i="3"/>
  <c r="D309" i="3"/>
  <c r="E309" i="3"/>
  <c r="F309" i="3"/>
  <c r="G309" i="3"/>
  <c r="P309" i="3"/>
  <c r="C310" i="3"/>
  <c r="D310" i="3"/>
  <c r="E310" i="3"/>
  <c r="F310" i="3"/>
  <c r="G310" i="3"/>
  <c r="P310" i="3"/>
  <c r="C311" i="3"/>
  <c r="D311" i="3"/>
  <c r="E311" i="3"/>
  <c r="F311" i="3"/>
  <c r="G311" i="3"/>
  <c r="P311" i="3"/>
  <c r="C312" i="3"/>
  <c r="D312" i="3"/>
  <c r="E312" i="3"/>
  <c r="F312" i="3"/>
  <c r="G312" i="3"/>
  <c r="P312" i="3"/>
  <c r="C313" i="3"/>
  <c r="D313" i="3"/>
  <c r="E313" i="3"/>
  <c r="F313" i="3"/>
  <c r="G313" i="3"/>
  <c r="P313" i="3"/>
  <c r="C314" i="3"/>
  <c r="D314" i="3"/>
  <c r="E314" i="3"/>
  <c r="F314" i="3"/>
  <c r="G314" i="3"/>
  <c r="P314" i="3"/>
  <c r="C315" i="3"/>
  <c r="D315" i="3"/>
  <c r="E315" i="3"/>
  <c r="F315" i="3"/>
  <c r="G315" i="3"/>
  <c r="P315" i="3"/>
  <c r="C316" i="3"/>
  <c r="D316" i="3"/>
  <c r="E316" i="3"/>
  <c r="F316" i="3"/>
  <c r="G316" i="3"/>
  <c r="P316" i="3"/>
  <c r="C317" i="3"/>
  <c r="D317" i="3"/>
  <c r="E317" i="3"/>
  <c r="F317" i="3"/>
  <c r="G317" i="3"/>
  <c r="P317" i="3"/>
  <c r="C318" i="3"/>
  <c r="D318" i="3"/>
  <c r="E318" i="3"/>
  <c r="F318" i="3"/>
  <c r="G318" i="3"/>
  <c r="P318" i="3"/>
  <c r="C319" i="3"/>
  <c r="D319" i="3"/>
  <c r="E319" i="3"/>
  <c r="F319" i="3"/>
  <c r="G319" i="3"/>
  <c r="P319" i="3"/>
  <c r="C320" i="3"/>
  <c r="D320" i="3"/>
  <c r="E320" i="3"/>
  <c r="F320" i="3"/>
  <c r="G320" i="3"/>
  <c r="P320" i="3"/>
  <c r="C321" i="3"/>
  <c r="D321" i="3"/>
  <c r="E321" i="3"/>
  <c r="F321" i="3"/>
  <c r="G321" i="3"/>
  <c r="P321" i="3"/>
  <c r="C322" i="3"/>
  <c r="D322" i="3"/>
  <c r="E322" i="3"/>
  <c r="F322" i="3"/>
  <c r="G322" i="3"/>
  <c r="P322" i="3"/>
  <c r="C323" i="3"/>
  <c r="D323" i="3"/>
  <c r="E323" i="3"/>
  <c r="F323" i="3"/>
  <c r="G323" i="3"/>
  <c r="P323" i="3"/>
  <c r="C324" i="3"/>
  <c r="D324" i="3"/>
  <c r="E324" i="3"/>
  <c r="F324" i="3"/>
  <c r="G324" i="3"/>
  <c r="P324" i="3"/>
  <c r="C325" i="3"/>
  <c r="D325" i="3"/>
  <c r="E325" i="3"/>
  <c r="F325" i="3"/>
  <c r="G325" i="3"/>
  <c r="P325" i="3"/>
  <c r="C326" i="3"/>
  <c r="D326" i="3"/>
  <c r="E326" i="3"/>
  <c r="F326" i="3"/>
  <c r="G326" i="3"/>
  <c r="P326" i="3"/>
  <c r="C327" i="3"/>
  <c r="D327" i="3"/>
  <c r="E327" i="3"/>
  <c r="F327" i="3"/>
  <c r="G327" i="3"/>
  <c r="P327" i="3"/>
  <c r="C328" i="3"/>
  <c r="D328" i="3"/>
  <c r="E328" i="3"/>
  <c r="F328" i="3"/>
  <c r="G328" i="3"/>
  <c r="P328" i="3"/>
  <c r="C329" i="3"/>
  <c r="D329" i="3"/>
  <c r="E329" i="3"/>
  <c r="F329" i="3"/>
  <c r="G329" i="3"/>
  <c r="P329" i="3"/>
  <c r="C330" i="3"/>
  <c r="D330" i="3"/>
  <c r="E330" i="3"/>
  <c r="F330" i="3"/>
  <c r="G330" i="3"/>
  <c r="P330" i="3"/>
  <c r="C331" i="3"/>
  <c r="D331" i="3"/>
  <c r="E331" i="3"/>
  <c r="F331" i="3"/>
  <c r="G331" i="3"/>
  <c r="P331" i="3"/>
  <c r="C332" i="3"/>
  <c r="D332" i="3"/>
  <c r="E332" i="3"/>
  <c r="F332" i="3"/>
  <c r="G332" i="3"/>
  <c r="P332" i="3"/>
  <c r="C333" i="3"/>
  <c r="D333" i="3"/>
  <c r="E333" i="3"/>
  <c r="F333" i="3"/>
  <c r="G333" i="3"/>
  <c r="P333" i="3"/>
  <c r="C334" i="3"/>
  <c r="D334" i="3"/>
  <c r="E334" i="3"/>
  <c r="F334" i="3"/>
  <c r="G334" i="3"/>
  <c r="P334" i="3"/>
  <c r="C335" i="3"/>
  <c r="D335" i="3"/>
  <c r="E335" i="3"/>
  <c r="F335" i="3"/>
  <c r="G335" i="3"/>
  <c r="P335" i="3"/>
  <c r="C336" i="3"/>
  <c r="D336" i="3"/>
  <c r="E336" i="3"/>
  <c r="F336" i="3"/>
  <c r="G336" i="3"/>
  <c r="P336" i="3"/>
  <c r="C337" i="3"/>
  <c r="D337" i="3"/>
  <c r="E337" i="3"/>
  <c r="F337" i="3"/>
  <c r="G337" i="3"/>
  <c r="P337" i="3"/>
  <c r="C338" i="3"/>
  <c r="D338" i="3"/>
  <c r="E338" i="3"/>
  <c r="F338" i="3"/>
  <c r="G338" i="3"/>
  <c r="P338" i="3"/>
  <c r="C339" i="3"/>
  <c r="D339" i="3"/>
  <c r="E339" i="3"/>
  <c r="F339" i="3"/>
  <c r="G339" i="3"/>
  <c r="P339" i="3"/>
  <c r="C340" i="3"/>
  <c r="D340" i="3"/>
  <c r="E340" i="3"/>
  <c r="F340" i="3"/>
  <c r="G340" i="3"/>
  <c r="P340" i="3"/>
  <c r="C341" i="3"/>
  <c r="D341" i="3"/>
  <c r="E341" i="3"/>
  <c r="F341" i="3"/>
  <c r="G341" i="3"/>
  <c r="P341" i="3"/>
  <c r="C342" i="3"/>
  <c r="D342" i="3"/>
  <c r="E342" i="3"/>
  <c r="F342" i="3"/>
  <c r="G342" i="3"/>
  <c r="P342" i="3"/>
  <c r="C343" i="3"/>
  <c r="D343" i="3"/>
  <c r="E343" i="3"/>
  <c r="F343" i="3"/>
  <c r="G343" i="3"/>
  <c r="P343" i="3"/>
  <c r="C344" i="3"/>
  <c r="D344" i="3"/>
  <c r="E344" i="3"/>
  <c r="F344" i="3"/>
  <c r="G344" i="3"/>
  <c r="P344" i="3"/>
  <c r="C345" i="3"/>
  <c r="D345" i="3"/>
  <c r="E345" i="3"/>
  <c r="F345" i="3"/>
  <c r="G345" i="3"/>
  <c r="P345" i="3"/>
  <c r="C346" i="3"/>
  <c r="D346" i="3"/>
  <c r="E346" i="3"/>
  <c r="F346" i="3"/>
  <c r="G346" i="3"/>
  <c r="P346" i="3"/>
  <c r="C347" i="3"/>
  <c r="D347" i="3"/>
  <c r="E347" i="3"/>
  <c r="F347" i="3"/>
  <c r="G347" i="3"/>
  <c r="P347" i="3"/>
  <c r="C348" i="3"/>
  <c r="D348" i="3"/>
  <c r="E348" i="3"/>
  <c r="F348" i="3"/>
  <c r="G348" i="3"/>
  <c r="P348" i="3"/>
  <c r="C349" i="3"/>
  <c r="D349" i="3"/>
  <c r="E349" i="3"/>
  <c r="F349" i="3"/>
  <c r="G349" i="3"/>
  <c r="P349" i="3"/>
  <c r="C350" i="3"/>
  <c r="D350" i="3"/>
  <c r="E350" i="3"/>
  <c r="F350" i="3"/>
  <c r="G350" i="3"/>
  <c r="P350" i="3"/>
  <c r="C351" i="3"/>
  <c r="D351" i="3"/>
  <c r="E351" i="3"/>
  <c r="F351" i="3"/>
  <c r="G351" i="3"/>
  <c r="P351" i="3"/>
  <c r="C352" i="3"/>
  <c r="D352" i="3"/>
  <c r="E352" i="3"/>
  <c r="F352" i="3"/>
  <c r="G352" i="3"/>
  <c r="P352" i="3"/>
  <c r="C353" i="3"/>
  <c r="D353" i="3"/>
  <c r="E353" i="3"/>
  <c r="F353" i="3"/>
  <c r="G353" i="3"/>
  <c r="P353" i="3"/>
  <c r="C354" i="3"/>
  <c r="D354" i="3"/>
  <c r="E354" i="3"/>
  <c r="F354" i="3"/>
  <c r="G354" i="3"/>
  <c r="P354" i="3"/>
  <c r="C355" i="3"/>
  <c r="D355" i="3"/>
  <c r="E355" i="3"/>
  <c r="F355" i="3"/>
  <c r="G355" i="3"/>
  <c r="P355" i="3"/>
  <c r="C356" i="3"/>
  <c r="D356" i="3"/>
  <c r="E356" i="3"/>
  <c r="F356" i="3"/>
  <c r="G356" i="3"/>
  <c r="P356" i="3"/>
  <c r="C357" i="3"/>
  <c r="D357" i="3"/>
  <c r="E357" i="3"/>
  <c r="F357" i="3"/>
  <c r="G357" i="3"/>
  <c r="P357" i="3"/>
  <c r="C358" i="3"/>
  <c r="D358" i="3"/>
  <c r="E358" i="3"/>
  <c r="F358" i="3"/>
  <c r="G358" i="3"/>
  <c r="P358" i="3"/>
  <c r="C359" i="3"/>
  <c r="D359" i="3"/>
  <c r="E359" i="3"/>
  <c r="F359" i="3"/>
  <c r="G359" i="3"/>
  <c r="P359" i="3"/>
  <c r="C360" i="3"/>
  <c r="D360" i="3"/>
  <c r="E360" i="3"/>
  <c r="F360" i="3"/>
  <c r="G360" i="3"/>
  <c r="P360" i="3"/>
  <c r="C361" i="3"/>
  <c r="D361" i="3"/>
  <c r="E361" i="3"/>
  <c r="F361" i="3"/>
  <c r="G361" i="3"/>
  <c r="P361" i="3"/>
  <c r="C362" i="3"/>
  <c r="D362" i="3"/>
  <c r="E362" i="3"/>
  <c r="F362" i="3"/>
  <c r="G362" i="3"/>
  <c r="P362" i="3"/>
  <c r="C363" i="3"/>
  <c r="D363" i="3"/>
  <c r="E363" i="3"/>
  <c r="F363" i="3"/>
  <c r="G363" i="3"/>
  <c r="P363" i="3"/>
  <c r="C364" i="3"/>
  <c r="D364" i="3"/>
  <c r="E364" i="3"/>
  <c r="F364" i="3"/>
  <c r="G364" i="3"/>
  <c r="P364" i="3"/>
  <c r="C365" i="3"/>
  <c r="D365" i="3"/>
  <c r="E365" i="3"/>
  <c r="F365" i="3"/>
  <c r="G365" i="3"/>
  <c r="P365" i="3"/>
  <c r="C366" i="3"/>
  <c r="D366" i="3"/>
  <c r="E366" i="3"/>
  <c r="F366" i="3"/>
  <c r="G366" i="3"/>
  <c r="P366" i="3"/>
  <c r="C367" i="3"/>
  <c r="D367" i="3"/>
  <c r="E367" i="3"/>
  <c r="F367" i="3"/>
  <c r="G367" i="3"/>
  <c r="P367" i="3"/>
  <c r="C368" i="3"/>
  <c r="D368" i="3"/>
  <c r="E368" i="3"/>
  <c r="F368" i="3"/>
  <c r="G368" i="3"/>
  <c r="P368" i="3"/>
  <c r="C369" i="3"/>
  <c r="D369" i="3"/>
  <c r="E369" i="3"/>
  <c r="F369" i="3"/>
  <c r="G369" i="3"/>
  <c r="P369" i="3"/>
  <c r="C370" i="3"/>
  <c r="D370" i="3"/>
  <c r="E370" i="3"/>
  <c r="F370" i="3"/>
  <c r="G370" i="3"/>
  <c r="P370" i="3"/>
  <c r="C371" i="3"/>
  <c r="D371" i="3"/>
  <c r="E371" i="3"/>
  <c r="F371" i="3"/>
  <c r="G371" i="3"/>
  <c r="P371" i="3"/>
  <c r="C372" i="3"/>
  <c r="D372" i="3"/>
  <c r="E372" i="3"/>
  <c r="F372" i="3"/>
  <c r="G372" i="3"/>
  <c r="P372" i="3"/>
  <c r="C373" i="3"/>
  <c r="D373" i="3"/>
  <c r="E373" i="3"/>
  <c r="F373" i="3"/>
  <c r="G373" i="3"/>
  <c r="P373" i="3"/>
  <c r="C374" i="3"/>
  <c r="D374" i="3"/>
  <c r="E374" i="3"/>
  <c r="F374" i="3"/>
  <c r="G374" i="3"/>
  <c r="P374" i="3"/>
  <c r="C375" i="3"/>
  <c r="D375" i="3"/>
  <c r="E375" i="3"/>
  <c r="F375" i="3"/>
  <c r="G375" i="3"/>
  <c r="P375" i="3"/>
  <c r="C376" i="3"/>
  <c r="D376" i="3"/>
  <c r="E376" i="3"/>
  <c r="F376" i="3"/>
  <c r="G376" i="3"/>
  <c r="P376" i="3"/>
  <c r="C377" i="3"/>
  <c r="D377" i="3"/>
  <c r="E377" i="3"/>
  <c r="F377" i="3"/>
  <c r="G377" i="3"/>
  <c r="P377" i="3"/>
  <c r="C378" i="3"/>
  <c r="D378" i="3"/>
  <c r="E378" i="3"/>
  <c r="F378" i="3"/>
  <c r="G378" i="3"/>
  <c r="P378" i="3"/>
  <c r="C379" i="3"/>
  <c r="D379" i="3"/>
  <c r="E379" i="3"/>
  <c r="F379" i="3"/>
  <c r="G379" i="3"/>
  <c r="P379" i="3"/>
  <c r="C380" i="3"/>
  <c r="D380" i="3"/>
  <c r="E380" i="3"/>
  <c r="F380" i="3"/>
  <c r="G380" i="3"/>
  <c r="P380" i="3"/>
  <c r="C381" i="3"/>
  <c r="D381" i="3"/>
  <c r="E381" i="3"/>
  <c r="F381" i="3"/>
  <c r="G381" i="3"/>
  <c r="P381" i="3"/>
  <c r="C382" i="3"/>
  <c r="D382" i="3"/>
  <c r="E382" i="3"/>
  <c r="F382" i="3"/>
  <c r="G382" i="3"/>
  <c r="P382" i="3"/>
  <c r="C383" i="3"/>
  <c r="D383" i="3"/>
  <c r="E383" i="3"/>
  <c r="F383" i="3"/>
  <c r="G383" i="3"/>
  <c r="P383" i="3"/>
  <c r="C384" i="3"/>
  <c r="D384" i="3"/>
  <c r="E384" i="3"/>
  <c r="F384" i="3"/>
  <c r="G384" i="3"/>
  <c r="P384" i="3"/>
  <c r="C385" i="3"/>
  <c r="D385" i="3"/>
  <c r="E385" i="3"/>
  <c r="F385" i="3"/>
  <c r="G385" i="3"/>
  <c r="P385" i="3"/>
  <c r="C386" i="3"/>
  <c r="D386" i="3"/>
  <c r="E386" i="3"/>
  <c r="F386" i="3"/>
  <c r="G386" i="3"/>
  <c r="P386" i="3"/>
  <c r="C387" i="3"/>
  <c r="D387" i="3"/>
  <c r="E387" i="3"/>
  <c r="F387" i="3"/>
  <c r="G387" i="3"/>
  <c r="P387" i="3"/>
  <c r="C388" i="3"/>
  <c r="D388" i="3"/>
  <c r="E388" i="3"/>
  <c r="F388" i="3"/>
  <c r="G388" i="3"/>
  <c r="P388" i="3"/>
  <c r="C389" i="3"/>
  <c r="D389" i="3"/>
  <c r="E389" i="3"/>
  <c r="F389" i="3"/>
  <c r="G389" i="3"/>
  <c r="P389" i="3"/>
  <c r="C390" i="3"/>
  <c r="D390" i="3"/>
  <c r="E390" i="3"/>
  <c r="F390" i="3"/>
  <c r="G390" i="3"/>
  <c r="P390" i="3"/>
  <c r="C391" i="3"/>
  <c r="D391" i="3"/>
  <c r="E391" i="3"/>
  <c r="F391" i="3"/>
  <c r="G391" i="3"/>
  <c r="P391" i="3"/>
  <c r="C392" i="3"/>
  <c r="D392" i="3"/>
  <c r="E392" i="3"/>
  <c r="F392" i="3"/>
  <c r="G392" i="3"/>
  <c r="P392" i="3"/>
  <c r="C393" i="3"/>
  <c r="D393" i="3"/>
  <c r="E393" i="3"/>
  <c r="F393" i="3"/>
  <c r="G393" i="3"/>
  <c r="P393" i="3"/>
  <c r="C394" i="3"/>
  <c r="D394" i="3"/>
  <c r="E394" i="3"/>
  <c r="F394" i="3"/>
  <c r="G394" i="3"/>
  <c r="P394" i="3"/>
  <c r="C395" i="3"/>
  <c r="D395" i="3"/>
  <c r="E395" i="3"/>
  <c r="F395" i="3"/>
  <c r="G395" i="3"/>
  <c r="P395" i="3"/>
  <c r="C396" i="3"/>
  <c r="D396" i="3"/>
  <c r="E396" i="3"/>
  <c r="F396" i="3"/>
  <c r="G396" i="3"/>
  <c r="P396" i="3"/>
  <c r="C397" i="3"/>
  <c r="D397" i="3"/>
  <c r="E397" i="3"/>
  <c r="F397" i="3"/>
  <c r="G397" i="3"/>
  <c r="P397" i="3"/>
  <c r="C398" i="3"/>
  <c r="D398" i="3"/>
  <c r="E398" i="3"/>
  <c r="F398" i="3"/>
  <c r="G398" i="3"/>
  <c r="P398" i="3"/>
  <c r="C399" i="3"/>
  <c r="D399" i="3"/>
  <c r="E399" i="3"/>
  <c r="F399" i="3"/>
  <c r="G399" i="3"/>
  <c r="P399" i="3"/>
  <c r="C400" i="3"/>
  <c r="D400" i="3"/>
  <c r="E400" i="3"/>
  <c r="F400" i="3"/>
  <c r="G400" i="3"/>
  <c r="P400" i="3"/>
  <c r="C401" i="3"/>
  <c r="D401" i="3"/>
  <c r="E401" i="3"/>
  <c r="F401" i="3"/>
  <c r="G401" i="3"/>
  <c r="P401" i="3"/>
  <c r="C402" i="3"/>
  <c r="D402" i="3"/>
  <c r="E402" i="3"/>
  <c r="F402" i="3"/>
  <c r="G402" i="3"/>
  <c r="P402" i="3"/>
  <c r="C403" i="3"/>
  <c r="D403" i="3"/>
  <c r="E403" i="3"/>
  <c r="F403" i="3"/>
  <c r="G403" i="3"/>
  <c r="P403" i="3"/>
  <c r="C404" i="3"/>
  <c r="D404" i="3"/>
  <c r="E404" i="3"/>
  <c r="F404" i="3"/>
  <c r="G404" i="3"/>
  <c r="P404" i="3"/>
  <c r="C405" i="3"/>
  <c r="D405" i="3"/>
  <c r="E405" i="3"/>
  <c r="F405" i="3"/>
  <c r="G405" i="3"/>
  <c r="P405" i="3"/>
  <c r="C406" i="3"/>
  <c r="D406" i="3"/>
  <c r="E406" i="3"/>
  <c r="F406" i="3"/>
  <c r="G406" i="3"/>
  <c r="P406" i="3"/>
  <c r="C407" i="3"/>
  <c r="D407" i="3"/>
  <c r="E407" i="3"/>
  <c r="F407" i="3"/>
  <c r="G407" i="3"/>
  <c r="P407" i="3"/>
  <c r="C408" i="3"/>
  <c r="D408" i="3"/>
  <c r="E408" i="3"/>
  <c r="F408" i="3"/>
  <c r="G408" i="3"/>
  <c r="P408" i="3"/>
  <c r="C409" i="3"/>
  <c r="D409" i="3"/>
  <c r="E409" i="3"/>
  <c r="F409" i="3"/>
  <c r="G409" i="3"/>
  <c r="P409" i="3"/>
  <c r="C410" i="3"/>
  <c r="D410" i="3"/>
  <c r="E410" i="3"/>
  <c r="F410" i="3"/>
  <c r="G410" i="3"/>
  <c r="P410" i="3"/>
  <c r="C411" i="3"/>
  <c r="D411" i="3"/>
  <c r="E411" i="3"/>
  <c r="F411" i="3"/>
  <c r="G411" i="3"/>
  <c r="P411" i="3"/>
  <c r="C412" i="3"/>
  <c r="D412" i="3"/>
  <c r="E412" i="3"/>
  <c r="F412" i="3"/>
  <c r="G412" i="3"/>
  <c r="P412" i="3"/>
  <c r="C413" i="3"/>
  <c r="D413" i="3"/>
  <c r="E413" i="3"/>
  <c r="F413" i="3"/>
  <c r="G413" i="3"/>
  <c r="P413" i="3"/>
  <c r="C414" i="3"/>
  <c r="D414" i="3"/>
  <c r="E414" i="3"/>
  <c r="F414" i="3"/>
  <c r="G414" i="3"/>
  <c r="P414" i="3"/>
  <c r="C415" i="3"/>
  <c r="D415" i="3"/>
  <c r="E415" i="3"/>
  <c r="F415" i="3"/>
  <c r="G415" i="3"/>
  <c r="P415" i="3"/>
  <c r="C416" i="3"/>
  <c r="D416" i="3"/>
  <c r="E416" i="3"/>
  <c r="F416" i="3"/>
  <c r="G416" i="3"/>
  <c r="P416" i="3"/>
  <c r="C417" i="3"/>
  <c r="D417" i="3"/>
  <c r="E417" i="3"/>
  <c r="F417" i="3"/>
  <c r="G417" i="3"/>
  <c r="P417" i="3"/>
  <c r="C418" i="3"/>
  <c r="D418" i="3"/>
  <c r="E418" i="3"/>
  <c r="F418" i="3"/>
  <c r="G418" i="3"/>
  <c r="P418" i="3"/>
  <c r="C419" i="3"/>
  <c r="D419" i="3"/>
  <c r="E419" i="3"/>
  <c r="F419" i="3"/>
  <c r="G419" i="3"/>
  <c r="P419" i="3"/>
  <c r="C420" i="3"/>
  <c r="D420" i="3"/>
  <c r="E420" i="3"/>
  <c r="F420" i="3"/>
  <c r="G420" i="3"/>
  <c r="P420" i="3"/>
  <c r="C421" i="3"/>
  <c r="D421" i="3"/>
  <c r="E421" i="3"/>
  <c r="F421" i="3"/>
  <c r="G421" i="3"/>
  <c r="P421" i="3"/>
  <c r="C422" i="3"/>
  <c r="D422" i="3"/>
  <c r="E422" i="3"/>
  <c r="F422" i="3"/>
  <c r="G422" i="3"/>
  <c r="P422" i="3"/>
  <c r="C423" i="3"/>
  <c r="D423" i="3"/>
  <c r="E423" i="3"/>
  <c r="F423" i="3"/>
  <c r="G423" i="3"/>
  <c r="P423" i="3"/>
  <c r="C424" i="3"/>
  <c r="D424" i="3"/>
  <c r="E424" i="3"/>
  <c r="F424" i="3"/>
  <c r="G424" i="3"/>
  <c r="P424" i="3"/>
  <c r="C425" i="3"/>
  <c r="D425" i="3"/>
  <c r="E425" i="3"/>
  <c r="F425" i="3"/>
  <c r="G425" i="3"/>
  <c r="P425" i="3"/>
  <c r="C426" i="3"/>
  <c r="D426" i="3"/>
  <c r="E426" i="3"/>
  <c r="F426" i="3"/>
  <c r="G426" i="3"/>
  <c r="P426" i="3"/>
  <c r="C427" i="3"/>
  <c r="D427" i="3"/>
  <c r="E427" i="3"/>
  <c r="F427" i="3"/>
  <c r="G427" i="3"/>
  <c r="P427" i="3"/>
  <c r="C428" i="3"/>
  <c r="D428" i="3"/>
  <c r="E428" i="3"/>
  <c r="F428" i="3"/>
  <c r="G428" i="3"/>
  <c r="P428" i="3"/>
  <c r="C429" i="3"/>
  <c r="D429" i="3"/>
  <c r="E429" i="3"/>
  <c r="F429" i="3"/>
  <c r="G429" i="3"/>
  <c r="P429" i="3"/>
  <c r="C430" i="3"/>
  <c r="D430" i="3"/>
  <c r="E430" i="3"/>
  <c r="F430" i="3"/>
  <c r="G430" i="3"/>
  <c r="P430" i="3"/>
  <c r="C431" i="3"/>
  <c r="D431" i="3"/>
  <c r="E431" i="3"/>
  <c r="F431" i="3"/>
  <c r="G431" i="3"/>
  <c r="P431" i="3"/>
  <c r="C432" i="3"/>
  <c r="D432" i="3"/>
  <c r="E432" i="3"/>
  <c r="F432" i="3"/>
  <c r="G432" i="3"/>
  <c r="P432" i="3"/>
  <c r="C433" i="3"/>
  <c r="D433" i="3"/>
  <c r="E433" i="3"/>
  <c r="F433" i="3"/>
  <c r="G433" i="3"/>
  <c r="P433" i="3"/>
  <c r="C434" i="3"/>
  <c r="D434" i="3"/>
  <c r="E434" i="3"/>
  <c r="F434" i="3"/>
  <c r="G434" i="3"/>
  <c r="P434" i="3"/>
  <c r="C435" i="3"/>
  <c r="D435" i="3"/>
  <c r="E435" i="3"/>
  <c r="F435" i="3"/>
  <c r="G435" i="3"/>
  <c r="P435" i="3"/>
  <c r="C436" i="3"/>
  <c r="D436" i="3"/>
  <c r="E436" i="3"/>
  <c r="F436" i="3"/>
  <c r="G436" i="3"/>
  <c r="P436" i="3"/>
  <c r="C437" i="3"/>
  <c r="D437" i="3"/>
  <c r="E437" i="3"/>
  <c r="F437" i="3"/>
  <c r="G437" i="3"/>
  <c r="P437" i="3"/>
  <c r="C438" i="3"/>
  <c r="D438" i="3"/>
  <c r="E438" i="3"/>
  <c r="F438" i="3"/>
  <c r="G438" i="3"/>
  <c r="P438" i="3"/>
  <c r="C439" i="3"/>
  <c r="D439" i="3"/>
  <c r="E439" i="3"/>
  <c r="F439" i="3"/>
  <c r="G439" i="3"/>
  <c r="P439" i="3"/>
  <c r="C440" i="3"/>
  <c r="D440" i="3"/>
  <c r="E440" i="3"/>
  <c r="F440" i="3"/>
  <c r="G440" i="3"/>
  <c r="P440" i="3"/>
  <c r="C441" i="3"/>
  <c r="D441" i="3"/>
  <c r="E441" i="3"/>
  <c r="F441" i="3"/>
  <c r="G441" i="3"/>
  <c r="P441" i="3"/>
  <c r="C442" i="3"/>
  <c r="D442" i="3"/>
  <c r="E442" i="3"/>
  <c r="F442" i="3"/>
  <c r="G442" i="3"/>
  <c r="P442" i="3"/>
  <c r="C443" i="3"/>
  <c r="D443" i="3"/>
  <c r="E443" i="3"/>
  <c r="F443" i="3"/>
  <c r="G443" i="3"/>
  <c r="P443" i="3"/>
  <c r="C444" i="3"/>
  <c r="D444" i="3"/>
  <c r="E444" i="3"/>
  <c r="F444" i="3"/>
  <c r="G444" i="3"/>
  <c r="P444" i="3"/>
  <c r="C445" i="3"/>
  <c r="D445" i="3"/>
  <c r="E445" i="3"/>
  <c r="F445" i="3"/>
  <c r="G445" i="3"/>
  <c r="P445" i="3"/>
  <c r="C446" i="3"/>
  <c r="D446" i="3"/>
  <c r="E446" i="3"/>
  <c r="F446" i="3"/>
  <c r="G446" i="3"/>
  <c r="P446" i="3"/>
  <c r="C447" i="3"/>
  <c r="D447" i="3"/>
  <c r="E447" i="3"/>
  <c r="F447" i="3"/>
  <c r="G447" i="3"/>
  <c r="P447" i="3"/>
  <c r="C448" i="3"/>
  <c r="D448" i="3"/>
  <c r="E448" i="3"/>
  <c r="F448" i="3"/>
  <c r="G448" i="3"/>
  <c r="P448" i="3"/>
  <c r="C449" i="3"/>
  <c r="D449" i="3"/>
  <c r="E449" i="3"/>
  <c r="F449" i="3"/>
  <c r="G449" i="3"/>
  <c r="P449" i="3"/>
  <c r="C450" i="3"/>
  <c r="D450" i="3"/>
  <c r="E450" i="3"/>
  <c r="F450" i="3"/>
  <c r="G450" i="3"/>
  <c r="P450" i="3"/>
  <c r="C451" i="3"/>
  <c r="D451" i="3"/>
  <c r="E451" i="3"/>
  <c r="F451" i="3"/>
  <c r="G451" i="3"/>
  <c r="P451" i="3"/>
  <c r="C452" i="3"/>
  <c r="D452" i="3"/>
  <c r="E452" i="3"/>
  <c r="F452" i="3"/>
  <c r="G452" i="3"/>
  <c r="P452" i="3"/>
  <c r="C453" i="3"/>
  <c r="D453" i="3"/>
  <c r="E453" i="3"/>
  <c r="F453" i="3"/>
  <c r="G453" i="3"/>
  <c r="P453" i="3"/>
  <c r="C454" i="3"/>
  <c r="D454" i="3"/>
  <c r="E454" i="3"/>
  <c r="F454" i="3"/>
  <c r="G454" i="3"/>
  <c r="P454" i="3"/>
  <c r="C455" i="3"/>
  <c r="D455" i="3"/>
  <c r="E455" i="3"/>
  <c r="F455" i="3"/>
  <c r="G455" i="3"/>
  <c r="P455" i="3"/>
  <c r="C456" i="3"/>
  <c r="D456" i="3"/>
  <c r="E456" i="3"/>
  <c r="F456" i="3"/>
  <c r="G456" i="3"/>
  <c r="P456" i="3"/>
  <c r="C457" i="3"/>
  <c r="D457" i="3"/>
  <c r="E457" i="3"/>
  <c r="F457" i="3"/>
  <c r="G457" i="3"/>
  <c r="P457" i="3"/>
  <c r="C458" i="3"/>
  <c r="D458" i="3"/>
  <c r="E458" i="3"/>
  <c r="F458" i="3"/>
  <c r="G458" i="3"/>
  <c r="P458" i="3"/>
  <c r="C459" i="3"/>
  <c r="D459" i="3"/>
  <c r="E459" i="3"/>
  <c r="F459" i="3"/>
  <c r="G459" i="3"/>
  <c r="P459" i="3"/>
  <c r="C460" i="3"/>
  <c r="D460" i="3"/>
  <c r="E460" i="3"/>
  <c r="F460" i="3"/>
  <c r="G460" i="3"/>
  <c r="P460" i="3"/>
  <c r="C461" i="3"/>
  <c r="D461" i="3"/>
  <c r="E461" i="3"/>
  <c r="F461" i="3"/>
  <c r="G461" i="3"/>
  <c r="P461" i="3"/>
  <c r="C462" i="3"/>
  <c r="D462" i="3"/>
  <c r="E462" i="3"/>
  <c r="F462" i="3"/>
  <c r="G462" i="3"/>
  <c r="P462" i="3"/>
  <c r="C463" i="3"/>
  <c r="D463" i="3"/>
  <c r="E463" i="3"/>
  <c r="F463" i="3"/>
  <c r="G463" i="3"/>
  <c r="P463" i="3"/>
  <c r="C464" i="3"/>
  <c r="D464" i="3"/>
  <c r="E464" i="3"/>
  <c r="F464" i="3"/>
  <c r="G464" i="3"/>
  <c r="P464" i="3"/>
  <c r="C465" i="3"/>
  <c r="D465" i="3"/>
  <c r="E465" i="3"/>
  <c r="F465" i="3"/>
  <c r="G465" i="3"/>
  <c r="P465" i="3"/>
  <c r="C466" i="3"/>
  <c r="D466" i="3"/>
  <c r="E466" i="3"/>
  <c r="F466" i="3"/>
  <c r="G466" i="3"/>
  <c r="P466" i="3"/>
  <c r="C467" i="3"/>
  <c r="D467" i="3"/>
  <c r="E467" i="3"/>
  <c r="F467" i="3"/>
  <c r="G467" i="3"/>
  <c r="P467" i="3"/>
  <c r="C468" i="3"/>
  <c r="D468" i="3"/>
  <c r="E468" i="3"/>
  <c r="F468" i="3"/>
  <c r="G468" i="3"/>
  <c r="P468" i="3"/>
  <c r="C469" i="3"/>
  <c r="D469" i="3"/>
  <c r="E469" i="3"/>
  <c r="F469" i="3"/>
  <c r="G469" i="3"/>
  <c r="P469" i="3"/>
  <c r="C470" i="3"/>
  <c r="D470" i="3"/>
  <c r="E470" i="3"/>
  <c r="F470" i="3"/>
  <c r="G470" i="3"/>
  <c r="P470" i="3"/>
  <c r="C471" i="3"/>
  <c r="D471" i="3"/>
  <c r="E471" i="3"/>
  <c r="F471" i="3"/>
  <c r="G471" i="3"/>
  <c r="P471" i="3"/>
  <c r="C472" i="3"/>
  <c r="D472" i="3"/>
  <c r="E472" i="3"/>
  <c r="F472" i="3"/>
  <c r="G472" i="3"/>
  <c r="P472" i="3"/>
  <c r="C473" i="3"/>
  <c r="D473" i="3"/>
  <c r="E473" i="3"/>
  <c r="F473" i="3"/>
  <c r="G473" i="3"/>
  <c r="P473" i="3"/>
  <c r="C474" i="3"/>
  <c r="D474" i="3"/>
  <c r="E474" i="3"/>
  <c r="F474" i="3"/>
  <c r="G474" i="3"/>
  <c r="P474" i="3"/>
  <c r="C475" i="3"/>
  <c r="D475" i="3"/>
  <c r="E475" i="3"/>
  <c r="F475" i="3"/>
  <c r="G475" i="3"/>
  <c r="P475" i="3"/>
  <c r="C476" i="3"/>
  <c r="D476" i="3"/>
  <c r="E476" i="3"/>
  <c r="F476" i="3"/>
  <c r="G476" i="3"/>
  <c r="P476" i="3"/>
  <c r="C477" i="3"/>
  <c r="D477" i="3"/>
  <c r="E477" i="3"/>
  <c r="F477" i="3"/>
  <c r="G477" i="3"/>
  <c r="P477" i="3"/>
  <c r="C478" i="3"/>
  <c r="D478" i="3"/>
  <c r="E478" i="3"/>
  <c r="F478" i="3"/>
  <c r="G478" i="3"/>
  <c r="P478" i="3"/>
  <c r="C479" i="3"/>
  <c r="D479" i="3"/>
  <c r="E479" i="3"/>
  <c r="F479" i="3"/>
  <c r="G479" i="3"/>
  <c r="P479" i="3"/>
  <c r="C480" i="3"/>
  <c r="D480" i="3"/>
  <c r="E480" i="3"/>
  <c r="F480" i="3"/>
  <c r="G480" i="3"/>
  <c r="P480" i="3"/>
  <c r="C481" i="3"/>
  <c r="D481" i="3"/>
  <c r="E481" i="3"/>
  <c r="F481" i="3"/>
  <c r="G481" i="3"/>
  <c r="P481" i="3"/>
  <c r="C482" i="3"/>
  <c r="D482" i="3"/>
  <c r="E482" i="3"/>
  <c r="F482" i="3"/>
  <c r="G482" i="3"/>
  <c r="P482" i="3"/>
  <c r="C483" i="3"/>
  <c r="D483" i="3"/>
  <c r="E483" i="3"/>
  <c r="F483" i="3"/>
  <c r="G483" i="3"/>
  <c r="P483" i="3"/>
  <c r="C484" i="3"/>
  <c r="D484" i="3"/>
  <c r="E484" i="3"/>
  <c r="F484" i="3"/>
  <c r="G484" i="3"/>
  <c r="P484" i="3"/>
  <c r="C485" i="3"/>
  <c r="D485" i="3"/>
  <c r="E485" i="3"/>
  <c r="F485" i="3"/>
  <c r="G485" i="3"/>
  <c r="P485" i="3"/>
  <c r="C486" i="3"/>
  <c r="D486" i="3"/>
  <c r="E486" i="3"/>
  <c r="F486" i="3"/>
  <c r="G486" i="3"/>
  <c r="P486" i="3"/>
  <c r="C487" i="3"/>
  <c r="D487" i="3"/>
  <c r="E487" i="3"/>
  <c r="F487" i="3"/>
  <c r="G487" i="3"/>
  <c r="P487" i="3"/>
  <c r="C488" i="3"/>
  <c r="D488" i="3"/>
  <c r="E488" i="3"/>
  <c r="F488" i="3"/>
  <c r="G488" i="3"/>
  <c r="P488" i="3"/>
  <c r="C489" i="3"/>
  <c r="D489" i="3"/>
  <c r="E489" i="3"/>
  <c r="F489" i="3"/>
  <c r="G489" i="3"/>
  <c r="P489" i="3"/>
  <c r="C490" i="3"/>
  <c r="D490" i="3"/>
  <c r="E490" i="3"/>
  <c r="F490" i="3"/>
  <c r="G490" i="3"/>
  <c r="P490" i="3"/>
  <c r="C491" i="3"/>
  <c r="D491" i="3"/>
  <c r="E491" i="3"/>
  <c r="F491" i="3"/>
  <c r="G491" i="3"/>
  <c r="P491" i="3"/>
  <c r="C492" i="3"/>
  <c r="D492" i="3"/>
  <c r="E492" i="3"/>
  <c r="F492" i="3"/>
  <c r="G492" i="3"/>
  <c r="P492" i="3"/>
  <c r="C493" i="3"/>
  <c r="D493" i="3"/>
  <c r="E493" i="3"/>
  <c r="F493" i="3"/>
  <c r="G493" i="3"/>
  <c r="P493" i="3"/>
  <c r="C494" i="3"/>
  <c r="D494" i="3"/>
  <c r="E494" i="3"/>
  <c r="F494" i="3"/>
  <c r="G494" i="3"/>
  <c r="P494" i="3"/>
  <c r="C495" i="3"/>
  <c r="D495" i="3"/>
  <c r="E495" i="3"/>
  <c r="F495" i="3"/>
  <c r="G495" i="3"/>
  <c r="P495" i="3"/>
  <c r="C496" i="3"/>
  <c r="D496" i="3"/>
  <c r="E496" i="3"/>
  <c r="F496" i="3"/>
  <c r="G496" i="3"/>
  <c r="P496" i="3"/>
  <c r="C497" i="3"/>
  <c r="D497" i="3"/>
  <c r="E497" i="3"/>
  <c r="F497" i="3"/>
  <c r="G497" i="3"/>
  <c r="P497" i="3"/>
  <c r="C498" i="3"/>
  <c r="D498" i="3"/>
  <c r="E498" i="3"/>
  <c r="F498" i="3"/>
  <c r="G498" i="3"/>
  <c r="P498" i="3"/>
  <c r="C499" i="3"/>
  <c r="D499" i="3"/>
  <c r="E499" i="3"/>
  <c r="F499" i="3"/>
  <c r="G499" i="3"/>
  <c r="P499" i="3"/>
  <c r="C500" i="3"/>
  <c r="D500" i="3"/>
  <c r="E500" i="3"/>
  <c r="F500" i="3"/>
  <c r="G500" i="3"/>
  <c r="P500" i="3"/>
  <c r="C501" i="3"/>
  <c r="D501" i="3"/>
  <c r="E501" i="3"/>
  <c r="F501" i="3"/>
  <c r="G501" i="3"/>
  <c r="P501" i="3"/>
  <c r="D3" i="38001"/>
  <c r="E3" i="38001"/>
  <c r="F3" i="38001"/>
  <c r="G3" i="38001"/>
  <c r="H3" i="38001"/>
  <c r="I3" i="38001"/>
  <c r="J3" i="38001"/>
  <c r="B4" i="38001"/>
  <c r="C4" i="38001"/>
  <c r="D4" i="38001"/>
  <c r="E4" i="38001"/>
  <c r="G4" i="38001"/>
  <c r="H4" i="38001"/>
  <c r="I4" i="38001"/>
  <c r="J4" i="38001"/>
  <c r="B5" i="38001"/>
  <c r="C5" i="38001"/>
  <c r="D5" i="38001"/>
  <c r="E5" i="38001"/>
  <c r="F5" i="38001"/>
  <c r="G5" i="38001"/>
  <c r="H5" i="38001"/>
  <c r="I5" i="38001"/>
  <c r="J5" i="38001"/>
  <c r="B6" i="38001"/>
  <c r="C6" i="38001"/>
  <c r="D6" i="38001"/>
  <c r="E6" i="38001"/>
  <c r="F6" i="38001"/>
  <c r="G6" i="38001"/>
  <c r="H6" i="38001"/>
  <c r="I6" i="38001"/>
  <c r="J6" i="38001"/>
  <c r="B7" i="38001"/>
  <c r="C7" i="38001"/>
  <c r="D7" i="38001"/>
  <c r="E7" i="38001"/>
  <c r="F7" i="38001"/>
  <c r="G7" i="38001"/>
  <c r="H7" i="38001"/>
  <c r="I7" i="38001"/>
  <c r="J7" i="38001"/>
  <c r="B8" i="38001"/>
  <c r="C8" i="38001"/>
  <c r="D8" i="38001"/>
  <c r="E8" i="38001"/>
  <c r="F8" i="38001"/>
  <c r="G8" i="38001"/>
  <c r="H8" i="38001"/>
  <c r="I8" i="38001"/>
  <c r="J8" i="38001"/>
  <c r="B9" i="38001"/>
  <c r="C9" i="38001"/>
  <c r="D9" i="38001"/>
  <c r="E9" i="38001"/>
  <c r="F9" i="38001"/>
  <c r="G9" i="38001"/>
  <c r="H9" i="38001"/>
  <c r="I9" i="38001"/>
  <c r="J9" i="38001"/>
  <c r="B10" i="38001"/>
  <c r="C10" i="38001"/>
  <c r="D10" i="38001"/>
  <c r="E10" i="38001"/>
  <c r="F10" i="38001"/>
  <c r="G10" i="38001"/>
  <c r="H10" i="38001"/>
  <c r="I10" i="38001"/>
  <c r="J10" i="38001"/>
  <c r="B11" i="38001"/>
  <c r="C11" i="38001"/>
  <c r="D11" i="38001"/>
  <c r="E11" i="38001"/>
  <c r="F11" i="38001"/>
  <c r="G11" i="38001"/>
  <c r="H11" i="38001"/>
  <c r="I11" i="38001"/>
  <c r="J11" i="38001"/>
  <c r="B12" i="38001"/>
  <c r="C12" i="38001"/>
  <c r="D12" i="38001"/>
  <c r="E12" i="38001"/>
  <c r="F12" i="38001"/>
  <c r="G12" i="38001"/>
  <c r="H12" i="38001"/>
  <c r="I12" i="38001"/>
  <c r="J12" i="38001"/>
  <c r="B13" i="38001"/>
  <c r="C13" i="38001"/>
  <c r="D13" i="38001"/>
  <c r="E13" i="38001"/>
  <c r="F13" i="38001"/>
  <c r="G13" i="38001"/>
  <c r="H13" i="38001"/>
  <c r="I13" i="38001"/>
  <c r="J13" i="38001"/>
  <c r="B14" i="38001"/>
  <c r="C14" i="38001"/>
  <c r="D14" i="38001"/>
  <c r="E14" i="38001"/>
  <c r="F14" i="38001"/>
  <c r="G14" i="38001"/>
  <c r="H14" i="38001"/>
  <c r="I14" i="38001"/>
  <c r="J14" i="38001"/>
  <c r="B15" i="38001"/>
  <c r="C15" i="38001"/>
  <c r="D15" i="38001"/>
  <c r="E15" i="38001"/>
  <c r="F15" i="38001"/>
  <c r="G15" i="38001"/>
  <c r="H15" i="38001"/>
  <c r="I15" i="38001"/>
  <c r="J15" i="38001"/>
  <c r="B16" i="38001"/>
  <c r="C16" i="38001"/>
  <c r="D16" i="38001"/>
  <c r="E16" i="38001"/>
  <c r="F16" i="38001"/>
  <c r="G16" i="38001"/>
  <c r="H16" i="38001"/>
  <c r="I16" i="38001"/>
  <c r="J16" i="38001"/>
  <c r="B17" i="38001"/>
  <c r="C17" i="38001"/>
  <c r="D17" i="38001"/>
  <c r="E17" i="38001"/>
  <c r="F17" i="38001"/>
  <c r="G17" i="38001"/>
  <c r="H17" i="38001"/>
  <c r="I17" i="38001"/>
  <c r="J17" i="38001"/>
  <c r="B18" i="38001"/>
  <c r="C18" i="38001"/>
  <c r="D18" i="38001"/>
  <c r="E18" i="38001"/>
  <c r="F18" i="38001"/>
  <c r="G18" i="38001"/>
  <c r="H18" i="38001"/>
  <c r="I18" i="38001"/>
  <c r="J18" i="38001"/>
  <c r="B19" i="38001"/>
  <c r="C19" i="38001"/>
  <c r="D19" i="38001"/>
  <c r="E19" i="38001"/>
  <c r="F19" i="38001"/>
  <c r="G19" i="38001"/>
  <c r="H19" i="38001"/>
  <c r="I19" i="38001"/>
  <c r="J19" i="38001"/>
  <c r="B20" i="38001"/>
  <c r="C20" i="38001"/>
  <c r="D20" i="38001"/>
  <c r="E20" i="38001"/>
  <c r="F20" i="38001"/>
  <c r="G20" i="38001"/>
  <c r="H20" i="38001"/>
  <c r="I20" i="38001"/>
  <c r="J20" i="38001"/>
  <c r="B21" i="38001"/>
  <c r="C21" i="38001"/>
  <c r="D21" i="38001"/>
  <c r="E21" i="38001"/>
  <c r="F21" i="38001"/>
  <c r="G21" i="38001"/>
  <c r="H21" i="38001"/>
  <c r="I21" i="38001"/>
  <c r="J21" i="38001"/>
  <c r="B22" i="38001"/>
  <c r="C22" i="38001"/>
  <c r="D22" i="38001"/>
  <c r="E22" i="38001"/>
  <c r="F22" i="38001"/>
  <c r="G22" i="38001"/>
  <c r="H22" i="38001"/>
  <c r="I22" i="38001"/>
  <c r="J22" i="38001"/>
  <c r="B23" i="38001"/>
  <c r="C23" i="38001"/>
  <c r="D23" i="38001"/>
  <c r="E23" i="38001"/>
  <c r="F23" i="38001"/>
  <c r="G23" i="38001"/>
  <c r="H23" i="38001"/>
  <c r="I23" i="38001"/>
  <c r="J23" i="38001"/>
  <c r="B24" i="38001"/>
  <c r="C24" i="38001"/>
  <c r="D24" i="38001"/>
  <c r="E24" i="38001"/>
  <c r="F24" i="38001"/>
  <c r="G24" i="38001"/>
  <c r="H24" i="38001"/>
  <c r="I24" i="38001"/>
  <c r="J24" i="38001"/>
  <c r="B25" i="38001"/>
  <c r="C25" i="38001"/>
  <c r="D25" i="38001"/>
  <c r="E25" i="38001"/>
  <c r="F25" i="38001"/>
  <c r="G25" i="38001"/>
  <c r="H25" i="38001"/>
  <c r="I25" i="38001"/>
  <c r="J25" i="38001"/>
  <c r="B26" i="38001"/>
  <c r="C26" i="38001"/>
  <c r="D26" i="38001"/>
  <c r="E26" i="38001"/>
  <c r="F26" i="38001"/>
  <c r="G26" i="38001"/>
  <c r="H26" i="38001"/>
  <c r="I26" i="38001"/>
  <c r="J26" i="38001"/>
  <c r="B27" i="38001"/>
  <c r="C27" i="38001"/>
  <c r="D27" i="38001"/>
  <c r="E27" i="38001"/>
  <c r="F27" i="38001"/>
  <c r="G27" i="38001"/>
  <c r="H27" i="38001"/>
  <c r="I27" i="38001"/>
  <c r="J27" i="38001"/>
  <c r="B28" i="38001"/>
  <c r="C28" i="38001"/>
  <c r="D28" i="38001"/>
  <c r="E28" i="38001"/>
  <c r="F28" i="38001"/>
  <c r="G28" i="38001"/>
  <c r="H28" i="38001"/>
  <c r="I28" i="38001"/>
  <c r="J28" i="38001"/>
  <c r="B29" i="38001"/>
  <c r="C29" i="38001"/>
  <c r="D29" i="38001"/>
  <c r="E29" i="38001"/>
  <c r="F29" i="38001"/>
  <c r="G29" i="38001"/>
  <c r="H29" i="38001"/>
  <c r="I29" i="38001"/>
  <c r="J29" i="38001"/>
  <c r="B30" i="38001"/>
  <c r="C30" i="38001"/>
  <c r="D30" i="38001"/>
  <c r="E30" i="38001"/>
  <c r="F30" i="38001"/>
  <c r="G30" i="38001"/>
  <c r="H30" i="38001"/>
  <c r="I30" i="38001"/>
  <c r="J30" i="38001"/>
  <c r="B31" i="38001"/>
  <c r="C31" i="38001"/>
  <c r="D31" i="38001"/>
  <c r="E31" i="38001"/>
  <c r="F31" i="38001"/>
  <c r="G31" i="38001"/>
  <c r="H31" i="38001"/>
  <c r="I31" i="38001"/>
  <c r="J31" i="38001"/>
  <c r="B32" i="38001"/>
  <c r="C32" i="38001"/>
  <c r="D32" i="38001"/>
  <c r="E32" i="38001"/>
  <c r="F32" i="38001"/>
  <c r="G32" i="38001"/>
  <c r="H32" i="38001"/>
  <c r="I32" i="38001"/>
  <c r="J32" i="38001"/>
  <c r="B33" i="38001"/>
  <c r="C33" i="38001"/>
  <c r="D33" i="38001"/>
  <c r="E33" i="38001"/>
  <c r="F33" i="38001"/>
  <c r="G33" i="38001"/>
  <c r="H33" i="38001"/>
  <c r="I33" i="38001"/>
  <c r="J33" i="38001"/>
  <c r="B34" i="38001"/>
  <c r="C34" i="38001"/>
  <c r="D34" i="38001"/>
  <c r="E34" i="38001"/>
  <c r="F34" i="38001"/>
  <c r="G34" i="38001"/>
  <c r="H34" i="38001"/>
  <c r="I34" i="38001"/>
  <c r="J34" i="38001"/>
  <c r="B35" i="38001"/>
  <c r="C35" i="38001"/>
  <c r="D35" i="38001"/>
  <c r="E35" i="38001"/>
  <c r="F35" i="38001"/>
  <c r="G35" i="38001"/>
  <c r="H35" i="38001"/>
  <c r="I35" i="38001"/>
  <c r="J35" i="38001"/>
  <c r="B36" i="38001"/>
  <c r="C36" i="38001"/>
  <c r="D36" i="38001"/>
  <c r="E36" i="38001"/>
  <c r="F36" i="38001"/>
  <c r="G36" i="38001"/>
  <c r="H36" i="38001"/>
  <c r="I36" i="38001"/>
  <c r="J36" i="38001"/>
  <c r="B37" i="38001"/>
  <c r="C37" i="38001"/>
  <c r="D37" i="38001"/>
  <c r="E37" i="38001"/>
  <c r="F37" i="38001"/>
  <c r="G37" i="38001"/>
  <c r="H37" i="38001"/>
  <c r="I37" i="38001"/>
  <c r="J37" i="38001"/>
  <c r="B38" i="38001"/>
  <c r="C38" i="38001"/>
  <c r="D38" i="38001"/>
  <c r="E38" i="38001"/>
  <c r="F38" i="38001"/>
  <c r="G38" i="38001"/>
  <c r="H38" i="38001"/>
  <c r="I38" i="38001"/>
  <c r="J38" i="38001"/>
  <c r="B39" i="38001"/>
  <c r="C39" i="38001"/>
  <c r="D39" i="38001"/>
  <c r="E39" i="38001"/>
  <c r="F39" i="38001"/>
  <c r="G39" i="38001"/>
  <c r="H39" i="38001"/>
  <c r="I39" i="38001"/>
  <c r="J39" i="38001"/>
  <c r="B40" i="38001"/>
  <c r="C40" i="38001"/>
  <c r="D40" i="38001"/>
  <c r="E40" i="38001"/>
  <c r="F40" i="38001"/>
  <c r="G40" i="38001"/>
  <c r="H40" i="38001"/>
  <c r="I40" i="38001"/>
  <c r="J40" i="38001"/>
  <c r="B41" i="38001"/>
  <c r="C41" i="38001"/>
  <c r="D41" i="38001"/>
  <c r="E41" i="38001"/>
  <c r="F41" i="38001"/>
  <c r="G41" i="38001"/>
  <c r="H41" i="38001"/>
  <c r="I41" i="38001"/>
  <c r="J41" i="38001"/>
  <c r="B42" i="38001"/>
  <c r="C42" i="38001"/>
  <c r="D42" i="38001"/>
  <c r="E42" i="38001"/>
  <c r="F42" i="38001"/>
  <c r="G42" i="38001"/>
  <c r="H42" i="38001"/>
  <c r="I42" i="38001"/>
  <c r="J42" i="38001"/>
  <c r="B43" i="38001"/>
  <c r="C43" i="38001"/>
  <c r="D43" i="38001"/>
  <c r="E43" i="38001"/>
  <c r="F43" i="38001"/>
  <c r="G43" i="38001"/>
  <c r="H43" i="38001"/>
  <c r="I43" i="38001"/>
  <c r="J43" i="38001"/>
  <c r="C7" i="3"/>
  <c r="D7" i="3"/>
  <c r="E7" i="3"/>
  <c r="F7" i="3"/>
  <c r="G7" i="3"/>
  <c r="P7" i="3"/>
  <c r="C8" i="3"/>
  <c r="D8" i="3"/>
  <c r="E8" i="3"/>
  <c r="F8" i="3"/>
  <c r="G8" i="3"/>
  <c r="P8" i="3"/>
  <c r="C9" i="3"/>
  <c r="D9" i="3"/>
  <c r="F9" i="3"/>
  <c r="G9" i="3"/>
  <c r="P9" i="3"/>
  <c r="C10" i="3"/>
  <c r="D10" i="3"/>
  <c r="E10" i="3"/>
  <c r="F10" i="3"/>
  <c r="G10" i="3"/>
  <c r="P10" i="3"/>
  <c r="C11" i="3"/>
  <c r="D11" i="3"/>
  <c r="E11" i="3"/>
  <c r="F11" i="3"/>
  <c r="G11" i="3"/>
  <c r="P11" i="3"/>
  <c r="C12" i="3"/>
  <c r="D12" i="3"/>
  <c r="E12" i="3"/>
  <c r="F12" i="3"/>
  <c r="G12" i="3"/>
  <c r="P12" i="3"/>
  <c r="C13" i="3"/>
  <c r="D13" i="3"/>
  <c r="E13" i="3"/>
  <c r="F13" i="3"/>
  <c r="G13" i="3"/>
  <c r="P13" i="3"/>
  <c r="C14" i="3"/>
  <c r="D14" i="3"/>
  <c r="E14" i="3"/>
  <c r="F14" i="3"/>
  <c r="G14" i="3"/>
  <c r="P14" i="3"/>
  <c r="C15" i="3"/>
  <c r="D15" i="3"/>
  <c r="E15" i="3"/>
  <c r="F15" i="3"/>
  <c r="G15" i="3"/>
  <c r="P15" i="3"/>
  <c r="C16" i="3"/>
  <c r="D16" i="3"/>
  <c r="E16" i="3"/>
  <c r="F16" i="3"/>
  <c r="G16" i="3"/>
  <c r="P16" i="3"/>
  <c r="C17" i="3"/>
  <c r="D17" i="3"/>
  <c r="E17" i="3"/>
  <c r="F17" i="3"/>
  <c r="G17" i="3"/>
  <c r="P17" i="3"/>
  <c r="C18" i="3"/>
  <c r="D18" i="3"/>
  <c r="E18" i="3"/>
  <c r="F18" i="3"/>
  <c r="G18" i="3"/>
  <c r="P18" i="3"/>
  <c r="C19" i="3"/>
  <c r="D19" i="3"/>
  <c r="E19" i="3"/>
  <c r="F19" i="3"/>
  <c r="G19" i="3"/>
  <c r="P19" i="3"/>
  <c r="C20" i="3"/>
  <c r="D20" i="3"/>
  <c r="E20" i="3"/>
  <c r="F20" i="3"/>
  <c r="G20" i="3"/>
  <c r="P20" i="3"/>
  <c r="C21" i="3"/>
  <c r="D21" i="3"/>
  <c r="E21" i="3"/>
  <c r="F21" i="3"/>
  <c r="G21" i="3"/>
  <c r="P21" i="3"/>
  <c r="C22" i="3"/>
  <c r="D22" i="3"/>
  <c r="E22" i="3"/>
  <c r="F22" i="3"/>
  <c r="G22" i="3"/>
  <c r="P22" i="3"/>
  <c r="C23" i="3"/>
  <c r="D23" i="3"/>
  <c r="E23" i="3"/>
  <c r="F23" i="3"/>
  <c r="G23" i="3"/>
  <c r="P23" i="3"/>
  <c r="C24" i="3"/>
  <c r="D24" i="3"/>
  <c r="E24" i="3"/>
  <c r="F24" i="3"/>
  <c r="G24" i="3"/>
  <c r="P24" i="3"/>
  <c r="C25" i="3"/>
  <c r="D25" i="3"/>
  <c r="E25" i="3"/>
  <c r="F25" i="3"/>
  <c r="G25" i="3"/>
  <c r="P25" i="3"/>
  <c r="C26" i="3"/>
  <c r="D26" i="3"/>
  <c r="E26" i="3"/>
  <c r="F26" i="3"/>
  <c r="G26" i="3"/>
  <c r="P26" i="3"/>
  <c r="C27" i="3"/>
  <c r="D27" i="3"/>
  <c r="E27" i="3"/>
  <c r="F27" i="3"/>
  <c r="G27" i="3"/>
  <c r="P27" i="3"/>
  <c r="C28" i="3"/>
  <c r="D28" i="3"/>
  <c r="E28" i="3"/>
  <c r="F28" i="3"/>
  <c r="G28" i="3"/>
  <c r="P28" i="3"/>
  <c r="C29" i="3"/>
  <c r="D29" i="3"/>
  <c r="E29" i="3"/>
  <c r="F29" i="3"/>
  <c r="G29" i="3"/>
  <c r="P29" i="3"/>
  <c r="C30" i="3"/>
  <c r="D30" i="3"/>
  <c r="E30" i="3"/>
  <c r="F30" i="3"/>
  <c r="G30" i="3"/>
  <c r="P30" i="3"/>
  <c r="C31" i="3"/>
  <c r="D31" i="3"/>
  <c r="E31" i="3"/>
  <c r="F31" i="3"/>
  <c r="G31" i="3"/>
  <c r="P31" i="3"/>
  <c r="C32" i="3"/>
  <c r="D32" i="3"/>
  <c r="E32" i="3"/>
  <c r="F32" i="3"/>
  <c r="G32" i="3"/>
  <c r="P32" i="3"/>
  <c r="C33" i="3"/>
  <c r="D33" i="3"/>
  <c r="E33" i="3"/>
  <c r="F33" i="3"/>
  <c r="G33" i="3"/>
  <c r="P33" i="3"/>
  <c r="C34" i="3"/>
  <c r="D34" i="3"/>
  <c r="E34" i="3"/>
  <c r="F34" i="3"/>
  <c r="G34" i="3"/>
  <c r="P34" i="3"/>
  <c r="C35" i="3"/>
  <c r="D35" i="3"/>
  <c r="E35" i="3"/>
  <c r="F35" i="3"/>
  <c r="G35" i="3"/>
  <c r="P35" i="3"/>
  <c r="C36" i="3"/>
  <c r="D36" i="3"/>
  <c r="E36" i="3"/>
  <c r="F36" i="3"/>
  <c r="G36" i="3"/>
  <c r="P36" i="3"/>
  <c r="C37" i="3"/>
  <c r="D37" i="3"/>
  <c r="E37" i="3"/>
  <c r="F37" i="3"/>
  <c r="G37" i="3"/>
  <c r="P37" i="3"/>
  <c r="C38" i="3"/>
  <c r="D38" i="3"/>
  <c r="E38" i="3"/>
  <c r="F38" i="3"/>
  <c r="G38" i="3"/>
  <c r="P38" i="3"/>
  <c r="C39" i="3"/>
  <c r="D39" i="3"/>
  <c r="E39" i="3"/>
  <c r="F39" i="3"/>
  <c r="G39" i="3"/>
  <c r="P39" i="3"/>
  <c r="C40" i="3"/>
  <c r="D40" i="3"/>
  <c r="E40" i="3"/>
  <c r="F40" i="3"/>
  <c r="G40" i="3"/>
  <c r="P40" i="3"/>
  <c r="C41" i="3"/>
  <c r="D41" i="3"/>
  <c r="E41" i="3"/>
  <c r="F41" i="3"/>
  <c r="G41" i="3"/>
  <c r="P41" i="3"/>
  <c r="C42" i="3"/>
  <c r="D42" i="3"/>
  <c r="E42" i="3"/>
  <c r="F42" i="3"/>
  <c r="G42" i="3"/>
  <c r="P42" i="3"/>
  <c r="C43" i="3"/>
  <c r="D43" i="3"/>
  <c r="E43" i="3"/>
  <c r="F43" i="3"/>
  <c r="G43" i="3"/>
  <c r="P43" i="3"/>
  <c r="C44" i="3"/>
  <c r="D44" i="3"/>
  <c r="E44" i="3"/>
  <c r="F44" i="3"/>
  <c r="G44" i="3"/>
  <c r="P44" i="3"/>
  <c r="C45" i="3"/>
  <c r="D45" i="3"/>
  <c r="E45" i="3"/>
  <c r="F45" i="3"/>
  <c r="G45" i="3"/>
  <c r="P45" i="3"/>
  <c r="C46" i="3"/>
  <c r="D46" i="3"/>
  <c r="E46" i="3"/>
  <c r="F46" i="3"/>
  <c r="G46" i="3"/>
  <c r="P46" i="3"/>
  <c r="C11" i="2"/>
  <c r="Y7" i="3" s="1"/>
  <c r="C12" i="2"/>
  <c r="Y8" i="3" s="1"/>
  <c r="V8" i="3"/>
  <c r="C13" i="2"/>
  <c r="Y9" i="3" s="1"/>
  <c r="C14" i="2"/>
  <c r="Y10" i="3" s="1"/>
  <c r="C15" i="2"/>
  <c r="V11" i="3" s="1"/>
  <c r="W11" i="3" s="1"/>
  <c r="M15" i="2" s="1"/>
  <c r="Y11" i="3"/>
  <c r="C16" i="2"/>
  <c r="Y12" i="3" s="1"/>
  <c r="C17" i="2"/>
  <c r="V13" i="3" s="1"/>
  <c r="W13" i="3" s="1"/>
  <c r="X13" i="3" s="1"/>
  <c r="N17" i="2" s="1"/>
  <c r="C18" i="2"/>
  <c r="Y14" i="3" s="1"/>
  <c r="C19" i="2"/>
  <c r="Y15" i="3"/>
  <c r="C20" i="2"/>
  <c r="V16" i="3" s="1"/>
  <c r="W16" i="3" s="1"/>
  <c r="X16" i="3" s="1"/>
  <c r="N16" i="3" s="1"/>
  <c r="C21" i="2"/>
  <c r="Y17" i="3" s="1"/>
  <c r="C22" i="2"/>
  <c r="V18" i="3"/>
  <c r="W18" i="3" s="1"/>
  <c r="Y18" i="3"/>
  <c r="C23" i="2"/>
  <c r="Y19" i="3" s="1"/>
  <c r="C24" i="2"/>
  <c r="Y20" i="3"/>
  <c r="C25" i="2"/>
  <c r="Y21" i="3" s="1"/>
  <c r="C26" i="2"/>
  <c r="Y22" i="3"/>
  <c r="C27" i="2"/>
  <c r="V23" i="3" s="1"/>
  <c r="W23" i="3" s="1"/>
  <c r="C28" i="2"/>
  <c r="V24" i="3" s="1"/>
  <c r="W24" i="3" s="1"/>
  <c r="C29" i="2"/>
  <c r="C30" i="2"/>
  <c r="C31" i="2"/>
  <c r="V27" i="3"/>
  <c r="W27" i="3" s="1"/>
  <c r="M31" i="2" s="1"/>
  <c r="C32" i="2"/>
  <c r="Y28" i="3" s="1"/>
  <c r="C33" i="2"/>
  <c r="C34" i="2"/>
  <c r="C35" i="2"/>
  <c r="C36" i="2"/>
  <c r="V32" i="3" s="1"/>
  <c r="W32" i="3" s="1"/>
  <c r="M36" i="2" s="1"/>
  <c r="C37" i="2"/>
  <c r="C38" i="2"/>
  <c r="C39" i="2"/>
  <c r="C40" i="2"/>
  <c r="V36" i="3" s="1"/>
  <c r="C41" i="2"/>
  <c r="C42" i="2"/>
  <c r="C43" i="2"/>
  <c r="C44" i="2"/>
  <c r="V40" i="3" s="1"/>
  <c r="W40" i="3" s="1"/>
  <c r="C45" i="2"/>
  <c r="C46" i="2"/>
  <c r="C47" i="2"/>
  <c r="Y43" i="3"/>
  <c r="C48" i="2"/>
  <c r="Y44" i="3" s="1"/>
  <c r="C49" i="2"/>
  <c r="Y27" i="3"/>
  <c r="V46" i="3"/>
  <c r="W46" i="3" s="1"/>
  <c r="M46" i="3" s="1"/>
  <c r="O46" i="3" s="1"/>
  <c r="V44" i="3"/>
  <c r="W44" i="3"/>
  <c r="X44" i="3" s="1"/>
  <c r="N48" i="2" s="1"/>
  <c r="V20" i="3"/>
  <c r="W20" i="3"/>
  <c r="Y50" i="3"/>
  <c r="V50" i="3"/>
  <c r="W50" i="3"/>
  <c r="M54" i="2" s="1"/>
  <c r="Y51" i="3"/>
  <c r="V51" i="3"/>
  <c r="W51" i="3" s="1"/>
  <c r="M51" i="3" s="1"/>
  <c r="O51" i="3" s="1"/>
  <c r="V52" i="3"/>
  <c r="W52" i="3" s="1"/>
  <c r="X52" i="3" s="1"/>
  <c r="Y52" i="3"/>
  <c r="Y53" i="3"/>
  <c r="V53" i="3"/>
  <c r="W53" i="3" s="1"/>
  <c r="Y54" i="3"/>
  <c r="V54" i="3"/>
  <c r="W54" i="3"/>
  <c r="M58" i="2" s="1"/>
  <c r="V55" i="3"/>
  <c r="W55" i="3" s="1"/>
  <c r="Y55" i="3"/>
  <c r="V57" i="3"/>
  <c r="W57" i="3"/>
  <c r="M57" i="3" s="1"/>
  <c r="O57" i="3" s="1"/>
  <c r="Y57" i="3"/>
  <c r="Y56" i="3"/>
  <c r="V56" i="3"/>
  <c r="W56" i="3" s="1"/>
  <c r="M56" i="3" s="1"/>
  <c r="O56" i="3" s="1"/>
  <c r="Y59" i="3"/>
  <c r="V59" i="3"/>
  <c r="W59" i="3"/>
  <c r="X59" i="3" s="1"/>
  <c r="N59" i="3" s="1"/>
  <c r="Y58" i="3"/>
  <c r="V58" i="3"/>
  <c r="W58" i="3"/>
  <c r="M62" i="2" s="1"/>
  <c r="V60" i="3"/>
  <c r="W60" i="3" s="1"/>
  <c r="M64" i="2" s="1"/>
  <c r="Y60" i="3"/>
  <c r="V61" i="3"/>
  <c r="W61" i="3"/>
  <c r="M61" i="3" s="1"/>
  <c r="O61" i="3" s="1"/>
  <c r="Y61" i="3"/>
  <c r="Y62" i="3"/>
  <c r="V62" i="3"/>
  <c r="V63" i="3"/>
  <c r="W63" i="3" s="1"/>
  <c r="M63" i="3" s="1"/>
  <c r="O63" i="3" s="1"/>
  <c r="Y63" i="3"/>
  <c r="Y64" i="3"/>
  <c r="V64" i="3"/>
  <c r="V65" i="3"/>
  <c r="W65" i="3" s="1"/>
  <c r="X65" i="3" s="1"/>
  <c r="Y65" i="3"/>
  <c r="V66" i="3"/>
  <c r="W66" i="3" s="1"/>
  <c r="M70" i="2" s="1"/>
  <c r="Y66" i="3"/>
  <c r="V67" i="3"/>
  <c r="W67" i="3" s="1"/>
  <c r="M71" i="2" s="1"/>
  <c r="Y67" i="3"/>
  <c r="Y68" i="3"/>
  <c r="V68" i="3"/>
  <c r="V69" i="3"/>
  <c r="W69" i="3" s="1"/>
  <c r="Y69" i="3"/>
  <c r="V70" i="3"/>
  <c r="W70" i="3" s="1"/>
  <c r="M74" i="2" s="1"/>
  <c r="Y70" i="3"/>
  <c r="Y71" i="3"/>
  <c r="V71" i="3"/>
  <c r="W71" i="3"/>
  <c r="M71" i="3" s="1"/>
  <c r="O71" i="3" s="1"/>
  <c r="Y72" i="3"/>
  <c r="V72" i="3"/>
  <c r="Y73" i="3"/>
  <c r="V73" i="3"/>
  <c r="Y74" i="3"/>
  <c r="V74" i="3"/>
  <c r="W74" i="3"/>
  <c r="Y75" i="3"/>
  <c r="V75" i="3"/>
  <c r="W75" i="3"/>
  <c r="M79" i="2" s="1"/>
  <c r="Y76" i="3"/>
  <c r="V76" i="3"/>
  <c r="W76" i="3"/>
  <c r="Y77" i="3"/>
  <c r="V77" i="3"/>
  <c r="W77" i="3" s="1"/>
  <c r="Y78" i="3"/>
  <c r="V78" i="3"/>
  <c r="Y79" i="3"/>
  <c r="V79" i="3"/>
  <c r="W79" i="3" s="1"/>
  <c r="M79" i="3" s="1"/>
  <c r="O79" i="3" s="1"/>
  <c r="V80" i="3"/>
  <c r="W80" i="3"/>
  <c r="Y80" i="3"/>
  <c r="Y81" i="3"/>
  <c r="V81" i="3"/>
  <c r="W81" i="3"/>
  <c r="V82" i="3"/>
  <c r="Y82" i="3"/>
  <c r="Y83" i="3"/>
  <c r="V83" i="3"/>
  <c r="W83" i="3"/>
  <c r="V84" i="3"/>
  <c r="W84" i="3" s="1"/>
  <c r="Y84" i="3"/>
  <c r="V85" i="3"/>
  <c r="W85" i="3" s="1"/>
  <c r="Y85" i="3"/>
  <c r="V86" i="3"/>
  <c r="Y86" i="3"/>
  <c r="Y87" i="3"/>
  <c r="V87" i="3"/>
  <c r="W87" i="3" s="1"/>
  <c r="X87" i="3" s="1"/>
  <c r="N91" i="2" s="1"/>
  <c r="V88" i="3"/>
  <c r="W88" i="3"/>
  <c r="Y88" i="3"/>
  <c r="V89" i="3"/>
  <c r="W89" i="3"/>
  <c r="Y89" i="3"/>
  <c r="Y90" i="3"/>
  <c r="V90" i="3"/>
  <c r="W90" i="3"/>
  <c r="V91" i="3"/>
  <c r="W91" i="3" s="1"/>
  <c r="X91" i="3" s="1"/>
  <c r="N91" i="3" s="1"/>
  <c r="Y91" i="3"/>
  <c r="Y92" i="3"/>
  <c r="V92" i="3"/>
  <c r="V93" i="3"/>
  <c r="Y93" i="3"/>
  <c r="Y94" i="3"/>
  <c r="V94" i="3"/>
  <c r="V95" i="3"/>
  <c r="W95" i="3"/>
  <c r="Y95" i="3"/>
  <c r="V96" i="3"/>
  <c r="W96" i="3"/>
  <c r="Y96" i="3"/>
  <c r="Y97" i="3"/>
  <c r="V97" i="3"/>
  <c r="W97" i="3" s="1"/>
  <c r="Y98" i="3"/>
  <c r="V98" i="3"/>
  <c r="Y99" i="3"/>
  <c r="V99" i="3"/>
  <c r="W99" i="3"/>
  <c r="X99" i="3" s="1"/>
  <c r="N103" i="2" s="1"/>
  <c r="Y100" i="3"/>
  <c r="V100" i="3"/>
  <c r="V101" i="3"/>
  <c r="W101" i="3"/>
  <c r="Y101" i="3"/>
  <c r="Y102" i="3"/>
  <c r="V102" i="3"/>
  <c r="W102" i="3"/>
  <c r="M102" i="3" s="1"/>
  <c r="O102" i="3" s="1"/>
  <c r="Y103" i="3"/>
  <c r="V103" i="3"/>
  <c r="W103" i="3" s="1"/>
  <c r="M103" i="3" s="1"/>
  <c r="O103" i="3" s="1"/>
  <c r="V104" i="3"/>
  <c r="W104" i="3" s="1"/>
  <c r="M108" i="2" s="1"/>
  <c r="Y104" i="3"/>
  <c r="Y105" i="3"/>
  <c r="V105" i="3"/>
  <c r="V106" i="3"/>
  <c r="W106" i="3"/>
  <c r="X106" i="3" s="1"/>
  <c r="Y106" i="3"/>
  <c r="V107" i="3"/>
  <c r="W107" i="3" s="1"/>
  <c r="Y107" i="3"/>
  <c r="V108" i="3"/>
  <c r="Y108" i="3"/>
  <c r="Y109" i="3"/>
  <c r="V109" i="3"/>
  <c r="W109" i="3" s="1"/>
  <c r="M109" i="3" s="1"/>
  <c r="O109" i="3" s="1"/>
  <c r="V110" i="3"/>
  <c r="W110" i="3" s="1"/>
  <c r="Y110" i="3"/>
  <c r="Y111" i="3"/>
  <c r="V111" i="3"/>
  <c r="W111" i="3"/>
  <c r="M115" i="2" s="1"/>
  <c r="Y112" i="3"/>
  <c r="V112" i="3"/>
  <c r="W112" i="3"/>
  <c r="M112" i="3" s="1"/>
  <c r="O112" i="3" s="1"/>
  <c r="Y113" i="3"/>
  <c r="V113" i="3"/>
  <c r="V114" i="3"/>
  <c r="Y114" i="3"/>
  <c r="Y115" i="3"/>
  <c r="V115" i="3"/>
  <c r="W115" i="3" s="1"/>
  <c r="M119" i="2" s="1"/>
  <c r="Y116" i="3"/>
  <c r="V116" i="3"/>
  <c r="W116" i="3" s="1"/>
  <c r="M120" i="2" s="1"/>
  <c r="Y117" i="3"/>
  <c r="V117" i="3"/>
  <c r="W117" i="3"/>
  <c r="V118" i="3"/>
  <c r="W118" i="3" s="1"/>
  <c r="Y118" i="3"/>
  <c r="V119" i="3"/>
  <c r="W119" i="3" s="1"/>
  <c r="M119" i="3" s="1"/>
  <c r="O119" i="3" s="1"/>
  <c r="Y119" i="3"/>
  <c r="Y120" i="3"/>
  <c r="V120" i="3"/>
  <c r="W120" i="3" s="1"/>
  <c r="V121" i="3"/>
  <c r="Y121" i="3"/>
  <c r="Y122" i="3"/>
  <c r="V122" i="3"/>
  <c r="Y123" i="3"/>
  <c r="V123" i="3"/>
  <c r="W123" i="3" s="1"/>
  <c r="M123" i="3" s="1"/>
  <c r="O123" i="3" s="1"/>
  <c r="Y124" i="3"/>
  <c r="V124" i="3"/>
  <c r="Y125" i="3"/>
  <c r="V125" i="3"/>
  <c r="W125" i="3"/>
  <c r="M129" i="2" s="1"/>
  <c r="V126" i="3"/>
  <c r="W126" i="3" s="1"/>
  <c r="Y126" i="3"/>
  <c r="V127" i="3"/>
  <c r="W127" i="3" s="1"/>
  <c r="Y127" i="3"/>
  <c r="V128" i="3"/>
  <c r="W128" i="3" s="1"/>
  <c r="Y128" i="3"/>
  <c r="V129" i="3"/>
  <c r="W129" i="3"/>
  <c r="Y129" i="3"/>
  <c r="V130" i="3"/>
  <c r="W130" i="3" s="1"/>
  <c r="X130" i="3" s="1"/>
  <c r="N134" i="2" s="1"/>
  <c r="Y130" i="3"/>
  <c r="Y131" i="3"/>
  <c r="V131" i="3"/>
  <c r="W131" i="3" s="1"/>
  <c r="X131" i="3" s="1"/>
  <c r="Y132" i="3"/>
  <c r="V132" i="3"/>
  <c r="Y133" i="3"/>
  <c r="V133" i="3"/>
  <c r="V134" i="3"/>
  <c r="Y134" i="3"/>
  <c r="Y135" i="3"/>
  <c r="V135" i="3"/>
  <c r="W135" i="3"/>
  <c r="M135" i="3" s="1"/>
  <c r="O135" i="3" s="1"/>
  <c r="V136" i="3"/>
  <c r="Y136" i="3"/>
  <c r="V137" i="3"/>
  <c r="W137" i="3"/>
  <c r="M141" i="2" s="1"/>
  <c r="Y137" i="3"/>
  <c r="Y138" i="3"/>
  <c r="V138" i="3"/>
  <c r="Y139" i="3"/>
  <c r="V139" i="3"/>
  <c r="W139" i="3" s="1"/>
  <c r="X139" i="3" s="1"/>
  <c r="N143" i="2" s="1"/>
  <c r="Y140" i="3"/>
  <c r="V140" i="3"/>
  <c r="W140" i="3"/>
  <c r="M144" i="2" s="1"/>
  <c r="V141" i="3"/>
  <c r="W141" i="3" s="1"/>
  <c r="Y141" i="3"/>
  <c r="Y142" i="3"/>
  <c r="V142" i="3"/>
  <c r="W142" i="3"/>
  <c r="X142" i="3" s="1"/>
  <c r="Y143" i="3"/>
  <c r="V143" i="3"/>
  <c r="W143" i="3" s="1"/>
  <c r="M147" i="2" s="1"/>
  <c r="V144" i="3"/>
  <c r="W144" i="3"/>
  <c r="Y144" i="3"/>
  <c r="Y145" i="3"/>
  <c r="V145" i="3"/>
  <c r="W145" i="3" s="1"/>
  <c r="M145" i="3" s="1"/>
  <c r="O145" i="3" s="1"/>
  <c r="Y146" i="3"/>
  <c r="V146" i="3"/>
  <c r="Y147" i="3"/>
  <c r="V147" i="3"/>
  <c r="W147" i="3" s="1"/>
  <c r="V148" i="3"/>
  <c r="W148" i="3"/>
  <c r="M148" i="3" s="1"/>
  <c r="O148" i="3" s="1"/>
  <c r="Y148" i="3"/>
  <c r="Y149" i="3"/>
  <c r="V149" i="3"/>
  <c r="W149" i="3"/>
  <c r="M149" i="3" s="1"/>
  <c r="O149" i="3" s="1"/>
  <c r="V150" i="3"/>
  <c r="W150" i="3" s="1"/>
  <c r="X150" i="3" s="1"/>
  <c r="Y150" i="3"/>
  <c r="Y151" i="3"/>
  <c r="V151" i="3"/>
  <c r="W151" i="3" s="1"/>
  <c r="Y152" i="3"/>
  <c r="V152" i="3"/>
  <c r="Y153" i="3"/>
  <c r="V153" i="3"/>
  <c r="W153" i="3" s="1"/>
  <c r="X153" i="3" s="1"/>
  <c r="N157" i="2" s="1"/>
  <c r="Y154" i="3"/>
  <c r="V154" i="3"/>
  <c r="V155" i="3"/>
  <c r="W155" i="3"/>
  <c r="X155" i="3" s="1"/>
  <c r="N155" i="3" s="1"/>
  <c r="Y155" i="3"/>
  <c r="Y156" i="3"/>
  <c r="V156" i="3"/>
  <c r="Y157" i="3"/>
  <c r="V157" i="3"/>
  <c r="W157" i="3" s="1"/>
  <c r="X157" i="3" s="1"/>
  <c r="N161" i="2" s="1"/>
  <c r="Y158" i="3"/>
  <c r="V158" i="3"/>
  <c r="V159" i="3"/>
  <c r="W159" i="3"/>
  <c r="X159" i="3" s="1"/>
  <c r="N163" i="2" s="1"/>
  <c r="Y159" i="3"/>
  <c r="V160" i="3"/>
  <c r="Y160" i="3"/>
  <c r="V161" i="3"/>
  <c r="Y161" i="3"/>
  <c r="V162" i="3"/>
  <c r="W162" i="3"/>
  <c r="X162" i="3" s="1"/>
  <c r="Y162" i="3"/>
  <c r="Y163" i="3"/>
  <c r="V163" i="3"/>
  <c r="W163" i="3" s="1"/>
  <c r="Y164" i="3"/>
  <c r="V164" i="3"/>
  <c r="W164" i="3" s="1"/>
  <c r="M168" i="2" s="1"/>
  <c r="Y165" i="3"/>
  <c r="V165" i="3"/>
  <c r="W165" i="3"/>
  <c r="M165" i="3" s="1"/>
  <c r="O165" i="3" s="1"/>
  <c r="Y166" i="3"/>
  <c r="V166" i="3"/>
  <c r="W166" i="3" s="1"/>
  <c r="X166" i="3" s="1"/>
  <c r="Y167" i="3"/>
  <c r="V167" i="3"/>
  <c r="W167" i="3"/>
  <c r="M167" i="3" s="1"/>
  <c r="O167" i="3" s="1"/>
  <c r="V168" i="3"/>
  <c r="W168" i="3"/>
  <c r="Y168" i="3"/>
  <c r="V169" i="3"/>
  <c r="W169" i="3"/>
  <c r="M169" i="3" s="1"/>
  <c r="O169" i="3" s="1"/>
  <c r="Y169" i="3"/>
  <c r="V170" i="3"/>
  <c r="W170" i="3" s="1"/>
  <c r="Y170" i="3"/>
  <c r="Y171" i="3"/>
  <c r="V171" i="3"/>
  <c r="W171" i="3"/>
  <c r="M171" i="3" s="1"/>
  <c r="O171" i="3" s="1"/>
  <c r="Y172" i="3"/>
  <c r="V172" i="3"/>
  <c r="W172" i="3" s="1"/>
  <c r="Y173" i="3"/>
  <c r="V173" i="3"/>
  <c r="Y174" i="3"/>
  <c r="V174" i="3"/>
  <c r="W174" i="3"/>
  <c r="X174" i="3" s="1"/>
  <c r="Y175" i="3"/>
  <c r="V175" i="3"/>
  <c r="W175" i="3" s="1"/>
  <c r="Y176" i="3"/>
  <c r="V176" i="3"/>
  <c r="Y177" i="3"/>
  <c r="V177" i="3"/>
  <c r="W177" i="3" s="1"/>
  <c r="Y178" i="3"/>
  <c r="V178" i="3"/>
  <c r="V179" i="3"/>
  <c r="W179" i="3" s="1"/>
  <c r="M183" i="2" s="1"/>
  <c r="Y179" i="3"/>
  <c r="Y180" i="3"/>
  <c r="V180" i="3"/>
  <c r="V181" i="3"/>
  <c r="Y181" i="3"/>
  <c r="V182" i="3"/>
  <c r="W182" i="3"/>
  <c r="M186" i="2" s="1"/>
  <c r="Y182" i="3"/>
  <c r="Y183" i="3"/>
  <c r="V183" i="3"/>
  <c r="W183" i="3"/>
  <c r="M183" i="3" s="1"/>
  <c r="O183" i="3" s="1"/>
  <c r="V184" i="3"/>
  <c r="W184" i="3"/>
  <c r="Y184" i="3"/>
  <c r="V185" i="3"/>
  <c r="Y185" i="3"/>
  <c r="Y186" i="3"/>
  <c r="V186" i="3"/>
  <c r="V187" i="3"/>
  <c r="W187" i="3"/>
  <c r="M191" i="2" s="1"/>
  <c r="Y187" i="3"/>
  <c r="V188" i="3"/>
  <c r="W188" i="3"/>
  <c r="Y188" i="3"/>
  <c r="V189" i="3"/>
  <c r="W189" i="3" s="1"/>
  <c r="M193" i="2" s="1"/>
  <c r="Y189" i="3"/>
  <c r="Y190" i="3"/>
  <c r="V190" i="3"/>
  <c r="V191" i="3"/>
  <c r="W191" i="3" s="1"/>
  <c r="M191" i="3" s="1"/>
  <c r="O191" i="3" s="1"/>
  <c r="Y191" i="3"/>
  <c r="Y192" i="3"/>
  <c r="V192" i="3"/>
  <c r="W192" i="3" s="1"/>
  <c r="X192" i="3" s="1"/>
  <c r="N196" i="2" s="1"/>
  <c r="V193" i="3"/>
  <c r="W193" i="3"/>
  <c r="M197" i="2" s="1"/>
  <c r="Y193" i="3"/>
  <c r="Y194" i="3"/>
  <c r="V194" i="3"/>
  <c r="W194" i="3" s="1"/>
  <c r="M198" i="2" s="1"/>
  <c r="V195" i="3"/>
  <c r="W195" i="3"/>
  <c r="X195" i="3" s="1"/>
  <c r="Y195" i="3"/>
  <c r="V196" i="3"/>
  <c r="W196" i="3"/>
  <c r="Y196" i="3"/>
  <c r="Y197" i="3"/>
  <c r="V197" i="3"/>
  <c r="W197" i="3"/>
  <c r="M201" i="2" s="1"/>
  <c r="Y198" i="3"/>
  <c r="V198" i="3"/>
  <c r="V199" i="3"/>
  <c r="W199" i="3" s="1"/>
  <c r="Y199" i="3"/>
  <c r="V200" i="3"/>
  <c r="W200" i="3" s="1"/>
  <c r="X200" i="3" s="1"/>
  <c r="Y200" i="3"/>
  <c r="Y201" i="3"/>
  <c r="V201" i="3"/>
  <c r="W201" i="3" s="1"/>
  <c r="Y202" i="3"/>
  <c r="V202" i="3"/>
  <c r="W202" i="3"/>
  <c r="Y203" i="3"/>
  <c r="V203" i="3"/>
  <c r="W203" i="3" s="1"/>
  <c r="Y204" i="3"/>
  <c r="V204" i="3"/>
  <c r="W204" i="3"/>
  <c r="V205" i="3"/>
  <c r="Y205" i="3"/>
  <c r="V206" i="3"/>
  <c r="W206" i="3" s="1"/>
  <c r="M210" i="2" s="1"/>
  <c r="Y206" i="3"/>
  <c r="V207" i="3"/>
  <c r="W207" i="3" s="1"/>
  <c r="Y207" i="3"/>
  <c r="Y208" i="3"/>
  <c r="V208" i="3"/>
  <c r="W208" i="3" s="1"/>
  <c r="Y209" i="3"/>
  <c r="V209" i="3"/>
  <c r="Y210" i="3"/>
  <c r="V210" i="3"/>
  <c r="V211" i="3"/>
  <c r="W211" i="3" s="1"/>
  <c r="Y211" i="3"/>
  <c r="Y212" i="3"/>
  <c r="V212" i="3"/>
  <c r="Y213" i="3"/>
  <c r="V213" i="3"/>
  <c r="V214" i="3"/>
  <c r="Y214" i="3"/>
  <c r="Y215" i="3"/>
  <c r="V215" i="3"/>
  <c r="W215" i="3" s="1"/>
  <c r="Y216" i="3"/>
  <c r="V216" i="3"/>
  <c r="W216" i="3"/>
  <c r="M216" i="3" s="1"/>
  <c r="O216" i="3" s="1"/>
  <c r="Y217" i="3"/>
  <c r="V217" i="3"/>
  <c r="Y218" i="3"/>
  <c r="V218" i="3"/>
  <c r="W218" i="3"/>
  <c r="M218" i="3" s="1"/>
  <c r="O218" i="3" s="1"/>
  <c r="Y219" i="3"/>
  <c r="V219" i="3"/>
  <c r="W219" i="3" s="1"/>
  <c r="V220" i="3"/>
  <c r="W220" i="3" s="1"/>
  <c r="M224" i="2" s="1"/>
  <c r="Y220" i="3"/>
  <c r="Y221" i="3"/>
  <c r="V221" i="3"/>
  <c r="W221" i="3" s="1"/>
  <c r="V222" i="3"/>
  <c r="W222" i="3"/>
  <c r="M226" i="2" s="1"/>
  <c r="Y222" i="3"/>
  <c r="Y223" i="3"/>
  <c r="V223" i="3"/>
  <c r="W223" i="3"/>
  <c r="V224" i="3"/>
  <c r="W224" i="3"/>
  <c r="M228" i="2" s="1"/>
  <c r="Y224" i="3"/>
  <c r="V225" i="3"/>
  <c r="W225" i="3" s="1"/>
  <c r="M225" i="3" s="1"/>
  <c r="O225" i="3" s="1"/>
  <c r="Y225" i="3"/>
  <c r="Y226" i="3"/>
  <c r="V226" i="3"/>
  <c r="W226" i="3" s="1"/>
  <c r="X226" i="3" s="1"/>
  <c r="N226" i="3" s="1"/>
  <c r="Y227" i="3"/>
  <c r="V227" i="3"/>
  <c r="W227" i="3"/>
  <c r="M227" i="3" s="1"/>
  <c r="O227" i="3" s="1"/>
  <c r="Y228" i="3"/>
  <c r="V228" i="3"/>
  <c r="V229" i="3"/>
  <c r="W229" i="3"/>
  <c r="X229" i="3" s="1"/>
  <c r="N229" i="3" s="1"/>
  <c r="Y229" i="3"/>
  <c r="Y230" i="3"/>
  <c r="V230" i="3"/>
  <c r="W230" i="3"/>
  <c r="V231" i="3"/>
  <c r="W231" i="3"/>
  <c r="X231" i="3" s="1"/>
  <c r="N231" i="3" s="1"/>
  <c r="Y231" i="3"/>
  <c r="Y232" i="3"/>
  <c r="V232" i="3"/>
  <c r="W232" i="3"/>
  <c r="M236" i="2" s="1"/>
  <c r="V233" i="3"/>
  <c r="Y233" i="3"/>
  <c r="Y234" i="3"/>
  <c r="V234" i="3"/>
  <c r="W234" i="3"/>
  <c r="V235" i="3"/>
  <c r="W235" i="3"/>
  <c r="X235" i="3" s="1"/>
  <c r="Y235" i="3"/>
  <c r="Y236" i="3"/>
  <c r="V236" i="3"/>
  <c r="W236" i="3"/>
  <c r="M240" i="2" s="1"/>
  <c r="Y237" i="3"/>
  <c r="V237" i="3"/>
  <c r="V238" i="3"/>
  <c r="W238" i="3"/>
  <c r="X238" i="3" s="1"/>
  <c r="N238" i="3" s="1"/>
  <c r="Y238" i="3"/>
  <c r="V239" i="3"/>
  <c r="W239" i="3" s="1"/>
  <c r="Y239" i="3"/>
  <c r="Y240" i="3"/>
  <c r="V240" i="3"/>
  <c r="W240" i="3" s="1"/>
  <c r="Y241" i="3"/>
  <c r="V241" i="3"/>
  <c r="W241" i="3" s="1"/>
  <c r="Y242" i="3"/>
  <c r="V242" i="3"/>
  <c r="W242" i="3"/>
  <c r="X242" i="3" s="1"/>
  <c r="N242" i="3" s="1"/>
  <c r="V243" i="3"/>
  <c r="W243" i="3"/>
  <c r="Y243" i="3"/>
  <c r="Y244" i="3"/>
  <c r="V244" i="3"/>
  <c r="V245" i="3"/>
  <c r="W245" i="3" s="1"/>
  <c r="M245" i="3" s="1"/>
  <c r="O245" i="3" s="1"/>
  <c r="Y245" i="3"/>
  <c r="V246" i="3"/>
  <c r="W246" i="3"/>
  <c r="X246" i="3" s="1"/>
  <c r="N250" i="2" s="1"/>
  <c r="Y246" i="3"/>
  <c r="Y247" i="3"/>
  <c r="V247" i="3"/>
  <c r="W247" i="3"/>
  <c r="M247" i="3" s="1"/>
  <c r="O247" i="3" s="1"/>
  <c r="Y248" i="3"/>
  <c r="V248" i="3"/>
  <c r="W248" i="3" s="1"/>
  <c r="M248" i="3" s="1"/>
  <c r="O248" i="3" s="1"/>
  <c r="Y249" i="3"/>
  <c r="V249" i="3"/>
  <c r="W249" i="3"/>
  <c r="X249" i="3" s="1"/>
  <c r="Y250" i="3"/>
  <c r="V250" i="3"/>
  <c r="W250" i="3" s="1"/>
  <c r="Y251" i="3"/>
  <c r="V251" i="3"/>
  <c r="W251" i="3"/>
  <c r="M255" i="2" s="1"/>
  <c r="V252" i="3"/>
  <c r="W252" i="3"/>
  <c r="Y252" i="3"/>
  <c r="V253" i="3"/>
  <c r="Y253" i="3"/>
  <c r="Y254" i="3"/>
  <c r="V254" i="3"/>
  <c r="W254" i="3"/>
  <c r="M254" i="3" s="1"/>
  <c r="O254" i="3" s="1"/>
  <c r="V255" i="3"/>
  <c r="W255" i="3"/>
  <c r="X255" i="3" s="1"/>
  <c r="N259" i="2" s="1"/>
  <c r="Y255" i="3"/>
  <c r="V256" i="3"/>
  <c r="W256" i="3"/>
  <c r="M260" i="2" s="1"/>
  <c r="Y256" i="3"/>
  <c r="V257" i="3"/>
  <c r="W257" i="3" s="1"/>
  <c r="M257" i="3" s="1"/>
  <c r="O257" i="3" s="1"/>
  <c r="Y257" i="3"/>
  <c r="Y258" i="3"/>
  <c r="V258" i="3"/>
  <c r="V259" i="3"/>
  <c r="W259" i="3"/>
  <c r="Y259" i="3"/>
  <c r="Y260" i="3"/>
  <c r="V260" i="3"/>
  <c r="Y261" i="3"/>
  <c r="V261" i="3"/>
  <c r="V262" i="3"/>
  <c r="W262" i="3" s="1"/>
  <c r="Y262" i="3"/>
  <c r="Y263" i="3"/>
  <c r="V263" i="3"/>
  <c r="W263" i="3" s="1"/>
  <c r="V264" i="3"/>
  <c r="W264" i="3" s="1"/>
  <c r="M268" i="2" s="1"/>
  <c r="Y264" i="3"/>
  <c r="Y265" i="3"/>
  <c r="V265" i="3"/>
  <c r="V266" i="3"/>
  <c r="Y266" i="3"/>
  <c r="V267" i="3"/>
  <c r="W267" i="3"/>
  <c r="X267" i="3" s="1"/>
  <c r="N271" i="2" s="1"/>
  <c r="Y267" i="3"/>
  <c r="Y268" i="3"/>
  <c r="V268" i="3"/>
  <c r="W268" i="3"/>
  <c r="M272" i="2" s="1"/>
  <c r="Y269" i="3"/>
  <c r="V269" i="3"/>
  <c r="W269" i="3" s="1"/>
  <c r="Y270" i="3"/>
  <c r="V270" i="3"/>
  <c r="W270" i="3" s="1"/>
  <c r="M270" i="3" s="1"/>
  <c r="O270" i="3" s="1"/>
  <c r="V271" i="3"/>
  <c r="W271" i="3" s="1"/>
  <c r="M271" i="3" s="1"/>
  <c r="O271" i="3" s="1"/>
  <c r="Y271" i="3"/>
  <c r="V272" i="3"/>
  <c r="W272" i="3"/>
  <c r="M276" i="2" s="1"/>
  <c r="Y272" i="3"/>
  <c r="Y273" i="3"/>
  <c r="V273" i="3"/>
  <c r="W273" i="3" s="1"/>
  <c r="M277" i="2" s="1"/>
  <c r="Y274" i="3"/>
  <c r="V274" i="3"/>
  <c r="W274" i="3"/>
  <c r="X274" i="3" s="1"/>
  <c r="Y275" i="3"/>
  <c r="V275" i="3"/>
  <c r="W275" i="3" s="1"/>
  <c r="M275" i="3" s="1"/>
  <c r="O275" i="3" s="1"/>
  <c r="V276" i="3"/>
  <c r="W276" i="3" s="1"/>
  <c r="X276" i="3" s="1"/>
  <c r="N276" i="3" s="1"/>
  <c r="Y276" i="3"/>
  <c r="V277" i="3"/>
  <c r="W277" i="3"/>
  <c r="Y277" i="3"/>
  <c r="Y278" i="3"/>
  <c r="V278" i="3"/>
  <c r="V279" i="3"/>
  <c r="W279" i="3"/>
  <c r="M283" i="2" s="1"/>
  <c r="Y279" i="3"/>
  <c r="Y280" i="3"/>
  <c r="V280" i="3"/>
  <c r="W280" i="3"/>
  <c r="M280" i="3" s="1"/>
  <c r="O280" i="3" s="1"/>
  <c r="Y281" i="3"/>
  <c r="V281" i="3"/>
  <c r="W281" i="3" s="1"/>
  <c r="X281" i="3" s="1"/>
  <c r="Y282" i="3"/>
  <c r="V282" i="3"/>
  <c r="V283" i="3"/>
  <c r="W283" i="3" s="1"/>
  <c r="X283" i="3" s="1"/>
  <c r="Y283" i="3"/>
  <c r="Y284" i="3"/>
  <c r="V284" i="3"/>
  <c r="Y285" i="3"/>
  <c r="V285" i="3"/>
  <c r="V286" i="3"/>
  <c r="W286" i="3"/>
  <c r="M290" i="2" s="1"/>
  <c r="Y286" i="3"/>
  <c r="V287" i="3"/>
  <c r="W287" i="3" s="1"/>
  <c r="M287" i="3" s="1"/>
  <c r="O287" i="3" s="1"/>
  <c r="Y287" i="3"/>
  <c r="V288" i="3"/>
  <c r="W288" i="3" s="1"/>
  <c r="M292" i="2" s="1"/>
  <c r="Y288" i="3"/>
  <c r="Y289" i="3"/>
  <c r="V289" i="3"/>
  <c r="W289" i="3" s="1"/>
  <c r="M289" i="3" s="1"/>
  <c r="O289" i="3" s="1"/>
  <c r="Y290" i="3"/>
  <c r="V290" i="3"/>
  <c r="W290" i="3"/>
  <c r="Y291" i="3"/>
  <c r="V291" i="3"/>
  <c r="W291" i="3" s="1"/>
  <c r="X291" i="3" s="1"/>
  <c r="V292" i="3"/>
  <c r="W292" i="3" s="1"/>
  <c r="M292" i="3" s="1"/>
  <c r="O292" i="3" s="1"/>
  <c r="Y292" i="3"/>
  <c r="V293" i="3"/>
  <c r="W293" i="3"/>
  <c r="X293" i="3" s="1"/>
  <c r="Y293" i="3"/>
  <c r="Y294" i="3"/>
  <c r="V294" i="3"/>
  <c r="W294" i="3" s="1"/>
  <c r="M298" i="2" s="1"/>
  <c r="Y295" i="3"/>
  <c r="V295" i="3"/>
  <c r="W295" i="3" s="1"/>
  <c r="X295" i="3" s="1"/>
  <c r="V296" i="3"/>
  <c r="W296" i="3" s="1"/>
  <c r="M300" i="2" s="1"/>
  <c r="Y296" i="3"/>
  <c r="V297" i="3"/>
  <c r="Y297" i="3"/>
  <c r="V298" i="3"/>
  <c r="W298" i="3"/>
  <c r="M302" i="2" s="1"/>
  <c r="Y298" i="3"/>
  <c r="V299" i="3"/>
  <c r="W299" i="3" s="1"/>
  <c r="Y299" i="3"/>
  <c r="V300" i="3"/>
  <c r="W300" i="3"/>
  <c r="M300" i="3" s="1"/>
  <c r="O300" i="3" s="1"/>
  <c r="Y300" i="3"/>
  <c r="Y301" i="3"/>
  <c r="V301" i="3"/>
  <c r="W301" i="3"/>
  <c r="M305" i="2" s="1"/>
  <c r="V302" i="3"/>
  <c r="W302" i="3" s="1"/>
  <c r="M306" i="2" s="1"/>
  <c r="Y302" i="3"/>
  <c r="V303" i="3"/>
  <c r="W303" i="3"/>
  <c r="X303" i="3" s="1"/>
  <c r="Y303" i="3"/>
  <c r="V304" i="3"/>
  <c r="W304" i="3" s="1"/>
  <c r="X304" i="3" s="1"/>
  <c r="N308" i="2" s="1"/>
  <c r="Y304" i="3"/>
  <c r="Y305" i="3"/>
  <c r="V305" i="3"/>
  <c r="W305" i="3" s="1"/>
  <c r="M309" i="2" s="1"/>
  <c r="Y306" i="3"/>
  <c r="V306" i="3"/>
  <c r="W306" i="3"/>
  <c r="X306" i="3" s="1"/>
  <c r="N310" i="2" s="1"/>
  <c r="Y307" i="3"/>
  <c r="V307" i="3"/>
  <c r="W307" i="3" s="1"/>
  <c r="M311" i="2" s="1"/>
  <c r="V308" i="3"/>
  <c r="Y308" i="3"/>
  <c r="V309" i="3"/>
  <c r="W309" i="3" s="1"/>
  <c r="M313" i="2" s="1"/>
  <c r="Y309" i="3"/>
  <c r="V310" i="3"/>
  <c r="W310" i="3"/>
  <c r="Y310" i="3"/>
  <c r="Y311" i="3"/>
  <c r="V311" i="3"/>
  <c r="W311" i="3"/>
  <c r="M311" i="3" s="1"/>
  <c r="O311" i="3" s="1"/>
  <c r="Y312" i="3"/>
  <c r="V312" i="3"/>
  <c r="V313" i="3"/>
  <c r="W313" i="3"/>
  <c r="M317" i="2" s="1"/>
  <c r="Y313" i="3"/>
  <c r="Y314" i="3"/>
  <c r="V314" i="3"/>
  <c r="W314" i="3"/>
  <c r="V315" i="3"/>
  <c r="W315" i="3"/>
  <c r="X315" i="3" s="1"/>
  <c r="N315" i="3" s="1"/>
  <c r="Y315" i="3"/>
  <c r="V316" i="3"/>
  <c r="Y316" i="3"/>
  <c r="V317" i="3"/>
  <c r="Y317" i="3"/>
  <c r="Y318" i="3"/>
  <c r="V318" i="3"/>
  <c r="V319" i="3"/>
  <c r="W319" i="3" s="1"/>
  <c r="M319" i="3" s="1"/>
  <c r="O319" i="3" s="1"/>
  <c r="Y319" i="3"/>
  <c r="Y320" i="3"/>
  <c r="V320" i="3"/>
  <c r="W320" i="3" s="1"/>
  <c r="V321" i="3"/>
  <c r="W321" i="3"/>
  <c r="Y321" i="3"/>
  <c r="Y322" i="3"/>
  <c r="V322" i="3"/>
  <c r="W322" i="3"/>
  <c r="M326" i="2" s="1"/>
  <c r="V323" i="3"/>
  <c r="W323" i="3"/>
  <c r="Y323" i="3"/>
  <c r="V324" i="3"/>
  <c r="W324" i="3" s="1"/>
  <c r="M328" i="2" s="1"/>
  <c r="Y324" i="3"/>
  <c r="V325" i="3"/>
  <c r="W325" i="3" s="1"/>
  <c r="Y325" i="3"/>
  <c r="V326" i="3"/>
  <c r="W326" i="3"/>
  <c r="X326" i="3" s="1"/>
  <c r="Y326" i="3"/>
  <c r="V327" i="3"/>
  <c r="W327" i="3" s="1"/>
  <c r="M331" i="2" s="1"/>
  <c r="Y327" i="3"/>
  <c r="Y328" i="3"/>
  <c r="V328" i="3"/>
  <c r="W328" i="3" s="1"/>
  <c r="V329" i="3"/>
  <c r="W329" i="3" s="1"/>
  <c r="M333" i="2" s="1"/>
  <c r="Y329" i="3"/>
  <c r="Y330" i="3"/>
  <c r="V330" i="3"/>
  <c r="W330" i="3" s="1"/>
  <c r="Y331" i="3"/>
  <c r="V331" i="3"/>
  <c r="W331" i="3"/>
  <c r="M335" i="2" s="1"/>
  <c r="V332" i="3"/>
  <c r="Y332" i="3"/>
  <c r="Y333" i="3"/>
  <c r="V333" i="3"/>
  <c r="W333" i="3" s="1"/>
  <c r="X333" i="3" s="1"/>
  <c r="V334" i="3"/>
  <c r="W334" i="3" s="1"/>
  <c r="X334" i="3" s="1"/>
  <c r="N338" i="2" s="1"/>
  <c r="Y334" i="3"/>
  <c r="V335" i="3"/>
  <c r="W335" i="3"/>
  <c r="X335" i="3" s="1"/>
  <c r="N339" i="2" s="1"/>
  <c r="Y335" i="3"/>
  <c r="Y336" i="3"/>
  <c r="V336" i="3"/>
  <c r="W336" i="3"/>
  <c r="X336" i="3" s="1"/>
  <c r="N336" i="3" s="1"/>
  <c r="Y337" i="3"/>
  <c r="V337" i="3"/>
  <c r="W337" i="3" s="1"/>
  <c r="V338" i="3"/>
  <c r="W338" i="3"/>
  <c r="Y338" i="3"/>
  <c r="Y339" i="3"/>
  <c r="V339" i="3"/>
  <c r="W339" i="3"/>
  <c r="M339" i="3" s="1"/>
  <c r="O339" i="3" s="1"/>
  <c r="V340" i="3"/>
  <c r="W340" i="3"/>
  <c r="M344" i="2" s="1"/>
  <c r="Y340" i="3"/>
  <c r="V341" i="3"/>
  <c r="Y341" i="3"/>
  <c r="V342" i="3"/>
  <c r="W342" i="3" s="1"/>
  <c r="M342" i="3" s="1"/>
  <c r="O342" i="3" s="1"/>
  <c r="Y342" i="3"/>
  <c r="V343" i="3"/>
  <c r="W343" i="3" s="1"/>
  <c r="Y343" i="3"/>
  <c r="Y344" i="3"/>
  <c r="V344" i="3"/>
  <c r="W344" i="3"/>
  <c r="Y345" i="3"/>
  <c r="V345" i="3"/>
  <c r="Y346" i="3"/>
  <c r="V346" i="3"/>
  <c r="W346" i="3" s="1"/>
  <c r="M346" i="3" s="1"/>
  <c r="O346" i="3" s="1"/>
  <c r="V347" i="3"/>
  <c r="W347" i="3" s="1"/>
  <c r="Y347" i="3"/>
  <c r="Y348" i="3"/>
  <c r="V348" i="3"/>
  <c r="W348" i="3" s="1"/>
  <c r="Y349" i="3"/>
  <c r="V349" i="3"/>
  <c r="W349" i="3"/>
  <c r="M353" i="2" s="1"/>
  <c r="Y350" i="3"/>
  <c r="V350" i="3"/>
  <c r="W350" i="3" s="1"/>
  <c r="M350" i="3" s="1"/>
  <c r="O350" i="3" s="1"/>
  <c r="Y351" i="3"/>
  <c r="V351" i="3"/>
  <c r="W351" i="3"/>
  <c r="M351" i="3" s="1"/>
  <c r="O351" i="3" s="1"/>
  <c r="V352" i="3"/>
  <c r="W352" i="3"/>
  <c r="M356" i="2" s="1"/>
  <c r="Y352" i="3"/>
  <c r="V353" i="3"/>
  <c r="W353" i="3" s="1"/>
  <c r="X353" i="3" s="1"/>
  <c r="N357" i="2" s="1"/>
  <c r="Y353" i="3"/>
  <c r="V354" i="3"/>
  <c r="Y354" i="3"/>
  <c r="Y355" i="3"/>
  <c r="V355" i="3"/>
  <c r="W355" i="3" s="1"/>
  <c r="X355" i="3" s="1"/>
  <c r="N355" i="3" s="1"/>
  <c r="Y356" i="3"/>
  <c r="V356" i="3"/>
  <c r="W356" i="3" s="1"/>
  <c r="V357" i="3"/>
  <c r="W357" i="3" s="1"/>
  <c r="M357" i="3" s="1"/>
  <c r="O357" i="3" s="1"/>
  <c r="Y357" i="3"/>
  <c r="Y358" i="3"/>
  <c r="V358" i="3"/>
  <c r="W358" i="3" s="1"/>
  <c r="M358" i="3" s="1"/>
  <c r="O358" i="3" s="1"/>
  <c r="V359" i="3"/>
  <c r="W359" i="3" s="1"/>
  <c r="X359" i="3" s="1"/>
  <c r="N359" i="3" s="1"/>
  <c r="Y359" i="3"/>
  <c r="Y360" i="3"/>
  <c r="V360" i="3"/>
  <c r="W360" i="3" s="1"/>
  <c r="V361" i="3"/>
  <c r="Y361" i="3"/>
  <c r="V362" i="3"/>
  <c r="W362" i="3"/>
  <c r="Y362" i="3"/>
  <c r="V363" i="3"/>
  <c r="W363" i="3"/>
  <c r="M363" i="3" s="1"/>
  <c r="O363" i="3" s="1"/>
  <c r="Y363" i="3"/>
  <c r="V364" i="3"/>
  <c r="W364" i="3" s="1"/>
  <c r="Y364" i="3"/>
  <c r="Y365" i="3"/>
  <c r="V365" i="3"/>
  <c r="W365" i="3"/>
  <c r="X365" i="3" s="1"/>
  <c r="N365" i="3" s="1"/>
  <c r="Y366" i="3"/>
  <c r="V366" i="3"/>
  <c r="Y367" i="3"/>
  <c r="V367" i="3"/>
  <c r="W367" i="3" s="1"/>
  <c r="X367" i="3" s="1"/>
  <c r="V368" i="3"/>
  <c r="W368" i="3" s="1"/>
  <c r="M372" i="2" s="1"/>
  <c r="Y368" i="3"/>
  <c r="Y369" i="3"/>
  <c r="V369" i="3"/>
  <c r="W369" i="3" s="1"/>
  <c r="X369" i="3" s="1"/>
  <c r="N373" i="2" s="1"/>
  <c r="Y370" i="3"/>
  <c r="V370" i="3"/>
  <c r="W370" i="3"/>
  <c r="M370" i="3" s="1"/>
  <c r="O370" i="3" s="1"/>
  <c r="Y371" i="3"/>
  <c r="V371" i="3"/>
  <c r="W371" i="3"/>
  <c r="X371" i="3" s="1"/>
  <c r="N371" i="3" s="1"/>
  <c r="V372" i="3"/>
  <c r="W372" i="3"/>
  <c r="M376" i="2" s="1"/>
  <c r="Y372" i="3"/>
  <c r="V373" i="3"/>
  <c r="W373" i="3" s="1"/>
  <c r="M377" i="2" s="1"/>
  <c r="Y373" i="3"/>
  <c r="V374" i="3"/>
  <c r="W374" i="3"/>
  <c r="M378" i="2" s="1"/>
  <c r="Y374" i="3"/>
  <c r="Y375" i="3"/>
  <c r="V375" i="3"/>
  <c r="W375" i="3"/>
  <c r="M375" i="3" s="1"/>
  <c r="O375" i="3" s="1"/>
  <c r="Y376" i="3"/>
  <c r="V376" i="3"/>
  <c r="W376" i="3" s="1"/>
  <c r="M376" i="3" s="1"/>
  <c r="O376" i="3" s="1"/>
  <c r="V377" i="3"/>
  <c r="Y377" i="3"/>
  <c r="V378" i="3"/>
  <c r="W378" i="3"/>
  <c r="Y378" i="3"/>
  <c r="Y379" i="3"/>
  <c r="V379" i="3"/>
  <c r="W379" i="3"/>
  <c r="X379" i="3" s="1"/>
  <c r="Y380" i="3"/>
  <c r="V380" i="3"/>
  <c r="W380" i="3" s="1"/>
  <c r="V381" i="3"/>
  <c r="W381" i="3" s="1"/>
  <c r="M385" i="2" s="1"/>
  <c r="Y381" i="3"/>
  <c r="Y382" i="3"/>
  <c r="V382" i="3"/>
  <c r="W382" i="3" s="1"/>
  <c r="V383" i="3"/>
  <c r="W383" i="3" s="1"/>
  <c r="X383" i="3" s="1"/>
  <c r="N383" i="3" s="1"/>
  <c r="Y383" i="3"/>
  <c r="Y384" i="3"/>
  <c r="V384" i="3"/>
  <c r="W384" i="3" s="1"/>
  <c r="V385" i="3"/>
  <c r="W385" i="3" s="1"/>
  <c r="M385" i="3" s="1"/>
  <c r="O385" i="3" s="1"/>
  <c r="Y385" i="3"/>
  <c r="V386" i="3"/>
  <c r="W386" i="3"/>
  <c r="M390" i="2" s="1"/>
  <c r="Y386" i="3"/>
  <c r="V387" i="3"/>
  <c r="W387" i="3" s="1"/>
  <c r="M387" i="3" s="1"/>
  <c r="O387" i="3" s="1"/>
  <c r="Y387" i="3"/>
  <c r="V388" i="3"/>
  <c r="Y388" i="3"/>
  <c r="V389" i="3"/>
  <c r="W389" i="3"/>
  <c r="M393" i="2" s="1"/>
  <c r="Y389" i="3"/>
  <c r="Y390" i="3"/>
  <c r="V390" i="3"/>
  <c r="W390" i="3"/>
  <c r="M390" i="3" s="1"/>
  <c r="O390" i="3" s="1"/>
  <c r="Y391" i="3"/>
  <c r="V391" i="3"/>
  <c r="W391" i="3" s="1"/>
  <c r="Y392" i="3"/>
  <c r="V392" i="3"/>
  <c r="W392" i="3"/>
  <c r="X392" i="3" s="1"/>
  <c r="N392" i="3" s="1"/>
  <c r="Y393" i="3"/>
  <c r="V393" i="3"/>
  <c r="V394" i="3"/>
  <c r="W394" i="3"/>
  <c r="M398" i="2" s="1"/>
  <c r="Y394" i="3"/>
  <c r="V395" i="3"/>
  <c r="W395" i="3" s="1"/>
  <c r="Y395" i="3"/>
  <c r="Y396" i="3"/>
  <c r="V396" i="3"/>
  <c r="W396" i="3" s="1"/>
  <c r="M396" i="3" s="1"/>
  <c r="O396" i="3" s="1"/>
  <c r="V397" i="3"/>
  <c r="Y397" i="3"/>
  <c r="V398" i="3"/>
  <c r="W398" i="3" s="1"/>
  <c r="Y398" i="3"/>
  <c r="Y399" i="3"/>
  <c r="V399" i="3"/>
  <c r="W399" i="3"/>
  <c r="V400" i="3"/>
  <c r="W400" i="3"/>
  <c r="M400" i="3" s="1"/>
  <c r="O400" i="3" s="1"/>
  <c r="Y400" i="3"/>
  <c r="V401" i="3"/>
  <c r="W401" i="3" s="1"/>
  <c r="Y401" i="3"/>
  <c r="Y402" i="3"/>
  <c r="V402" i="3"/>
  <c r="W402" i="3" s="1"/>
  <c r="Y403" i="3"/>
  <c r="V403" i="3"/>
  <c r="W403" i="3"/>
  <c r="M407" i="2" s="1"/>
  <c r="V404" i="3"/>
  <c r="W404" i="3" s="1"/>
  <c r="Y404" i="3"/>
  <c r="V405" i="3"/>
  <c r="Y405" i="3"/>
  <c r="V406" i="3"/>
  <c r="W406" i="3"/>
  <c r="X406" i="3" s="1"/>
  <c r="Y406" i="3"/>
  <c r="Y407" i="3"/>
  <c r="V407" i="3"/>
  <c r="W407" i="3"/>
  <c r="M411" i="2" s="1"/>
  <c r="V408" i="3"/>
  <c r="Y408" i="3"/>
  <c r="V409" i="3"/>
  <c r="W409" i="3"/>
  <c r="Y409" i="3"/>
  <c r="V410" i="3"/>
  <c r="W410" i="3" s="1"/>
  <c r="M414" i="2" s="1"/>
  <c r="Y410" i="3"/>
  <c r="V411" i="3"/>
  <c r="W411" i="3"/>
  <c r="M411" i="3" s="1"/>
  <c r="O411" i="3" s="1"/>
  <c r="Y411" i="3"/>
  <c r="Y412" i="3"/>
  <c r="V412" i="3"/>
  <c r="W412" i="3" s="1"/>
  <c r="V413" i="3"/>
  <c r="W413" i="3" s="1"/>
  <c r="X413" i="3" s="1"/>
  <c r="N417" i="2" s="1"/>
  <c r="Y413" i="3"/>
  <c r="V414" i="3"/>
  <c r="W414" i="3" s="1"/>
  <c r="Y414" i="3"/>
  <c r="Y415" i="3"/>
  <c r="V415" i="3"/>
  <c r="W415" i="3" s="1"/>
  <c r="Y416" i="3"/>
  <c r="V416" i="3"/>
  <c r="W416" i="3" s="1"/>
  <c r="M420" i="2" s="1"/>
  <c r="V417" i="3"/>
  <c r="W417" i="3" s="1"/>
  <c r="M421" i="2" s="1"/>
  <c r="Y417" i="3"/>
  <c r="Y418" i="3"/>
  <c r="V418" i="3"/>
  <c r="W418" i="3" s="1"/>
  <c r="M422" i="2" s="1"/>
  <c r="V419" i="3"/>
  <c r="W419" i="3"/>
  <c r="Y419" i="3"/>
  <c r="Y420" i="3"/>
  <c r="V420" i="3"/>
  <c r="W420" i="3"/>
  <c r="Y421" i="3"/>
  <c r="V421" i="3"/>
  <c r="W421" i="3" s="1"/>
  <c r="Y422" i="3"/>
  <c r="V422" i="3"/>
  <c r="W422" i="3"/>
  <c r="X422" i="3" s="1"/>
  <c r="Y423" i="3"/>
  <c r="V423" i="3"/>
  <c r="W423" i="3" s="1"/>
  <c r="Y424" i="3"/>
  <c r="V424" i="3"/>
  <c r="W424" i="3"/>
  <c r="Y425" i="3"/>
  <c r="V425" i="3"/>
  <c r="W425" i="3"/>
  <c r="M429" i="2" s="1"/>
  <c r="Y426" i="3"/>
  <c r="V426" i="3"/>
  <c r="W426" i="3" s="1"/>
  <c r="X426" i="3" s="1"/>
  <c r="N426" i="3" s="1"/>
  <c r="Y427" i="3"/>
  <c r="V427" i="3"/>
  <c r="W427" i="3"/>
  <c r="Y428" i="3"/>
  <c r="V428" i="3"/>
  <c r="W428" i="3"/>
  <c r="M428" i="3" s="1"/>
  <c r="O428" i="3" s="1"/>
  <c r="V429" i="3"/>
  <c r="W429" i="3" s="1"/>
  <c r="Y429" i="3"/>
  <c r="Y430" i="3"/>
  <c r="V430" i="3"/>
  <c r="W430" i="3" s="1"/>
  <c r="M430" i="3" s="1"/>
  <c r="O430" i="3" s="1"/>
  <c r="V431" i="3"/>
  <c r="W431" i="3" s="1"/>
  <c r="M435" i="2" s="1"/>
  <c r="Y431" i="3"/>
  <c r="Y432" i="3"/>
  <c r="V432" i="3"/>
  <c r="W432" i="3" s="1"/>
  <c r="V433" i="3"/>
  <c r="W433" i="3" s="1"/>
  <c r="Y433" i="3"/>
  <c r="Y434" i="3"/>
  <c r="V434" i="3"/>
  <c r="W434" i="3" s="1"/>
  <c r="M438" i="2" s="1"/>
  <c r="Y435" i="3"/>
  <c r="V435" i="3"/>
  <c r="W435" i="3"/>
  <c r="M435" i="3" s="1"/>
  <c r="O435" i="3" s="1"/>
  <c r="V436" i="3"/>
  <c r="W436" i="3"/>
  <c r="M440" i="2" s="1"/>
  <c r="Y436" i="3"/>
  <c r="Y437" i="3"/>
  <c r="V437" i="3"/>
  <c r="W437" i="3"/>
  <c r="X437" i="3" s="1"/>
  <c r="N441" i="2" s="1"/>
  <c r="V438" i="3"/>
  <c r="W438" i="3"/>
  <c r="M442" i="2" s="1"/>
  <c r="Y438" i="3"/>
  <c r="V439" i="3"/>
  <c r="W439" i="3"/>
  <c r="Y439" i="3"/>
  <c r="Y440" i="3"/>
  <c r="V440" i="3"/>
  <c r="W440" i="3"/>
  <c r="X440" i="3" s="1"/>
  <c r="N440" i="3" s="1"/>
  <c r="Y441" i="3"/>
  <c r="V441" i="3"/>
  <c r="V442" i="3"/>
  <c r="W442" i="3"/>
  <c r="Y442" i="3"/>
  <c r="Y443" i="3"/>
  <c r="V443" i="3"/>
  <c r="W443" i="3"/>
  <c r="M443" i="3" s="1"/>
  <c r="O443" i="3" s="1"/>
  <c r="Y444" i="3"/>
  <c r="V444" i="3"/>
  <c r="W444" i="3" s="1"/>
  <c r="M448" i="2" s="1"/>
  <c r="V445" i="3"/>
  <c r="Y445" i="3"/>
  <c r="Y446" i="3"/>
  <c r="V446" i="3"/>
  <c r="W446" i="3"/>
  <c r="V447" i="3"/>
  <c r="W447" i="3"/>
  <c r="M451" i="2" s="1"/>
  <c r="Y447" i="3"/>
  <c r="V448" i="3"/>
  <c r="W448" i="3" s="1"/>
  <c r="Y448" i="3"/>
  <c r="V449" i="3"/>
  <c r="W449" i="3"/>
  <c r="Y449" i="3"/>
  <c r="Y450" i="3"/>
  <c r="V450" i="3"/>
  <c r="W450" i="3"/>
  <c r="X450" i="3" s="1"/>
  <c r="N450" i="3" s="1"/>
  <c r="Y451" i="3"/>
  <c r="V451" i="3"/>
  <c r="W451" i="3" s="1"/>
  <c r="M451" i="3" s="1"/>
  <c r="O451" i="3" s="1"/>
  <c r="V452" i="3"/>
  <c r="W452" i="3" s="1"/>
  <c r="Y452" i="3"/>
  <c r="V453" i="3"/>
  <c r="Y453" i="3"/>
  <c r="V454" i="3"/>
  <c r="W454" i="3"/>
  <c r="M454" i="3" s="1"/>
  <c r="O454" i="3" s="1"/>
  <c r="Y454" i="3"/>
  <c r="V455" i="3"/>
  <c r="W455" i="3" s="1"/>
  <c r="X455" i="3" s="1"/>
  <c r="N459" i="2" s="1"/>
  <c r="Y455" i="3"/>
  <c r="V456" i="3"/>
  <c r="W456" i="3"/>
  <c r="M460" i="2" s="1"/>
  <c r="Y456" i="3"/>
  <c r="Y457" i="3"/>
  <c r="V457" i="3"/>
  <c r="W457" i="3"/>
  <c r="Y458" i="3"/>
  <c r="V458" i="3"/>
  <c r="Y459" i="3"/>
  <c r="V459" i="3"/>
  <c r="W459" i="3" s="1"/>
  <c r="M463" i="2" s="1"/>
  <c r="V460" i="3"/>
  <c r="W460" i="3" s="1"/>
  <c r="M460" i="3" s="1"/>
  <c r="O460" i="3" s="1"/>
  <c r="Y460" i="3"/>
  <c r="V461" i="3"/>
  <c r="W461" i="3"/>
  <c r="Y461" i="3"/>
  <c r="V462" i="3"/>
  <c r="W462" i="3"/>
  <c r="Y462" i="3"/>
  <c r="Y463" i="3"/>
  <c r="V463" i="3"/>
  <c r="W463" i="3"/>
  <c r="X463" i="3" s="1"/>
  <c r="N467" i="2" s="1"/>
  <c r="V464" i="3"/>
  <c r="W464" i="3"/>
  <c r="X464" i="3" s="1"/>
  <c r="N464" i="3" s="1"/>
  <c r="Y464" i="3"/>
  <c r="V465" i="3"/>
  <c r="W465" i="3"/>
  <c r="X465" i="3" s="1"/>
  <c r="Y465" i="3"/>
  <c r="Y466" i="3"/>
  <c r="V466" i="3"/>
  <c r="W466" i="3" s="1"/>
  <c r="M466" i="3" s="1"/>
  <c r="O466" i="3" s="1"/>
  <c r="Y467" i="3"/>
  <c r="V467" i="3"/>
  <c r="W467" i="3"/>
  <c r="V468" i="3"/>
  <c r="W468" i="3" s="1"/>
  <c r="X468" i="3" s="1"/>
  <c r="N468" i="3" s="1"/>
  <c r="Y468" i="3"/>
  <c r="Y469" i="3"/>
  <c r="V469" i="3"/>
  <c r="W469" i="3" s="1"/>
  <c r="Y470" i="3"/>
  <c r="V470" i="3"/>
  <c r="W470" i="3" s="1"/>
  <c r="M474" i="2" s="1"/>
  <c r="Y471" i="3"/>
  <c r="V471" i="3"/>
  <c r="W471" i="3" s="1"/>
  <c r="M471" i="3" s="1"/>
  <c r="O471" i="3" s="1"/>
  <c r="V472" i="3"/>
  <c r="W472" i="3" s="1"/>
  <c r="X472" i="3" s="1"/>
  <c r="N476" i="2" s="1"/>
  <c r="Y472" i="3"/>
  <c r="Y473" i="3"/>
  <c r="V473" i="3"/>
  <c r="W473" i="3" s="1"/>
  <c r="M477" i="2" s="1"/>
  <c r="Y474" i="3"/>
  <c r="V474" i="3"/>
  <c r="W474" i="3"/>
  <c r="X474" i="3" s="1"/>
  <c r="N478" i="2" s="1"/>
  <c r="Y475" i="3"/>
  <c r="V475" i="3"/>
  <c r="W475" i="3" s="1"/>
  <c r="Y476" i="3"/>
  <c r="V476" i="3"/>
  <c r="W476" i="3"/>
  <c r="X476" i="3" s="1"/>
  <c r="Y477" i="3"/>
  <c r="V477" i="3"/>
  <c r="W477" i="3" s="1"/>
  <c r="X477" i="3" s="1"/>
  <c r="Y478" i="3"/>
  <c r="V478" i="3"/>
  <c r="W478" i="3"/>
  <c r="M482" i="2" s="1"/>
  <c r="V479" i="3"/>
  <c r="W479" i="3"/>
  <c r="X479" i="3" s="1"/>
  <c r="N479" i="3" s="1"/>
  <c r="Y479" i="3"/>
  <c r="Y480" i="3"/>
  <c r="V480" i="3"/>
  <c r="W480" i="3"/>
  <c r="M484" i="2" s="1"/>
  <c r="V481" i="3"/>
  <c r="W481" i="3" s="1"/>
  <c r="Y481" i="3"/>
  <c r="V482" i="3"/>
  <c r="W482" i="3"/>
  <c r="M482" i="3" s="1"/>
  <c r="O482" i="3" s="1"/>
  <c r="Y482" i="3"/>
  <c r="Y483" i="3"/>
  <c r="V483" i="3"/>
  <c r="W483" i="3"/>
  <c r="X483" i="3" s="1"/>
  <c r="N483" i="3" s="1"/>
  <c r="Y484" i="3"/>
  <c r="V484" i="3"/>
  <c r="W484" i="3" s="1"/>
  <c r="M484" i="3" s="1"/>
  <c r="O484" i="3" s="1"/>
  <c r="V485" i="3"/>
  <c r="W485" i="3" s="1"/>
  <c r="Y485" i="3"/>
  <c r="Y486" i="3"/>
  <c r="V486" i="3"/>
  <c r="W486" i="3" s="1"/>
  <c r="Y487" i="3"/>
  <c r="V487" i="3"/>
  <c r="W487" i="3" s="1"/>
  <c r="M491" i="2" s="1"/>
  <c r="V488" i="3"/>
  <c r="W488" i="3" s="1"/>
  <c r="M492" i="2" s="1"/>
  <c r="Y488" i="3"/>
  <c r="Y489" i="3"/>
  <c r="V489" i="3"/>
  <c r="W489" i="3" s="1"/>
  <c r="M493" i="2" s="1"/>
  <c r="V490" i="3"/>
  <c r="W490" i="3" s="1"/>
  <c r="X490" i="3" s="1"/>
  <c r="N490" i="3" s="1"/>
  <c r="Y490" i="3"/>
  <c r="V491" i="3"/>
  <c r="W491" i="3" s="1"/>
  <c r="Y491" i="3"/>
  <c r="Y492" i="3"/>
  <c r="V492" i="3"/>
  <c r="W492" i="3" s="1"/>
  <c r="M492" i="3" s="1"/>
  <c r="O492" i="3" s="1"/>
  <c r="Y493" i="3"/>
  <c r="V493" i="3"/>
  <c r="W493" i="3"/>
  <c r="M497" i="2" s="1"/>
  <c r="Y494" i="3"/>
  <c r="V494" i="3"/>
  <c r="W494" i="3" s="1"/>
  <c r="Y495" i="3"/>
  <c r="V495" i="3"/>
  <c r="W495" i="3"/>
  <c r="M495" i="3" s="1"/>
  <c r="O495" i="3" s="1"/>
  <c r="Y496" i="3"/>
  <c r="V496" i="3"/>
  <c r="W496" i="3" s="1"/>
  <c r="M496" i="3" s="1"/>
  <c r="O496" i="3" s="1"/>
  <c r="Y497" i="3"/>
  <c r="V497" i="3"/>
  <c r="W497" i="3"/>
  <c r="V34" i="3"/>
  <c r="W34" i="3"/>
  <c r="Y34" i="3"/>
  <c r="V26" i="3"/>
  <c r="W26" i="3" s="1"/>
  <c r="Y26" i="3"/>
  <c r="V10" i="3"/>
  <c r="Y38" i="3"/>
  <c r="Y45" i="3"/>
  <c r="Y41" i="3"/>
  <c r="V17" i="3"/>
  <c r="W17" i="3"/>
  <c r="X17" i="3" s="1"/>
  <c r="V41" i="3"/>
  <c r="W41" i="3"/>
  <c r="M41" i="3" s="1"/>
  <c r="O41" i="3" s="1"/>
  <c r="V43" i="3"/>
  <c r="W43" i="3"/>
  <c r="M47" i="2" s="1"/>
  <c r="V30" i="3"/>
  <c r="W30" i="3"/>
  <c r="M30" i="3" s="1"/>
  <c r="O30" i="3" s="1"/>
  <c r="V42" i="3"/>
  <c r="W42" i="3"/>
  <c r="M46" i="2" s="1"/>
  <c r="V39" i="3"/>
  <c r="W39" i="3"/>
  <c r="M43" i="2" s="1"/>
  <c r="Y39" i="3"/>
  <c r="V33" i="3"/>
  <c r="W33" i="3" s="1"/>
  <c r="X33" i="3" s="1"/>
  <c r="N37" i="2" s="1"/>
  <c r="Y33" i="3"/>
  <c r="V38" i="3"/>
  <c r="W38" i="3"/>
  <c r="M42" i="2" s="1"/>
  <c r="Y30" i="3"/>
  <c r="V25" i="3"/>
  <c r="W25" i="3"/>
  <c r="Y25" i="3"/>
  <c r="V21" i="3"/>
  <c r="V37" i="3"/>
  <c r="Y37" i="3"/>
  <c r="Y29" i="3"/>
  <c r="V29" i="3"/>
  <c r="W29" i="3" s="1"/>
  <c r="X29" i="3" s="1"/>
  <c r="Y42" i="3"/>
  <c r="W441" i="3"/>
  <c r="X441" i="3" s="1"/>
  <c r="W393" i="3"/>
  <c r="M397" i="2" s="1"/>
  <c r="W345" i="3"/>
  <c r="M349" i="2" s="1"/>
  <c r="W285" i="3"/>
  <c r="M289" i="2" s="1"/>
  <c r="W265" i="3"/>
  <c r="W261" i="3"/>
  <c r="W237" i="3"/>
  <c r="X237" i="3" s="1"/>
  <c r="N237" i="3" s="1"/>
  <c r="W217" i="3"/>
  <c r="X217" i="3" s="1"/>
  <c r="N217" i="3" s="1"/>
  <c r="W213" i="3"/>
  <c r="W209" i="3"/>
  <c r="W173" i="3"/>
  <c r="M173" i="3" s="1"/>
  <c r="O173" i="3" s="1"/>
  <c r="W133" i="3"/>
  <c r="X133" i="3" s="1"/>
  <c r="W113" i="3"/>
  <c r="W105" i="3"/>
  <c r="X105" i="3" s="1"/>
  <c r="W73" i="3"/>
  <c r="W37" i="3"/>
  <c r="X37" i="3" s="1"/>
  <c r="N37" i="3" s="1"/>
  <c r="W453" i="3"/>
  <c r="W445" i="3"/>
  <c r="W405" i="3"/>
  <c r="X405" i="3" s="1"/>
  <c r="N409" i="2" s="1"/>
  <c r="W397" i="3"/>
  <c r="X397" i="3" s="1"/>
  <c r="W377" i="3"/>
  <c r="W361" i="3"/>
  <c r="M361" i="3" s="1"/>
  <c r="O361" i="3" s="1"/>
  <c r="W341" i="3"/>
  <c r="M341" i="3" s="1"/>
  <c r="O341" i="3" s="1"/>
  <c r="W317" i="3"/>
  <c r="M317" i="3" s="1"/>
  <c r="O317" i="3" s="1"/>
  <c r="W297" i="3"/>
  <c r="M297" i="3" s="1"/>
  <c r="O297" i="3" s="1"/>
  <c r="W253" i="3"/>
  <c r="M257" i="2" s="1"/>
  <c r="W233" i="3"/>
  <c r="M237" i="2" s="1"/>
  <c r="W205" i="3"/>
  <c r="W185" i="3"/>
  <c r="W181" i="3"/>
  <c r="X181" i="3" s="1"/>
  <c r="N181" i="3" s="1"/>
  <c r="W161" i="3"/>
  <c r="W121" i="3"/>
  <c r="M125" i="2" s="1"/>
  <c r="W93" i="3"/>
  <c r="W36" i="3"/>
  <c r="M40" i="2" s="1"/>
  <c r="W458" i="3"/>
  <c r="M462" i="2" s="1"/>
  <c r="W366" i="3"/>
  <c r="X366" i="3" s="1"/>
  <c r="N370" i="2" s="1"/>
  <c r="W318" i="3"/>
  <c r="W312" i="3"/>
  <c r="X312" i="3" s="1"/>
  <c r="N312" i="3" s="1"/>
  <c r="W284" i="3"/>
  <c r="M288" i="2" s="1"/>
  <c r="W282" i="3"/>
  <c r="W278" i="3"/>
  <c r="X278" i="3" s="1"/>
  <c r="W260" i="3"/>
  <c r="M260" i="3" s="1"/>
  <c r="O260" i="3" s="1"/>
  <c r="W258" i="3"/>
  <c r="W244" i="3"/>
  <c r="W228" i="3"/>
  <c r="M228" i="3" s="1"/>
  <c r="O228" i="3" s="1"/>
  <c r="W212" i="3"/>
  <c r="W210" i="3"/>
  <c r="M214" i="2" s="1"/>
  <c r="W198" i="3"/>
  <c r="W190" i="3"/>
  <c r="M194" i="2" s="1"/>
  <c r="W186" i="3"/>
  <c r="M186" i="3" s="1"/>
  <c r="O186" i="3" s="1"/>
  <c r="W180" i="3"/>
  <c r="M184" i="2" s="1"/>
  <c r="W178" i="3"/>
  <c r="W176" i="3"/>
  <c r="M176" i="3" s="1"/>
  <c r="O176" i="3" s="1"/>
  <c r="W158" i="3"/>
  <c r="W156" i="3"/>
  <c r="W154" i="3"/>
  <c r="M158" i="2" s="1"/>
  <c r="W152" i="3"/>
  <c r="X152" i="3" s="1"/>
  <c r="W146" i="3"/>
  <c r="X146" i="3" s="1"/>
  <c r="W138" i="3"/>
  <c r="M138" i="3" s="1"/>
  <c r="O138" i="3" s="1"/>
  <c r="W132" i="3"/>
  <c r="W124" i="3"/>
  <c r="X124" i="3" s="1"/>
  <c r="N128" i="2" s="1"/>
  <c r="W122" i="3"/>
  <c r="W100" i="3"/>
  <c r="M100" i="3" s="1"/>
  <c r="O100" i="3" s="1"/>
  <c r="W98" i="3"/>
  <c r="W94" i="3"/>
  <c r="M94" i="3" s="1"/>
  <c r="O94" i="3" s="1"/>
  <c r="W92" i="3"/>
  <c r="X92" i="3" s="1"/>
  <c r="N92" i="3" s="1"/>
  <c r="W78" i="3"/>
  <c r="W72" i="3"/>
  <c r="W68" i="3"/>
  <c r="X68" i="3" s="1"/>
  <c r="W64" i="3"/>
  <c r="X64" i="3" s="1"/>
  <c r="N68" i="2" s="1"/>
  <c r="W62" i="3"/>
  <c r="W408" i="3"/>
  <c r="W388" i="3"/>
  <c r="X388" i="3" s="1"/>
  <c r="W354" i="3"/>
  <c r="X354" i="3" s="1"/>
  <c r="N354" i="3" s="1"/>
  <c r="W332" i="3"/>
  <c r="M332" i="3" s="1"/>
  <c r="O332" i="3" s="1"/>
  <c r="W316" i="3"/>
  <c r="W308" i="3"/>
  <c r="M308" i="3" s="1"/>
  <c r="O308" i="3" s="1"/>
  <c r="W266" i="3"/>
  <c r="M270" i="2" s="1"/>
  <c r="W214" i="3"/>
  <c r="W160" i="3"/>
  <c r="M164" i="2" s="1"/>
  <c r="W136" i="3"/>
  <c r="M136" i="3" s="1"/>
  <c r="O136" i="3" s="1"/>
  <c r="W134" i="3"/>
  <c r="W114" i="3"/>
  <c r="W108" i="3"/>
  <c r="M112" i="2" s="1"/>
  <c r="W86" i="3"/>
  <c r="M90" i="2" s="1"/>
  <c r="W82" i="3"/>
  <c r="M82" i="3" s="1"/>
  <c r="O82" i="3" s="1"/>
  <c r="V31" i="3"/>
  <c r="W31" i="3"/>
  <c r="Y31" i="3"/>
  <c r="Y23" i="3"/>
  <c r="Y46" i="3"/>
  <c r="V45" i="3"/>
  <c r="W45" i="3" s="1"/>
  <c r="X45" i="3" s="1"/>
  <c r="Y35" i="3"/>
  <c r="V35" i="3"/>
  <c r="W35" i="3" s="1"/>
  <c r="M35" i="3" s="1"/>
  <c r="O35" i="3" s="1"/>
  <c r="L268" i="3"/>
  <c r="AE316" i="3"/>
  <c r="L498" i="3"/>
  <c r="K125" i="3"/>
  <c r="K225" i="3"/>
  <c r="K358" i="3"/>
  <c r="K209" i="3"/>
  <c r="L92" i="3"/>
  <c r="AE124" i="3"/>
  <c r="AE478" i="3"/>
  <c r="L204" i="3"/>
  <c r="AE204" i="3"/>
  <c r="AK204" i="3"/>
  <c r="AE74" i="3"/>
  <c r="AE360" i="3"/>
  <c r="AQ360" i="3" s="1"/>
  <c r="L136" i="3"/>
  <c r="AE14" i="3"/>
  <c r="AD77" i="3"/>
  <c r="AD241" i="3"/>
  <c r="AP241" i="3" s="1"/>
  <c r="AD416" i="3"/>
  <c r="AD225" i="3"/>
  <c r="AJ225" i="3" s="1"/>
  <c r="L238" i="3"/>
  <c r="AE290" i="3"/>
  <c r="AK290" i="3" s="1"/>
  <c r="AE80" i="3"/>
  <c r="AK80" i="3" s="1"/>
  <c r="AD328" i="3"/>
  <c r="AJ328" i="3" s="1"/>
  <c r="L470" i="3"/>
  <c r="L78" i="3"/>
  <c r="AK78" i="3"/>
  <c r="AE454" i="3"/>
  <c r="AQ454" i="3"/>
  <c r="AD476" i="3"/>
  <c r="AP476" i="3" s="1"/>
  <c r="K452" i="3"/>
  <c r="AE196" i="3"/>
  <c r="AK196" i="3" s="1"/>
  <c r="AD261" i="3"/>
  <c r="AD35" i="3"/>
  <c r="AP35" i="3" s="1"/>
  <c r="AD153" i="3"/>
  <c r="AJ153" i="3" s="1"/>
  <c r="AD338" i="3"/>
  <c r="AD467" i="3"/>
  <c r="AP467" i="3" s="1"/>
  <c r="AD306" i="3"/>
  <c r="K482" i="3"/>
  <c r="K432" i="3"/>
  <c r="AD432" i="3"/>
  <c r="K258" i="3"/>
  <c r="AD58" i="3"/>
  <c r="AJ58" i="3" s="1"/>
  <c r="AE262" i="3"/>
  <c r="AQ262" i="3" s="1"/>
  <c r="AK69" i="3"/>
  <c r="K355" i="3"/>
  <c r="AD114" i="3"/>
  <c r="AP114" i="3" s="1"/>
  <c r="K426" i="3"/>
  <c r="AJ270" i="3"/>
  <c r="AD413" i="3"/>
  <c r="AJ413" i="3" s="1"/>
  <c r="K413" i="3"/>
  <c r="K372" i="3"/>
  <c r="AD308" i="3"/>
  <c r="K285" i="3"/>
  <c r="K277" i="3"/>
  <c r="K234" i="3"/>
  <c r="AD149" i="3"/>
  <c r="AJ149" i="3" s="1"/>
  <c r="K149" i="3"/>
  <c r="AD121" i="3"/>
  <c r="AP121" i="3" s="1"/>
  <c r="K97" i="3"/>
  <c r="AD89" i="3"/>
  <c r="K89" i="3"/>
  <c r="AE385" i="3"/>
  <c r="AK385" i="3" s="1"/>
  <c r="L500" i="3"/>
  <c r="AE492" i="3"/>
  <c r="AE452" i="3"/>
  <c r="L444" i="3"/>
  <c r="L420" i="3"/>
  <c r="L412" i="3"/>
  <c r="AE404" i="3"/>
  <c r="L193" i="3"/>
  <c r="AE311" i="3"/>
  <c r="L164" i="3"/>
  <c r="L286" i="3"/>
  <c r="AQ213" i="3"/>
  <c r="L213" i="3"/>
  <c r="L62" i="3"/>
  <c r="AQ62" i="3"/>
  <c r="AE89" i="3"/>
  <c r="L81" i="3"/>
  <c r="AE81" i="3"/>
  <c r="AE161" i="3"/>
  <c r="AQ161" i="3" s="1"/>
  <c r="K293" i="3"/>
  <c r="AE428" i="3"/>
  <c r="AQ428" i="3"/>
  <c r="K424" i="3"/>
  <c r="J222" i="3"/>
  <c r="AE305" i="3"/>
  <c r="AK305" i="3" s="1"/>
  <c r="L177" i="3"/>
  <c r="K229" i="3"/>
  <c r="AD229" i="3"/>
  <c r="AJ229" i="3" s="1"/>
  <c r="Y24" i="3"/>
  <c r="AQ265" i="3"/>
  <c r="K145" i="3"/>
  <c r="AD145" i="3"/>
  <c r="AD417" i="3"/>
  <c r="K417" i="3"/>
  <c r="K393" i="3"/>
  <c r="AD268" i="3"/>
  <c r="AJ268" i="3" s="1"/>
  <c r="K189" i="3"/>
  <c r="K289" i="3"/>
  <c r="AD289" i="3"/>
  <c r="AE488" i="3"/>
  <c r="AK488" i="3" s="1"/>
  <c r="L472" i="3"/>
  <c r="AE440" i="3"/>
  <c r="L424" i="3"/>
  <c r="AE424" i="3"/>
  <c r="AK424" i="3" s="1"/>
  <c r="L240" i="3"/>
  <c r="K93" i="3"/>
  <c r="AE252" i="3"/>
  <c r="L316" i="3"/>
  <c r="AD222" i="3"/>
  <c r="AJ222" i="3" s="1"/>
  <c r="AE241" i="3"/>
  <c r="AQ241" i="3" s="1"/>
  <c r="AD350" i="3"/>
  <c r="AP350" i="3" s="1"/>
  <c r="L324" i="3"/>
  <c r="K300" i="3"/>
  <c r="AD117" i="3"/>
  <c r="AP117" i="3" s="1"/>
  <c r="K117" i="3"/>
  <c r="AD125" i="3"/>
  <c r="AJ125" i="3" s="1"/>
  <c r="L128" i="3"/>
  <c r="K449" i="3"/>
  <c r="AD420" i="3"/>
  <c r="AJ420" i="3" s="1"/>
  <c r="R12" i="3"/>
  <c r="AC150" i="3"/>
  <c r="Q12" i="3"/>
  <c r="AA12" i="3" s="1"/>
  <c r="AM12" i="3" s="1"/>
  <c r="R8" i="3"/>
  <c r="I8" i="3" s="1"/>
  <c r="R16" i="3"/>
  <c r="R17" i="3"/>
  <c r="R18" i="3"/>
  <c r="AB18" i="3" s="1"/>
  <c r="R19" i="3"/>
  <c r="R20" i="3"/>
  <c r="I20" i="3" s="1"/>
  <c r="R21" i="3"/>
  <c r="I21" i="3" s="1"/>
  <c r="R22" i="3"/>
  <c r="AB22" i="3" s="1"/>
  <c r="AH22" i="3" s="1"/>
  <c r="R23" i="3"/>
  <c r="I23" i="3" s="1"/>
  <c r="Q23" i="3"/>
  <c r="AP153" i="3"/>
  <c r="AP357" i="3"/>
  <c r="AK286" i="3"/>
  <c r="J98" i="3"/>
  <c r="J484" i="3"/>
  <c r="J150" i="3"/>
  <c r="AC214" i="3"/>
  <c r="AI214" i="3" s="1"/>
  <c r="AC490" i="3"/>
  <c r="AB220" i="3"/>
  <c r="AB313" i="3"/>
  <c r="AB311" i="3"/>
  <c r="AB65" i="3"/>
  <c r="AH65" i="3" s="1"/>
  <c r="I162" i="3"/>
  <c r="AB254" i="3"/>
  <c r="AB60" i="3"/>
  <c r="AH60" i="3" s="1"/>
  <c r="AB210" i="3"/>
  <c r="AB469" i="3"/>
  <c r="AN469" i="3" s="1"/>
  <c r="I442" i="3"/>
  <c r="I455" i="3"/>
  <c r="I110" i="3"/>
  <c r="I317" i="3"/>
  <c r="I297" i="3"/>
  <c r="AB237" i="3"/>
  <c r="AC370" i="3"/>
  <c r="J370" i="3"/>
  <c r="AC107" i="3"/>
  <c r="J372" i="3"/>
  <c r="AC331" i="3"/>
  <c r="AI331" i="3" s="1"/>
  <c r="J265" i="3"/>
  <c r="AC205" i="3"/>
  <c r="AI205" i="3" s="1"/>
  <c r="J209" i="3"/>
  <c r="AO362" i="3"/>
  <c r="J362" i="3"/>
  <c r="AB310" i="3"/>
  <c r="AN310" i="3" s="1"/>
  <c r="AB485" i="3"/>
  <c r="AN485" i="3" s="1"/>
  <c r="I469" i="3"/>
  <c r="AB110" i="3"/>
  <c r="I254" i="3"/>
  <c r="AB243" i="3"/>
  <c r="AN243" i="3" s="1"/>
  <c r="I186" i="3"/>
  <c r="I77" i="3"/>
  <c r="AB87" i="3"/>
  <c r="AN87" i="3" s="1"/>
  <c r="AB11" i="3"/>
  <c r="I231" i="3"/>
  <c r="AB297" i="3"/>
  <c r="AH297" i="3" s="1"/>
  <c r="I248" i="3"/>
  <c r="I250" i="3"/>
  <c r="AB75" i="3"/>
  <c r="AN75" i="3" s="1"/>
  <c r="I62" i="3"/>
  <c r="I72" i="3"/>
  <c r="I411" i="3"/>
  <c r="I478" i="3"/>
  <c r="AB253" i="3"/>
  <c r="AB181" i="3"/>
  <c r="AH181" i="3" s="1"/>
  <c r="I294" i="3"/>
  <c r="AB44" i="3"/>
  <c r="AH44" i="3" s="1"/>
  <c r="AB366" i="3"/>
  <c r="I112" i="3"/>
  <c r="AB112" i="3"/>
  <c r="I146" i="3"/>
  <c r="AB68" i="3"/>
  <c r="AH68" i="3" s="1"/>
  <c r="I240" i="3"/>
  <c r="AB240" i="3"/>
  <c r="AN240" i="3" s="1"/>
  <c r="I205" i="3"/>
  <c r="AB328" i="3"/>
  <c r="AN328" i="3" s="1"/>
  <c r="AB321" i="3"/>
  <c r="AH321" i="3" s="1"/>
  <c r="I185" i="3"/>
  <c r="I316" i="3"/>
  <c r="AB40" i="3"/>
  <c r="AB288" i="3"/>
  <c r="AH288" i="3" s="1"/>
  <c r="I288" i="3"/>
  <c r="AB388" i="3"/>
  <c r="AH388" i="3" s="1"/>
  <c r="I388" i="3"/>
  <c r="AH72" i="3"/>
  <c r="AA186" i="3"/>
  <c r="AM186" i="3" s="1"/>
  <c r="AA221" i="3"/>
  <c r="AG221" i="3" s="1"/>
  <c r="H54" i="3"/>
  <c r="AM34" i="3"/>
  <c r="H94" i="3"/>
  <c r="AN317" i="3"/>
  <c r="AN235" i="3"/>
  <c r="V19" i="3"/>
  <c r="W19" i="3" s="1"/>
  <c r="X19" i="3" s="1"/>
  <c r="V7" i="3"/>
  <c r="V22" i="3"/>
  <c r="W22" i="3" s="1"/>
  <c r="M26" i="2" s="1"/>
  <c r="L15" i="3"/>
  <c r="AE56" i="3"/>
  <c r="AQ367" i="3"/>
  <c r="AE497" i="3"/>
  <c r="AK497" i="3" s="1"/>
  <c r="AE343" i="3"/>
  <c r="AK343" i="3" s="1"/>
  <c r="AQ164" i="3"/>
  <c r="AE485" i="3"/>
  <c r="AK485" i="3" s="1"/>
  <c r="L367" i="3"/>
  <c r="L391" i="3"/>
  <c r="AJ482" i="3"/>
  <c r="AD336" i="3"/>
  <c r="AJ336" i="3" s="1"/>
  <c r="K260" i="3"/>
  <c r="AD485" i="3"/>
  <c r="AD443" i="3"/>
  <c r="AJ443" i="3" s="1"/>
  <c r="K479" i="3"/>
  <c r="AD312" i="3"/>
  <c r="AJ312" i="3" s="1"/>
  <c r="AP300" i="3"/>
  <c r="K380" i="3"/>
  <c r="K360" i="3"/>
  <c r="AD132" i="3"/>
  <c r="AD475" i="3"/>
  <c r="AJ475" i="3" s="1"/>
  <c r="AD435" i="3"/>
  <c r="AP435" i="3" s="1"/>
  <c r="AD240" i="3"/>
  <c r="AD96" i="3"/>
  <c r="AJ96" i="3" s="1"/>
  <c r="K112" i="3"/>
  <c r="K407" i="3"/>
  <c r="AD236" i="3"/>
  <c r="AD29" i="3"/>
  <c r="AJ29" i="3" s="1"/>
  <c r="K29" i="3"/>
  <c r="AD33" i="3"/>
  <c r="AP33" i="3" s="1"/>
  <c r="AD474" i="3"/>
  <c r="AP474" i="3" s="1"/>
  <c r="K474" i="3"/>
  <c r="K375" i="3"/>
  <c r="K371" i="3"/>
  <c r="K315" i="3"/>
  <c r="AD315" i="3"/>
  <c r="AD299" i="3"/>
  <c r="AJ299" i="3" s="1"/>
  <c r="K299" i="3"/>
  <c r="K287" i="3"/>
  <c r="K279" i="3"/>
  <c r="AD263" i="3"/>
  <c r="AJ263" i="3" s="1"/>
  <c r="K263" i="3"/>
  <c r="K223" i="3"/>
  <c r="AD223" i="3"/>
  <c r="AP223" i="3" s="1"/>
  <c r="K215" i="3"/>
  <c r="AD195" i="3"/>
  <c r="K175" i="3"/>
  <c r="AD175" i="3"/>
  <c r="AJ175" i="3" s="1"/>
  <c r="AD139" i="3"/>
  <c r="AJ139" i="3" s="1"/>
  <c r="K139" i="3"/>
  <c r="AJ83" i="3"/>
  <c r="AD79" i="3"/>
  <c r="AP79" i="3" s="1"/>
  <c r="K410" i="3"/>
  <c r="K25" i="3"/>
  <c r="K13" i="3"/>
  <c r="AD462" i="3"/>
  <c r="AP462" i="3" s="1"/>
  <c r="K143" i="3"/>
  <c r="AP449" i="3"/>
  <c r="AJ449" i="3"/>
  <c r="K64" i="3"/>
  <c r="AD57" i="3"/>
  <c r="K57" i="3"/>
  <c r="AP268" i="3"/>
  <c r="AD41" i="3"/>
  <c r="K83" i="3"/>
  <c r="AD206" i="3"/>
  <c r="AD214" i="3"/>
  <c r="AD401" i="3"/>
  <c r="AJ401" i="3" s="1"/>
  <c r="K270" i="3"/>
  <c r="AD218" i="3"/>
  <c r="K477" i="3"/>
  <c r="K290" i="3"/>
  <c r="AP290" i="3"/>
  <c r="K198" i="3"/>
  <c r="K170" i="3"/>
  <c r="AD294" i="3"/>
  <c r="AP294" i="3" s="1"/>
  <c r="AD405" i="3"/>
  <c r="AP405" i="3" s="1"/>
  <c r="AD370" i="3"/>
  <c r="AP370" i="3" s="1"/>
  <c r="AD182" i="3"/>
  <c r="J482" i="3"/>
  <c r="AC364" i="3"/>
  <c r="J148" i="3"/>
  <c r="AC92" i="3"/>
  <c r="AC50" i="3"/>
  <c r="AO50" i="3" s="1"/>
  <c r="L159" i="3"/>
  <c r="AE179" i="3"/>
  <c r="AQ179" i="3" s="1"/>
  <c r="AE287" i="3"/>
  <c r="AK287" i="3" s="1"/>
  <c r="AE203" i="3"/>
  <c r="AE183" i="3"/>
  <c r="AK183" i="3" s="1"/>
  <c r="AQ111" i="3"/>
  <c r="L409" i="3"/>
  <c r="AE409" i="3"/>
  <c r="AQ409" i="3" s="1"/>
  <c r="L198" i="3"/>
  <c r="AE198" i="3"/>
  <c r="AK198" i="3" s="1"/>
  <c r="AE166" i="3"/>
  <c r="AQ166" i="3" s="1"/>
  <c r="L417" i="3"/>
  <c r="L25" i="3"/>
  <c r="L473" i="3"/>
  <c r="AQ397" i="3"/>
  <c r="L45" i="3"/>
  <c r="AQ473" i="3"/>
  <c r="L138" i="3"/>
  <c r="AQ204" i="3"/>
  <c r="L222" i="3"/>
  <c r="L397" i="3"/>
  <c r="L319" i="3"/>
  <c r="AQ470" i="3"/>
  <c r="L380" i="3"/>
  <c r="L398" i="3"/>
  <c r="AE94" i="3"/>
  <c r="AK94" i="3" s="1"/>
  <c r="AQ94" i="3"/>
  <c r="L94" i="3"/>
  <c r="AE83" i="3"/>
  <c r="L456" i="3"/>
  <c r="AE368" i="3"/>
  <c r="AQ368" i="3" s="1"/>
  <c r="L368" i="3"/>
  <c r="L364" i="3"/>
  <c r="AE364" i="3"/>
  <c r="AQ364" i="3" s="1"/>
  <c r="AE353" i="3"/>
  <c r="AK111" i="3"/>
  <c r="L460" i="3"/>
  <c r="AE298" i="3"/>
  <c r="AK298" i="3" s="1"/>
  <c r="AE477" i="3"/>
  <c r="AE430" i="3"/>
  <c r="AK430" i="3" s="1"/>
  <c r="L430" i="3"/>
  <c r="AE411" i="3"/>
  <c r="AK411" i="3" s="1"/>
  <c r="L248" i="3"/>
  <c r="AK212" i="3"/>
  <c r="L212" i="3"/>
  <c r="L333" i="3"/>
  <c r="AE333" i="3"/>
  <c r="AQ333" i="3" s="1"/>
  <c r="AE185" i="3"/>
  <c r="AK262" i="3"/>
  <c r="AE402" i="3"/>
  <c r="AK402" i="3"/>
  <c r="L437" i="3"/>
  <c r="AE437" i="3"/>
  <c r="AE307" i="3"/>
  <c r="AK307" i="3" s="1"/>
  <c r="L158" i="3"/>
  <c r="AE150" i="3"/>
  <c r="L150" i="3"/>
  <c r="AE142" i="3"/>
  <c r="AK142" i="3" s="1"/>
  <c r="AE130" i="3"/>
  <c r="AK130" i="3" s="1"/>
  <c r="AQ130" i="3"/>
  <c r="L130" i="3"/>
  <c r="AQ387" i="3"/>
  <c r="AK387" i="3"/>
  <c r="AE342" i="3"/>
  <c r="AK383" i="3"/>
  <c r="AE147" i="3"/>
  <c r="AK147" i="3"/>
  <c r="AE445" i="3"/>
  <c r="AK445" i="3" s="1"/>
  <c r="L445" i="3"/>
  <c r="AE426" i="3"/>
  <c r="AK426" i="3"/>
  <c r="L426" i="3"/>
  <c r="L349" i="3"/>
  <c r="AE349" i="3"/>
  <c r="AQ349" i="3" s="1"/>
  <c r="L216" i="3"/>
  <c r="AE216" i="3"/>
  <c r="AE189" i="3"/>
  <c r="AK189" i="3"/>
  <c r="L189" i="3"/>
  <c r="L162" i="3"/>
  <c r="L438" i="3"/>
  <c r="L105" i="3"/>
  <c r="AE167" i="3"/>
  <c r="AQ167" i="3" s="1"/>
  <c r="L334" i="3"/>
  <c r="AE434" i="3"/>
  <c r="AK434" i="3"/>
  <c r="AE6" i="3"/>
  <c r="U6" i="3"/>
  <c r="U12" i="3"/>
  <c r="L12" i="3" s="1"/>
  <c r="AK6" i="3"/>
  <c r="AQ6" i="3"/>
  <c r="AE266" i="3"/>
  <c r="AQ266" i="3" s="1"/>
  <c r="AE93" i="3"/>
  <c r="AK93" i="3" s="1"/>
  <c r="L346" i="3"/>
  <c r="AE346" i="3"/>
  <c r="AK346" i="3" s="1"/>
  <c r="AK213" i="3"/>
  <c r="AQ478" i="3"/>
  <c r="AK478" i="3"/>
  <c r="L362" i="3"/>
  <c r="AE362" i="3"/>
  <c r="AK362" i="3" s="1"/>
  <c r="L328" i="3"/>
  <c r="AE328" i="3"/>
  <c r="AK328" i="3"/>
  <c r="L273" i="3"/>
  <c r="AQ92" i="3"/>
  <c r="AK360" i="3"/>
  <c r="AK398" i="3"/>
  <c r="L457" i="3"/>
  <c r="L435" i="3"/>
  <c r="AE423" i="3"/>
  <c r="L423" i="3"/>
  <c r="L419" i="3"/>
  <c r="AK408" i="3"/>
  <c r="AQ408" i="3"/>
  <c r="L199" i="3"/>
  <c r="AE199" i="3"/>
  <c r="AK199" i="3" s="1"/>
  <c r="AE102" i="3"/>
  <c r="AK102" i="3" s="1"/>
  <c r="L102" i="3"/>
  <c r="L461" i="3"/>
  <c r="L408" i="3"/>
  <c r="AE195" i="3"/>
  <c r="AQ195" i="3" s="1"/>
  <c r="L325" i="3"/>
  <c r="AE325" i="3"/>
  <c r="AK245" i="3"/>
  <c r="AE331" i="3"/>
  <c r="AE493" i="3"/>
  <c r="AK493" i="3" s="1"/>
  <c r="L493" i="3"/>
  <c r="L181" i="3"/>
  <c r="AE61" i="3"/>
  <c r="AE399" i="3"/>
  <c r="AQ399" i="3" s="1"/>
  <c r="L399" i="3"/>
  <c r="L313" i="3"/>
  <c r="L297" i="3"/>
  <c r="AQ366" i="3"/>
  <c r="AE354" i="3"/>
  <c r="AQ354" i="3" s="1"/>
  <c r="L267" i="3"/>
  <c r="AE267" i="3"/>
  <c r="AK222" i="3"/>
  <c r="AE486" i="3"/>
  <c r="AQ486" i="3"/>
  <c r="L453" i="3"/>
  <c r="L51" i="3"/>
  <c r="AE51" i="3"/>
  <c r="AE447" i="3"/>
  <c r="AQ447" i="3" s="1"/>
  <c r="L261" i="3"/>
  <c r="AE261" i="3"/>
  <c r="AQ261" i="3"/>
  <c r="U8" i="3"/>
  <c r="L8" i="3" s="1"/>
  <c r="U23" i="3"/>
  <c r="L23" i="3" s="1"/>
  <c r="L415" i="3"/>
  <c r="AE415" i="3"/>
  <c r="AJ234" i="3"/>
  <c r="AP234" i="3"/>
  <c r="K457" i="3"/>
  <c r="AD304" i="3"/>
  <c r="AJ304" i="3" s="1"/>
  <c r="K212" i="3"/>
  <c r="AD297" i="3"/>
  <c r="AP297" i="3" s="1"/>
  <c r="AP55" i="3"/>
  <c r="K307" i="3"/>
  <c r="AD489" i="3"/>
  <c r="AD325" i="3"/>
  <c r="AJ325" i="3" s="1"/>
  <c r="AD356" i="3"/>
  <c r="AJ356" i="3" s="1"/>
  <c r="K496" i="3"/>
  <c r="K384" i="3"/>
  <c r="AD259" i="3"/>
  <c r="AJ259" i="3" s="1"/>
  <c r="AD403" i="3"/>
  <c r="AJ403" i="3" s="1"/>
  <c r="AD219" i="3"/>
  <c r="AP219" i="3" s="1"/>
  <c r="K254" i="3"/>
  <c r="K196" i="3"/>
  <c r="AD347" i="3"/>
  <c r="AD113" i="3"/>
  <c r="AJ113" i="3" s="1"/>
  <c r="K478" i="3"/>
  <c r="AD500" i="3"/>
  <c r="AP500" i="3" s="1"/>
  <c r="AD406" i="3"/>
  <c r="AP406" i="3" s="1"/>
  <c r="AD193" i="3"/>
  <c r="AP193" i="3" s="1"/>
  <c r="K184" i="3"/>
  <c r="AJ291" i="3"/>
  <c r="AJ13" i="3"/>
  <c r="AP141" i="3"/>
  <c r="AP229" i="3"/>
  <c r="K409" i="3"/>
  <c r="AD409" i="3"/>
  <c r="AP409" i="3" s="1"/>
  <c r="K269" i="3"/>
  <c r="K256" i="3"/>
  <c r="K192" i="3"/>
  <c r="AJ187" i="3"/>
  <c r="AD176" i="3"/>
  <c r="AP176" i="3" s="1"/>
  <c r="K159" i="3"/>
  <c r="AD159" i="3"/>
  <c r="AJ159" i="3" s="1"/>
  <c r="K154" i="3"/>
  <c r="AD151" i="3"/>
  <c r="AP151" i="3" s="1"/>
  <c r="K146" i="3"/>
  <c r="AD122" i="3"/>
  <c r="K116" i="3"/>
  <c r="AD116" i="3"/>
  <c r="AD104" i="3"/>
  <c r="AD99" i="3"/>
  <c r="AJ99" i="3" s="1"/>
  <c r="AD39" i="3"/>
  <c r="AJ39" i="3" s="1"/>
  <c r="K39" i="3"/>
  <c r="K141" i="3"/>
  <c r="AD284" i="3"/>
  <c r="AJ284" i="3" s="1"/>
  <c r="K470" i="3"/>
  <c r="AD464" i="3"/>
  <c r="AP464" i="3" s="1"/>
  <c r="K464" i="3"/>
  <c r="K453" i="3"/>
  <c r="AD453" i="3"/>
  <c r="AP453" i="3"/>
  <c r="K440" i="3"/>
  <c r="AD440" i="3"/>
  <c r="AJ440" i="3" s="1"/>
  <c r="K342" i="3"/>
  <c r="AD310" i="3"/>
  <c r="AP310" i="3" s="1"/>
  <c r="AD273" i="3"/>
  <c r="AJ273" i="3" s="1"/>
  <c r="AJ294" i="3"/>
  <c r="K55" i="3"/>
  <c r="AD130" i="3"/>
  <c r="AJ130" i="3" s="1"/>
  <c r="K202" i="3"/>
  <c r="AD202" i="3"/>
  <c r="AJ202" i="3" s="1"/>
  <c r="AP125" i="3"/>
  <c r="K148" i="3"/>
  <c r="T18" i="3"/>
  <c r="AD18" i="3" s="1"/>
  <c r="AD498" i="3"/>
  <c r="AD492" i="3"/>
  <c r="AP492" i="3" s="1"/>
  <c r="AD389" i="3"/>
  <c r="AP389" i="3" s="1"/>
  <c r="K386" i="3"/>
  <c r="AD379" i="3"/>
  <c r="AP379" i="3" s="1"/>
  <c r="K379" i="3"/>
  <c r="AD364" i="3"/>
  <c r="AP364" i="3" s="1"/>
  <c r="K364" i="3"/>
  <c r="AJ435" i="3"/>
  <c r="AJ170" i="3"/>
  <c r="AJ380" i="3"/>
  <c r="AD454" i="3"/>
  <c r="K454" i="3"/>
  <c r="K448" i="3"/>
  <c r="AD448" i="3"/>
  <c r="AJ448" i="3" s="1"/>
  <c r="K327" i="3"/>
  <c r="AD327" i="3"/>
  <c r="AP327" i="3" s="1"/>
  <c r="K211" i="3"/>
  <c r="AD211" i="3"/>
  <c r="AP211" i="3" s="1"/>
  <c r="AD204" i="3"/>
  <c r="AP204" i="3" s="1"/>
  <c r="K188" i="3"/>
  <c r="AD188" i="3"/>
  <c r="K174" i="3"/>
  <c r="AD174" i="3"/>
  <c r="AJ174" i="3" s="1"/>
  <c r="K165" i="3"/>
  <c r="AD138" i="3"/>
  <c r="AJ138" i="3" s="1"/>
  <c r="AD172" i="3"/>
  <c r="K465" i="3"/>
  <c r="AD465" i="3"/>
  <c r="AD463" i="3"/>
  <c r="AP463" i="3" s="1"/>
  <c r="AD103" i="3"/>
  <c r="AD75" i="3"/>
  <c r="AJ75" i="3" s="1"/>
  <c r="AD38" i="3"/>
  <c r="K38" i="3"/>
  <c r="K190" i="3"/>
  <c r="AD333" i="3"/>
  <c r="AJ333" i="3" s="1"/>
  <c r="AD185" i="3"/>
  <c r="AP185" i="3" s="1"/>
  <c r="K357" i="3"/>
  <c r="AD324" i="3"/>
  <c r="AD493" i="3"/>
  <c r="AP493" i="3" s="1"/>
  <c r="AD144" i="3"/>
  <c r="AJ144" i="3" s="1"/>
  <c r="AP425" i="3"/>
  <c r="AD451" i="3"/>
  <c r="AJ451" i="3" s="1"/>
  <c r="K451" i="3"/>
  <c r="AD446" i="3"/>
  <c r="AJ446" i="3" s="1"/>
  <c r="K446" i="3"/>
  <c r="AD331" i="3"/>
  <c r="AP331" i="3" s="1"/>
  <c r="K331" i="3"/>
  <c r="K201" i="3"/>
  <c r="AD201" i="3"/>
  <c r="AD180" i="3"/>
  <c r="K180" i="3"/>
  <c r="K87" i="3"/>
  <c r="AD87" i="3"/>
  <c r="AD66" i="3"/>
  <c r="AJ66" i="3" s="1"/>
  <c r="K66" i="3"/>
  <c r="K43" i="3"/>
  <c r="K36" i="3"/>
  <c r="AD36" i="3"/>
  <c r="AP36" i="3" s="1"/>
  <c r="AD32" i="3"/>
  <c r="AP32" i="3" s="1"/>
  <c r="K32" i="3"/>
  <c r="K483" i="3"/>
  <c r="AD471" i="3"/>
  <c r="AP471" i="3" s="1"/>
  <c r="K348" i="3"/>
  <c r="AD106" i="3"/>
  <c r="AP106" i="3" s="1"/>
  <c r="AD95" i="3"/>
  <c r="AJ95" i="3" s="1"/>
  <c r="AD86" i="3"/>
  <c r="AJ86" i="3" s="1"/>
  <c r="K86" i="3"/>
  <c r="K63" i="3"/>
  <c r="K61" i="3"/>
  <c r="AD61" i="3"/>
  <c r="K54" i="3"/>
  <c r="AD54" i="3"/>
  <c r="AD51" i="3"/>
  <c r="AP51" i="3" s="1"/>
  <c r="K42" i="3"/>
  <c r="AD42" i="3"/>
  <c r="AJ42" i="3" s="1"/>
  <c r="AD69" i="3"/>
  <c r="AP69" i="3" s="1"/>
  <c r="K486" i="3"/>
  <c r="AD45" i="3"/>
  <c r="AP45" i="3" s="1"/>
  <c r="AP96" i="3"/>
  <c r="AD499" i="3"/>
  <c r="AJ499" i="3" s="1"/>
  <c r="AD319" i="3"/>
  <c r="AP319" i="3" s="1"/>
  <c r="K319" i="3"/>
  <c r="AP307" i="3"/>
  <c r="AJ307" i="3"/>
  <c r="AD301" i="3"/>
  <c r="AP301" i="3" s="1"/>
  <c r="K301" i="3"/>
  <c r="K272" i="3"/>
  <c r="AD181" i="3"/>
  <c r="AP181" i="3" s="1"/>
  <c r="K181" i="3"/>
  <c r="K168" i="3"/>
  <c r="K166" i="3"/>
  <c r="AD166" i="3"/>
  <c r="AJ166" i="3" s="1"/>
  <c r="K162" i="3"/>
  <c r="AD162" i="3"/>
  <c r="AJ162" i="3" s="1"/>
  <c r="K427" i="3"/>
  <c r="AD418" i="3"/>
  <c r="AD400" i="3"/>
  <c r="AP400" i="3" s="1"/>
  <c r="AD396" i="3"/>
  <c r="AP396" i="3" s="1"/>
  <c r="K396" i="3"/>
  <c r="K383" i="3"/>
  <c r="K376" i="3"/>
  <c r="K361" i="3"/>
  <c r="K248" i="3"/>
  <c r="AD248" i="3"/>
  <c r="K134" i="3"/>
  <c r="AD134" i="3"/>
  <c r="AP134" i="3" s="1"/>
  <c r="K128" i="3"/>
  <c r="AD128" i="3"/>
  <c r="AJ128" i="3" s="1"/>
  <c r="K447" i="3"/>
  <c r="AD423" i="3"/>
  <c r="K391" i="3"/>
  <c r="AD391" i="3"/>
  <c r="AJ391" i="3" s="1"/>
  <c r="AD385" i="3"/>
  <c r="K367" i="3"/>
  <c r="AD367" i="3"/>
  <c r="AP367" i="3" s="1"/>
  <c r="K322" i="3"/>
  <c r="AD322" i="3"/>
  <c r="AP322" i="3" s="1"/>
  <c r="AD314" i="3"/>
  <c r="AP314" i="3" s="1"/>
  <c r="K314" i="3"/>
  <c r="AD305" i="3"/>
  <c r="K305" i="3"/>
  <c r="K298" i="3"/>
  <c r="AD298" i="3"/>
  <c r="AJ298" i="3" s="1"/>
  <c r="K288" i="3"/>
  <c r="AD288" i="3"/>
  <c r="AP288" i="3" s="1"/>
  <c r="K280" i="3"/>
  <c r="AD280" i="3"/>
  <c r="AP280" i="3" s="1"/>
  <c r="K264" i="3"/>
  <c r="AD264" i="3"/>
  <c r="AJ264" i="3" s="1"/>
  <c r="AD247" i="3"/>
  <c r="AP247" i="3" s="1"/>
  <c r="K239" i="3"/>
  <c r="AD239" i="3"/>
  <c r="AP239" i="3" s="1"/>
  <c r="K155" i="3"/>
  <c r="AD155" i="3"/>
  <c r="AJ155" i="3" s="1"/>
  <c r="K131" i="3"/>
  <c r="AP222" i="3"/>
  <c r="AJ148" i="3"/>
  <c r="AP148" i="3"/>
  <c r="AJ318" i="3"/>
  <c r="AP478" i="3"/>
  <c r="AD468" i="3"/>
  <c r="T23" i="3"/>
  <c r="AD23" i="3" s="1"/>
  <c r="J475" i="3"/>
  <c r="J183" i="3"/>
  <c r="AC60" i="3"/>
  <c r="AO60" i="3" s="1"/>
  <c r="J13" i="3"/>
  <c r="J244" i="3"/>
  <c r="AI212" i="3"/>
  <c r="J207" i="3"/>
  <c r="J198" i="3"/>
  <c r="J176" i="3"/>
  <c r="AC65" i="3"/>
  <c r="AC57" i="3"/>
  <c r="AO57" i="3" s="1"/>
  <c r="J491" i="3"/>
  <c r="AC410" i="3"/>
  <c r="AI410" i="3" s="1"/>
  <c r="J144" i="3"/>
  <c r="AC93" i="3"/>
  <c r="J72" i="3"/>
  <c r="AC72" i="3"/>
  <c r="J49" i="3"/>
  <c r="AC485" i="3"/>
  <c r="I417" i="3"/>
  <c r="AB417" i="3"/>
  <c r="AN417" i="3" s="1"/>
  <c r="I390" i="3"/>
  <c r="AB381" i="3"/>
  <c r="AH381" i="3" s="1"/>
  <c r="I381" i="3"/>
  <c r="I373" i="3"/>
  <c r="AB358" i="3"/>
  <c r="AH358" i="3" s="1"/>
  <c r="AB293" i="3"/>
  <c r="AH293" i="3" s="1"/>
  <c r="AB244" i="3"/>
  <c r="AH244" i="3" s="1"/>
  <c r="AB238" i="3"/>
  <c r="AH238" i="3" s="1"/>
  <c r="AB227" i="3"/>
  <c r="I227" i="3"/>
  <c r="AB192" i="3"/>
  <c r="AH192" i="3" s="1"/>
  <c r="I192" i="3"/>
  <c r="AB170" i="3"/>
  <c r="AN170" i="3" s="1"/>
  <c r="I168" i="3"/>
  <c r="AB168" i="3"/>
  <c r="AH168" i="3" s="1"/>
  <c r="I126" i="3"/>
  <c r="I78" i="3"/>
  <c r="AB78" i="3"/>
  <c r="AH78" i="3" s="1"/>
  <c r="I71" i="3"/>
  <c r="AB67" i="3"/>
  <c r="AB32" i="3"/>
  <c r="AH32" i="3" s="1"/>
  <c r="AH102" i="3"/>
  <c r="AH352" i="3"/>
  <c r="AB482" i="3"/>
  <c r="AN482" i="3" s="1"/>
  <c r="I482" i="3"/>
  <c r="I474" i="3"/>
  <c r="AB413" i="3"/>
  <c r="AH413" i="3" s="1"/>
  <c r="AB392" i="3"/>
  <c r="AN392" i="3" s="1"/>
  <c r="AB360" i="3"/>
  <c r="AN360" i="3" s="1"/>
  <c r="AB217" i="3"/>
  <c r="AH217" i="3" s="1"/>
  <c r="I217" i="3"/>
  <c r="I166" i="3"/>
  <c r="AB166" i="3"/>
  <c r="AH166" i="3" s="1"/>
  <c r="AB148" i="3"/>
  <c r="AH148" i="3" s="1"/>
  <c r="I109" i="3"/>
  <c r="I56" i="3"/>
  <c r="AB56" i="3"/>
  <c r="AN56" i="3" s="1"/>
  <c r="I46" i="3"/>
  <c r="AB37" i="3"/>
  <c r="AN37" i="3" s="1"/>
  <c r="AH34" i="3"/>
  <c r="Q17" i="3"/>
  <c r="H17" i="3" s="1"/>
  <c r="H28" i="3"/>
  <c r="Q22" i="3"/>
  <c r="AA22" i="3" s="1"/>
  <c r="AG22" i="3" s="1"/>
  <c r="Q16" i="3"/>
  <c r="Q18" i="3"/>
  <c r="H18" i="3" s="1"/>
  <c r="Q20" i="3"/>
  <c r="H20" i="3" s="1"/>
  <c r="Q19" i="3"/>
  <c r="AA19" i="3" s="1"/>
  <c r="AM19" i="3" s="1"/>
  <c r="Q8" i="3"/>
  <c r="H8" i="3" s="1"/>
  <c r="Q21" i="3"/>
  <c r="H116" i="3"/>
  <c r="AJ427" i="3"/>
  <c r="T21" i="3"/>
  <c r="K21" i="3" s="1"/>
  <c r="AP263" i="3"/>
  <c r="T22" i="3"/>
  <c r="AD22" i="3" s="1"/>
  <c r="AJ219" i="3"/>
  <c r="T19" i="3"/>
  <c r="T16" i="3"/>
  <c r="K16" i="3" s="1"/>
  <c r="AJ287" i="3"/>
  <c r="T17" i="3"/>
  <c r="T20" i="3"/>
  <c r="AD20" i="3" s="1"/>
  <c r="AJ20" i="3" s="1"/>
  <c r="T8" i="3"/>
  <c r="K8" i="3" s="1"/>
  <c r="AP139" i="3"/>
  <c r="AP299" i="3"/>
  <c r="AP41" i="3"/>
  <c r="AJ41" i="3"/>
  <c r="AJ33" i="3"/>
  <c r="T12" i="3"/>
  <c r="K12" i="3" s="1"/>
  <c r="AP215" i="3"/>
  <c r="AP86" i="3"/>
  <c r="AQ183" i="3"/>
  <c r="U7" i="3"/>
  <c r="L7" i="3" s="1"/>
  <c r="U22" i="3"/>
  <c r="AE22" i="3" s="1"/>
  <c r="AK22" i="3" s="1"/>
  <c r="U21" i="3"/>
  <c r="L21" i="3" s="1"/>
  <c r="U16" i="3"/>
  <c r="AE16" i="3" s="1"/>
  <c r="AQ45" i="3"/>
  <c r="AK45" i="3"/>
  <c r="AQ386" i="3"/>
  <c r="U20" i="3"/>
  <c r="AE20" i="3" s="1"/>
  <c r="AK20" i="3" s="1"/>
  <c r="U17" i="3"/>
  <c r="L17" i="3"/>
  <c r="AQ469" i="3"/>
  <c r="AQ244" i="3"/>
  <c r="AQ456" i="3"/>
  <c r="AQ142" i="3"/>
  <c r="AQ430" i="3"/>
  <c r="AQ346" i="3"/>
  <c r="U18" i="3"/>
  <c r="U19" i="3"/>
  <c r="AQ189" i="3"/>
  <c r="AK261" i="3"/>
  <c r="AK399" i="3"/>
  <c r="AQ493" i="3"/>
  <c r="AK486" i="3"/>
  <c r="AQ75" i="3"/>
  <c r="AJ193" i="3"/>
  <c r="AP192" i="3"/>
  <c r="AJ192" i="3"/>
  <c r="AJ269" i="3"/>
  <c r="AJ453" i="3"/>
  <c r="AJ45" i="3"/>
  <c r="AP66" i="3"/>
  <c r="AJ36" i="3"/>
  <c r="AJ204" i="3"/>
  <c r="AJ327" i="3"/>
  <c r="AJ280" i="3"/>
  <c r="AJ181" i="3"/>
  <c r="AP42" i="3"/>
  <c r="AJ331" i="3"/>
  <c r="AP451" i="3"/>
  <c r="AJ165" i="3"/>
  <c r="AO176" i="3"/>
  <c r="S8" i="3"/>
  <c r="AC8" i="3" s="1"/>
  <c r="S12" i="3"/>
  <c r="S19" i="3"/>
  <c r="J19" i="3" s="1"/>
  <c r="S18" i="3"/>
  <c r="J18" i="3" s="1"/>
  <c r="S23" i="3"/>
  <c r="S16" i="3"/>
  <c r="AC16" i="3" s="1"/>
  <c r="S17" i="3"/>
  <c r="S21" i="3"/>
  <c r="S22" i="3"/>
  <c r="AC22" i="3" s="1"/>
  <c r="S20" i="3"/>
  <c r="AN390" i="3"/>
  <c r="AN166" i="3"/>
  <c r="K22" i="3"/>
  <c r="AO13" i="3"/>
  <c r="AI13" i="3"/>
  <c r="AD16" i="3"/>
  <c r="AJ16" i="3" s="1"/>
  <c r="J15" i="3"/>
  <c r="I10" i="3"/>
  <c r="V15" i="3"/>
  <c r="W15" i="3" s="1"/>
  <c r="M19" i="2" s="1"/>
  <c r="AK438" i="3"/>
  <c r="AQ419" i="3"/>
  <c r="AK419" i="3"/>
  <c r="L225" i="3"/>
  <c r="L39" i="3"/>
  <c r="AK311" i="3"/>
  <c r="AQ311" i="3"/>
  <c r="L490" i="3"/>
  <c r="AE490" i="3"/>
  <c r="AE483" i="3"/>
  <c r="L483" i="3"/>
  <c r="L451" i="3"/>
  <c r="AE451" i="3"/>
  <c r="L101" i="3"/>
  <c r="AE109" i="3"/>
  <c r="AQ307" i="3"/>
  <c r="AE275" i="3"/>
  <c r="AK275" i="3" s="1"/>
  <c r="L144" i="3"/>
  <c r="AQ124" i="3"/>
  <c r="AK124" i="3"/>
  <c r="AQ460" i="3"/>
  <c r="AK460" i="3"/>
  <c r="AE376" i="3"/>
  <c r="AK376" i="3" s="1"/>
  <c r="L376" i="3"/>
  <c r="AE257" i="3"/>
  <c r="AK257" i="3" s="1"/>
  <c r="L257" i="3"/>
  <c r="AQ185" i="3"/>
  <c r="AK185" i="3"/>
  <c r="AQ110" i="3"/>
  <c r="AQ497" i="3"/>
  <c r="AE278" i="3"/>
  <c r="L278" i="3"/>
  <c r="AE260" i="3"/>
  <c r="AQ260" i="3" s="1"/>
  <c r="L260" i="3"/>
  <c r="AE221" i="3"/>
  <c r="AK221" i="3" s="1"/>
  <c r="L221" i="3"/>
  <c r="AE218" i="3"/>
  <c r="AK218" i="3" s="1"/>
  <c r="L218" i="3"/>
  <c r="AQ201" i="3"/>
  <c r="AK201" i="3"/>
  <c r="L197" i="3"/>
  <c r="AE197" i="3"/>
  <c r="AK197" i="3"/>
  <c r="AE148" i="3"/>
  <c r="AK148" i="3" s="1"/>
  <c r="L148" i="3"/>
  <c r="AQ144" i="3"/>
  <c r="AK144" i="3"/>
  <c r="AE116" i="3"/>
  <c r="AQ116" i="3" s="1"/>
  <c r="L116" i="3"/>
  <c r="AK105" i="3"/>
  <c r="AQ105" i="3"/>
  <c r="AE85" i="3"/>
  <c r="AK85" i="3" s="1"/>
  <c r="L85" i="3"/>
  <c r="AQ101" i="3"/>
  <c r="AK333" i="3"/>
  <c r="AQ305" i="3"/>
  <c r="AE42" i="3"/>
  <c r="AK42" i="3" s="1"/>
  <c r="AK112" i="3"/>
  <c r="AE341" i="3"/>
  <c r="L341" i="3"/>
  <c r="L339" i="3"/>
  <c r="AE339" i="3"/>
  <c r="L335" i="3"/>
  <c r="AE335" i="3"/>
  <c r="AE284" i="3"/>
  <c r="L284" i="3"/>
  <c r="AE242" i="3"/>
  <c r="L155" i="3"/>
  <c r="AE155" i="3"/>
  <c r="AK155" i="3" s="1"/>
  <c r="AE293" i="3"/>
  <c r="AQ293" i="3" s="1"/>
  <c r="AE254" i="3"/>
  <c r="AK254" i="3" s="1"/>
  <c r="L254" i="3"/>
  <c r="AK428" i="3"/>
  <c r="AE348" i="3"/>
  <c r="L245" i="3"/>
  <c r="L317" i="3"/>
  <c r="AE117" i="3"/>
  <c r="AE496" i="3"/>
  <c r="AK161" i="3"/>
  <c r="L449" i="3"/>
  <c r="L407" i="3"/>
  <c r="AE209" i="3"/>
  <c r="AK209" i="3" s="1"/>
  <c r="AE377" i="3"/>
  <c r="L69" i="3"/>
  <c r="AQ290" i="3"/>
  <c r="AE336" i="3"/>
  <c r="L390" i="3"/>
  <c r="L387" i="3"/>
  <c r="AQ102" i="3"/>
  <c r="AQ435" i="3"/>
  <c r="L414" i="3"/>
  <c r="AQ406" i="3"/>
  <c r="AK406" i="3"/>
  <c r="L208" i="3"/>
  <c r="AQ85" i="3"/>
  <c r="AE72" i="3"/>
  <c r="AE32" i="3"/>
  <c r="AQ32" i="3" s="1"/>
  <c r="L32" i="3"/>
  <c r="L28" i="3"/>
  <c r="AE28" i="3"/>
  <c r="AQ423" i="3"/>
  <c r="AK423" i="3"/>
  <c r="L406" i="3"/>
  <c r="L36" i="3"/>
  <c r="L422" i="3"/>
  <c r="AQ445" i="3"/>
  <c r="L392" i="3"/>
  <c r="AQ440" i="3"/>
  <c r="AK440" i="3"/>
  <c r="L475" i="3"/>
  <c r="AE475" i="3"/>
  <c r="AQ475" i="3" s="1"/>
  <c r="AE471" i="3"/>
  <c r="AK471" i="3" s="1"/>
  <c r="L471" i="3"/>
  <c r="AE458" i="3"/>
  <c r="AQ458" i="3" s="1"/>
  <c r="AQ449" i="3"/>
  <c r="AK449" i="3"/>
  <c r="AK353" i="3"/>
  <c r="AQ353" i="3"/>
  <c r="L400" i="3"/>
  <c r="AE400" i="3"/>
  <c r="AK400" i="3" s="1"/>
  <c r="AE396" i="3"/>
  <c r="AK396" i="3" s="1"/>
  <c r="L396" i="3"/>
  <c r="L65" i="3"/>
  <c r="AE65" i="3"/>
  <c r="AQ65" i="3" s="1"/>
  <c r="L58" i="3"/>
  <c r="AE58" i="3"/>
  <c r="AE54" i="3"/>
  <c r="AQ54" i="3" s="1"/>
  <c r="L54" i="3"/>
  <c r="AE205" i="3"/>
  <c r="AE425" i="3"/>
  <c r="AQ422" i="3"/>
  <c r="AK422" i="3"/>
  <c r="AQ199" i="3"/>
  <c r="AQ434" i="3"/>
  <c r="AQ257" i="3"/>
  <c r="AE403" i="3"/>
  <c r="AK403" i="3" s="1"/>
  <c r="AK268" i="3"/>
  <c r="AQ268" i="3"/>
  <c r="AE88" i="3"/>
  <c r="AK88" i="3" s="1"/>
  <c r="AK472" i="3"/>
  <c r="AQ472" i="3"/>
  <c r="L469" i="3"/>
  <c r="L467" i="3"/>
  <c r="AE464" i="3"/>
  <c r="L448" i="3"/>
  <c r="AE448" i="3"/>
  <c r="AE431" i="3"/>
  <c r="AK431" i="3" s="1"/>
  <c r="L431" i="3"/>
  <c r="AE427" i="3"/>
  <c r="AQ427" i="3" s="1"/>
  <c r="L427" i="3"/>
  <c r="AE358" i="3"/>
  <c r="AK358" i="3" s="1"/>
  <c r="L358" i="3"/>
  <c r="L228" i="3"/>
  <c r="AE228" i="3"/>
  <c r="AQ228" i="3" s="1"/>
  <c r="AE184" i="3"/>
  <c r="L184" i="3"/>
  <c r="L154" i="3"/>
  <c r="AE154" i="3"/>
  <c r="AE108" i="3"/>
  <c r="AK108" i="3" s="1"/>
  <c r="L108" i="3"/>
  <c r="AQ15" i="3"/>
  <c r="AK15" i="3"/>
  <c r="L75" i="3"/>
  <c r="AE119" i="3"/>
  <c r="AK119" i="3" s="1"/>
  <c r="AQ138" i="3"/>
  <c r="AK138" i="3"/>
  <c r="L442" i="3"/>
  <c r="AE442" i="3"/>
  <c r="AE320" i="3"/>
  <c r="L320" i="3"/>
  <c r="AK317" i="3"/>
  <c r="AQ317" i="3"/>
  <c r="L308" i="3"/>
  <c r="AE308" i="3"/>
  <c r="AE66" i="3"/>
  <c r="L66" i="3"/>
  <c r="L355" i="3"/>
  <c r="AE355" i="3"/>
  <c r="AE283" i="3"/>
  <c r="L283" i="3"/>
  <c r="AE271" i="3"/>
  <c r="AK271" i="3" s="1"/>
  <c r="L271" i="3"/>
  <c r="AQ238" i="3"/>
  <c r="AK238" i="3"/>
  <c r="AE214" i="3"/>
  <c r="AQ214" i="3" s="1"/>
  <c r="L214" i="3"/>
  <c r="L171" i="3"/>
  <c r="AE171" i="3"/>
  <c r="AQ171" i="3" s="1"/>
  <c r="L165" i="3"/>
  <c r="AE165" i="3"/>
  <c r="L151" i="3"/>
  <c r="AE151" i="3"/>
  <c r="AQ151" i="3" s="1"/>
  <c r="L121" i="3"/>
  <c r="AE121" i="3"/>
  <c r="AQ121" i="3" s="1"/>
  <c r="AE60" i="3"/>
  <c r="AK60" i="3" s="1"/>
  <c r="L38" i="3"/>
  <c r="AE38" i="3"/>
  <c r="AQ38" i="3" s="1"/>
  <c r="L244" i="3"/>
  <c r="AE35" i="3"/>
  <c r="AQ35" i="3" s="1"/>
  <c r="AQ499" i="3"/>
  <c r="AK499" i="3"/>
  <c r="AE489" i="3"/>
  <c r="L489" i="3"/>
  <c r="L378" i="3"/>
  <c r="AE378" i="3"/>
  <c r="AQ378" i="3" s="1"/>
  <c r="L365" i="3"/>
  <c r="AE365" i="3"/>
  <c r="L361" i="3"/>
  <c r="AE361" i="3"/>
  <c r="AQ361" i="3" s="1"/>
  <c r="L291" i="3"/>
  <c r="AE291" i="3"/>
  <c r="AE288" i="3"/>
  <c r="L288" i="3"/>
  <c r="L285" i="3"/>
  <c r="L270" i="3"/>
  <c r="AE270" i="3"/>
  <c r="AQ270" i="3" s="1"/>
  <c r="AE246" i="3"/>
  <c r="AQ246" i="3" s="1"/>
  <c r="L246" i="3"/>
  <c r="AE231" i="3"/>
  <c r="AQ231" i="3" s="1"/>
  <c r="L231" i="3"/>
  <c r="AE227" i="3"/>
  <c r="L227" i="3"/>
  <c r="L217" i="3"/>
  <c r="AE217" i="3"/>
  <c r="L173" i="3"/>
  <c r="AE173" i="3"/>
  <c r="AE95" i="3"/>
  <c r="AK95" i="3" s="1"/>
  <c r="L95" i="3"/>
  <c r="AE48" i="3"/>
  <c r="L48" i="3"/>
  <c r="L201" i="3"/>
  <c r="AE52" i="3"/>
  <c r="AQ224" i="3"/>
  <c r="AK224" i="3"/>
  <c r="AK316" i="3"/>
  <c r="AQ316" i="3"/>
  <c r="AE463" i="3"/>
  <c r="AK463" i="3" s="1"/>
  <c r="L463" i="3"/>
  <c r="L247" i="3"/>
  <c r="AE247" i="3"/>
  <c r="AQ247" i="3" s="1"/>
  <c r="AE82" i="3"/>
  <c r="L82" i="3"/>
  <c r="L16" i="3"/>
  <c r="AE17" i="3"/>
  <c r="AK378" i="3"/>
  <c r="AK368" i="3"/>
  <c r="AE282" i="3"/>
  <c r="AE250" i="3"/>
  <c r="AK250" i="3" s="1"/>
  <c r="AQ328" i="3"/>
  <c r="AQ212" i="3"/>
  <c r="AE256" i="3"/>
  <c r="AK256" i="3" s="1"/>
  <c r="AQ78" i="3"/>
  <c r="L455" i="3"/>
  <c r="AK407" i="3"/>
  <c r="AQ407" i="3"/>
  <c r="AE382" i="3"/>
  <c r="AQ382" i="3"/>
  <c r="L382" i="3"/>
  <c r="AE323" i="3"/>
  <c r="AQ323" i="3" s="1"/>
  <c r="L323" i="3"/>
  <c r="L169" i="3"/>
  <c r="AE169" i="3"/>
  <c r="AK169" i="3" s="1"/>
  <c r="L152" i="3"/>
  <c r="AE152" i="3"/>
  <c r="L125" i="3"/>
  <c r="AE125" i="3"/>
  <c r="L77" i="3"/>
  <c r="AE77" i="3"/>
  <c r="AQ77" i="3" s="1"/>
  <c r="AK447" i="3"/>
  <c r="AK167" i="3"/>
  <c r="AQ402" i="3"/>
  <c r="L224" i="3"/>
  <c r="AK121" i="3"/>
  <c r="L395" i="3"/>
  <c r="AE395" i="3"/>
  <c r="AK395" i="3" s="1"/>
  <c r="L389" i="3"/>
  <c r="AE389" i="3"/>
  <c r="AE351" i="3"/>
  <c r="AQ351" i="3" s="1"/>
  <c r="L351" i="3"/>
  <c r="L264" i="3"/>
  <c r="AE264" i="3"/>
  <c r="L202" i="3"/>
  <c r="AE202" i="3"/>
  <c r="AK202" i="3" s="1"/>
  <c r="AE180" i="3"/>
  <c r="AK180" i="3" s="1"/>
  <c r="L180" i="3"/>
  <c r="AK177" i="3"/>
  <c r="L84" i="3"/>
  <c r="AE84" i="3"/>
  <c r="AQ234" i="3"/>
  <c r="AK234" i="3"/>
  <c r="L115" i="3"/>
  <c r="AE187" i="3"/>
  <c r="AK187" i="3" s="1"/>
  <c r="AK260" i="3"/>
  <c r="AK420" i="3"/>
  <c r="AQ420" i="3"/>
  <c r="L363" i="3"/>
  <c r="AE294" i="3"/>
  <c r="L294" i="3"/>
  <c r="AE145" i="3"/>
  <c r="AK145" i="3" s="1"/>
  <c r="L145" i="3"/>
  <c r="AE98" i="3"/>
  <c r="L98" i="3"/>
  <c r="L87" i="3"/>
  <c r="AE87" i="3"/>
  <c r="AQ385" i="3"/>
  <c r="AK454" i="3"/>
  <c r="L383" i="3"/>
  <c r="AK380" i="3"/>
  <c r="AE170" i="3"/>
  <c r="AQ115" i="3"/>
  <c r="AK115" i="3"/>
  <c r="AQ494" i="3"/>
  <c r="AK494" i="3"/>
  <c r="AK192" i="3"/>
  <c r="AQ192" i="3"/>
  <c r="AQ181" i="3"/>
  <c r="AK181" i="3"/>
  <c r="AK32" i="3"/>
  <c r="AK441" i="3"/>
  <c r="AQ441" i="3"/>
  <c r="AQ491" i="3"/>
  <c r="AQ426" i="3"/>
  <c r="AK266" i="3"/>
  <c r="L253" i="3"/>
  <c r="AE232" i="3"/>
  <c r="L441" i="3"/>
  <c r="AE243" i="3"/>
  <c r="L432" i="3"/>
  <c r="L112" i="3"/>
  <c r="AK329" i="3"/>
  <c r="L416" i="3"/>
  <c r="AE416" i="3"/>
  <c r="AK416" i="3" s="1"/>
  <c r="L357" i="3"/>
  <c r="AE357" i="3"/>
  <c r="AE263" i="3"/>
  <c r="AK263" i="3" s="1"/>
  <c r="L263" i="3"/>
  <c r="AK248" i="3"/>
  <c r="AQ158" i="3"/>
  <c r="AK409" i="3"/>
  <c r="AQ147" i="3"/>
  <c r="AK166" i="3"/>
  <c r="AQ287" i="3"/>
  <c r="AK344" i="3"/>
  <c r="AK186" i="3"/>
  <c r="L192" i="3"/>
  <c r="AE135" i="3"/>
  <c r="AQ392" i="3"/>
  <c r="L494" i="3"/>
  <c r="L174" i="3"/>
  <c r="AK327" i="3"/>
  <c r="AE405" i="3"/>
  <c r="AE372" i="3"/>
  <c r="AQ372" i="3" s="1"/>
  <c r="AE393" i="3"/>
  <c r="L186" i="3"/>
  <c r="L491" i="3"/>
  <c r="L386" i="3"/>
  <c r="AQ253" i="3"/>
  <c r="AK62" i="3"/>
  <c r="AE132" i="3"/>
  <c r="AE476" i="3"/>
  <c r="AK476" i="3" s="1"/>
  <c r="AE149" i="3"/>
  <c r="AK149" i="3" s="1"/>
  <c r="L344" i="3"/>
  <c r="L484" i="3"/>
  <c r="AE439" i="3"/>
  <c r="AK439" i="3" s="1"/>
  <c r="AE315" i="3"/>
  <c r="AQ315" i="3" s="1"/>
  <c r="AE280" i="3"/>
  <c r="L280" i="3"/>
  <c r="L277" i="3"/>
  <c r="AE272" i="3"/>
  <c r="L272" i="3"/>
  <c r="L133" i="3"/>
  <c r="AE133" i="3"/>
  <c r="AQ133" i="3" s="1"/>
  <c r="AE479" i="3"/>
  <c r="AK479" i="3" s="1"/>
  <c r="L479" i="3"/>
  <c r="AE436" i="3"/>
  <c r="L436" i="3"/>
  <c r="AK369" i="3"/>
  <c r="AQ369" i="3"/>
  <c r="AE301" i="3"/>
  <c r="AK301" i="3" s="1"/>
  <c r="L301" i="3"/>
  <c r="AK366" i="3"/>
  <c r="AK195" i="3"/>
  <c r="AE29" i="3"/>
  <c r="AK29" i="3" s="1"/>
  <c r="AE443" i="3"/>
  <c r="AQ443" i="3" s="1"/>
  <c r="AQ197" i="3"/>
  <c r="L446" i="3"/>
  <c r="AK427" i="3"/>
  <c r="AE258" i="3"/>
  <c r="AK258" i="3" s="1"/>
  <c r="L258" i="3"/>
  <c r="L33" i="3"/>
  <c r="AK446" i="3"/>
  <c r="AE374" i="3"/>
  <c r="L369" i="3"/>
  <c r="AQ432" i="3"/>
  <c r="AE176" i="3"/>
  <c r="AK176" i="3" s="1"/>
  <c r="AE168" i="3"/>
  <c r="AQ168" i="3" s="1"/>
  <c r="AK444" i="3"/>
  <c r="AQ444" i="3"/>
  <c r="AE410" i="3"/>
  <c r="AK410" i="3" s="1"/>
  <c r="AK324" i="3"/>
  <c r="AQ218" i="3"/>
  <c r="L99" i="3"/>
  <c r="AE99" i="3"/>
  <c r="AQ99" i="3" s="1"/>
  <c r="L71" i="3"/>
  <c r="AE71" i="3"/>
  <c r="AQ55" i="3"/>
  <c r="L413" i="3"/>
  <c r="AE413" i="3"/>
  <c r="AI265" i="3"/>
  <c r="J241" i="3"/>
  <c r="J238" i="3"/>
  <c r="AC238" i="3"/>
  <c r="AO238" i="3" s="1"/>
  <c r="AC479" i="3"/>
  <c r="AI479" i="3" s="1"/>
  <c r="AC433" i="3"/>
  <c r="AI433" i="3" s="1"/>
  <c r="J350" i="3"/>
  <c r="AC350" i="3"/>
  <c r="J437" i="3"/>
  <c r="J166" i="3"/>
  <c r="J128" i="3"/>
  <c r="AC55" i="3"/>
  <c r="AO55" i="3" s="1"/>
  <c r="AC24" i="3"/>
  <c r="AI24" i="3" s="1"/>
  <c r="AC430" i="3"/>
  <c r="AI430" i="3" s="1"/>
  <c r="J430" i="3"/>
  <c r="J422" i="3"/>
  <c r="AC211" i="3"/>
  <c r="AI211" i="3" s="1"/>
  <c r="AC201" i="3"/>
  <c r="J179" i="3"/>
  <c r="AC179" i="3"/>
  <c r="AO179" i="3" s="1"/>
  <c r="AN31" i="3"/>
  <c r="AB191" i="3"/>
  <c r="AN191" i="3" s="1"/>
  <c r="I218" i="3"/>
  <c r="I153" i="3"/>
  <c r="I145" i="3"/>
  <c r="AB111" i="3"/>
  <c r="AH111" i="3" s="1"/>
  <c r="I252" i="3"/>
  <c r="AB252" i="3"/>
  <c r="AH252" i="3" s="1"/>
  <c r="I26" i="3"/>
  <c r="AB26" i="3"/>
  <c r="AN26" i="3" s="1"/>
  <c r="AB487" i="3"/>
  <c r="AH487" i="3" s="1"/>
  <c r="I472" i="3"/>
  <c r="I450" i="3"/>
  <c r="AB450" i="3"/>
  <c r="AN450" i="3" s="1"/>
  <c r="I433" i="3"/>
  <c r="AB399" i="3"/>
  <c r="AH399" i="3" s="1"/>
  <c r="I399" i="3"/>
  <c r="AB395" i="3"/>
  <c r="AH395" i="3" s="1"/>
  <c r="I371" i="3"/>
  <c r="AB371" i="3"/>
  <c r="AH371" i="3" s="1"/>
  <c r="I337" i="3"/>
  <c r="I304" i="3"/>
  <c r="AB299" i="3"/>
  <c r="AH299" i="3" s="1"/>
  <c r="I290" i="3"/>
  <c r="I280" i="3"/>
  <c r="AH469" i="3"/>
  <c r="I195" i="3"/>
  <c r="AB195" i="3"/>
  <c r="AN195" i="3" s="1"/>
  <c r="AB49" i="3"/>
  <c r="AN49" i="3" s="1"/>
  <c r="I34" i="3"/>
  <c r="I101" i="3"/>
  <c r="I88" i="3"/>
  <c r="I171" i="3"/>
  <c r="AH269" i="3"/>
  <c r="AB496" i="3"/>
  <c r="AN496" i="3" s="1"/>
  <c r="AB363" i="3"/>
  <c r="AN363" i="3" s="1"/>
  <c r="I346" i="3"/>
  <c r="AB346" i="3"/>
  <c r="AN346" i="3" s="1"/>
  <c r="I323" i="3"/>
  <c r="I276" i="3"/>
  <c r="I174" i="3"/>
  <c r="AB144" i="3"/>
  <c r="AH144" i="3" s="1"/>
  <c r="AB116" i="3"/>
  <c r="I116" i="3"/>
  <c r="I24" i="3"/>
  <c r="AH6" i="3"/>
  <c r="AN6" i="3"/>
  <c r="R6" i="3"/>
  <c r="R7" i="3" s="1"/>
  <c r="I7" i="3" s="1"/>
  <c r="I439" i="3"/>
  <c r="AB439" i="3"/>
  <c r="AN439" i="3" s="1"/>
  <c r="I436" i="3"/>
  <c r="AB436" i="3"/>
  <c r="AH436" i="3" s="1"/>
  <c r="I391" i="3"/>
  <c r="AB387" i="3"/>
  <c r="AH387" i="3" s="1"/>
  <c r="I305" i="3"/>
  <c r="AB194" i="3"/>
  <c r="AH194" i="3" s="1"/>
  <c r="AB190" i="3"/>
  <c r="AB267" i="3"/>
  <c r="AH267" i="3" s="1"/>
  <c r="I267" i="3"/>
  <c r="AB177" i="3"/>
  <c r="AN177" i="3" s="1"/>
  <c r="AB151" i="3"/>
  <c r="AH151" i="3" s="1"/>
  <c r="AB74" i="3"/>
  <c r="AH74" i="3" s="1"/>
  <c r="AB59" i="3"/>
  <c r="AN59" i="3" s="1"/>
  <c r="I43" i="3"/>
  <c r="AB43" i="3"/>
  <c r="AN43" i="3" s="1"/>
  <c r="AH231" i="3"/>
  <c r="AN231" i="3"/>
  <c r="I246" i="3"/>
  <c r="AB246" i="3"/>
  <c r="AN246" i="3" s="1"/>
  <c r="AB213" i="3"/>
  <c r="AH213" i="3" s="1"/>
  <c r="J82" i="3"/>
  <c r="AO211" i="3"/>
  <c r="AC75" i="3"/>
  <c r="AO75" i="3" s="1"/>
  <c r="AI484" i="3"/>
  <c r="AC415" i="3"/>
  <c r="AO415" i="3" s="1"/>
  <c r="AC457" i="3"/>
  <c r="AO457" i="3" s="1"/>
  <c r="J27" i="3"/>
  <c r="J448" i="3"/>
  <c r="AC429" i="3"/>
  <c r="AO429" i="3" s="1"/>
  <c r="J429" i="3"/>
  <c r="AC375" i="3"/>
  <c r="AI375" i="3" s="1"/>
  <c r="J375" i="3"/>
  <c r="J357" i="3"/>
  <c r="AC357" i="3"/>
  <c r="AO357" i="3" s="1"/>
  <c r="AC329" i="3"/>
  <c r="J288" i="3"/>
  <c r="AC288" i="3"/>
  <c r="AI288" i="3" s="1"/>
  <c r="AC284" i="3"/>
  <c r="AI284" i="3" s="1"/>
  <c r="J237" i="3"/>
  <c r="J193" i="3"/>
  <c r="AC193" i="3"/>
  <c r="AO193" i="3" s="1"/>
  <c r="AC168" i="3"/>
  <c r="AI168" i="3" s="1"/>
  <c r="J146" i="3"/>
  <c r="AC146" i="3"/>
  <c r="AI146" i="3" s="1"/>
  <c r="AO244" i="3"/>
  <c r="AO98" i="3"/>
  <c r="AI98" i="3"/>
  <c r="AC177" i="3"/>
  <c r="AO177" i="3" s="1"/>
  <c r="AC88" i="3"/>
  <c r="AI88" i="3" s="1"/>
  <c r="AC320" i="3"/>
  <c r="AI320" i="3" s="1"/>
  <c r="AC335" i="3"/>
  <c r="AO335" i="3" s="1"/>
  <c r="AC325" i="3"/>
  <c r="AO325" i="3" s="1"/>
  <c r="AC108" i="3"/>
  <c r="AI108" i="3" s="1"/>
  <c r="J90" i="3"/>
  <c r="AC267" i="3"/>
  <c r="AI267" i="3" s="1"/>
  <c r="J250" i="3"/>
  <c r="AO15" i="3"/>
  <c r="AO156" i="3"/>
  <c r="J9" i="3"/>
  <c r="J156" i="3"/>
  <c r="AC465" i="3"/>
  <c r="AO465" i="3" s="1"/>
  <c r="AC454" i="3"/>
  <c r="AO454" i="3" s="1"/>
  <c r="AC414" i="3"/>
  <c r="AO414" i="3" s="1"/>
  <c r="J404" i="3"/>
  <c r="AC404" i="3"/>
  <c r="AO404" i="3" s="1"/>
  <c r="AC384" i="3"/>
  <c r="AI384" i="3" s="1"/>
  <c r="J384" i="3"/>
  <c r="AI372" i="3"/>
  <c r="J345" i="3"/>
  <c r="AC345" i="3"/>
  <c r="AO345" i="3" s="1"/>
  <c r="J194" i="3"/>
  <c r="J186" i="3"/>
  <c r="AC186" i="3"/>
  <c r="AI186" i="3" s="1"/>
  <c r="AC130" i="3"/>
  <c r="AI130" i="3" s="1"/>
  <c r="J466" i="3"/>
  <c r="J333" i="3"/>
  <c r="AC273" i="3"/>
  <c r="J225" i="3"/>
  <c r="J195" i="3"/>
  <c r="AC119" i="3"/>
  <c r="AC113" i="3"/>
  <c r="AO113" i="3" s="1"/>
  <c r="J421" i="3"/>
  <c r="AC421" i="3"/>
  <c r="AO421" i="3" s="1"/>
  <c r="AC259" i="3"/>
  <c r="J199" i="3"/>
  <c r="J185" i="3"/>
  <c r="AC185" i="3"/>
  <c r="AI185" i="3" s="1"/>
  <c r="J52" i="3"/>
  <c r="AA89" i="3"/>
  <c r="AG89" i="3" s="1"/>
  <c r="W21" i="3"/>
  <c r="AA40" i="3"/>
  <c r="AM40" i="3" s="1"/>
  <c r="AA270" i="3"/>
  <c r="AG270" i="3" s="1"/>
  <c r="H440" i="3"/>
  <c r="H497" i="3"/>
  <c r="AA124" i="3"/>
  <c r="AA69" i="3"/>
  <c r="AA44" i="3"/>
  <c r="AM44" i="3" s="1"/>
  <c r="H44" i="3"/>
  <c r="AA103" i="3"/>
  <c r="AG103" i="3" s="1"/>
  <c r="AJ283" i="3"/>
  <c r="AP283" i="3"/>
  <c r="AJ400" i="3"/>
  <c r="AJ493" i="3"/>
  <c r="AJ146" i="3"/>
  <c r="AJ474" i="3"/>
  <c r="AJ154" i="3"/>
  <c r="AP360" i="3"/>
  <c r="AP298" i="3"/>
  <c r="AP440" i="3"/>
  <c r="AP39" i="3"/>
  <c r="AP293" i="3"/>
  <c r="AJ57" i="3"/>
  <c r="AP57" i="3"/>
  <c r="AP445" i="3"/>
  <c r="AJ445" i="3"/>
  <c r="AP407" i="3"/>
  <c r="AJ407" i="3"/>
  <c r="AP420" i="3"/>
  <c r="K428" i="3"/>
  <c r="K318" i="3"/>
  <c r="K98" i="3"/>
  <c r="AD100" i="3"/>
  <c r="K15" i="3"/>
  <c r="AD397" i="3"/>
  <c r="AJ397" i="3" s="1"/>
  <c r="K445" i="3"/>
  <c r="K283" i="3"/>
  <c r="AD349" i="3"/>
  <c r="K102" i="3"/>
  <c r="AP413" i="3"/>
  <c r="K334" i="3"/>
  <c r="AD334" i="3"/>
  <c r="AP334" i="3" s="1"/>
  <c r="K9" i="3"/>
  <c r="AD9" i="3"/>
  <c r="AD17" i="3"/>
  <c r="K17" i="3"/>
  <c r="AP446" i="3"/>
  <c r="AP499" i="3"/>
  <c r="AJ355" i="3"/>
  <c r="AP333" i="3"/>
  <c r="AP401" i="3"/>
  <c r="AP432" i="3"/>
  <c r="AJ432" i="3"/>
  <c r="AJ414" i="3"/>
  <c r="AP414" i="3"/>
  <c r="AD257" i="3"/>
  <c r="K257" i="3"/>
  <c r="AJ492" i="3"/>
  <c r="AD494" i="3"/>
  <c r="K494" i="3"/>
  <c r="AP20" i="3"/>
  <c r="AJ247" i="3"/>
  <c r="AP306" i="3"/>
  <c r="AJ306" i="3"/>
  <c r="AD353" i="3"/>
  <c r="AJ176" i="3"/>
  <c r="AJ315" i="3"/>
  <c r="AP315" i="3"/>
  <c r="AP81" i="3"/>
  <c r="AJ151" i="3"/>
  <c r="AD6" i="3"/>
  <c r="K369" i="3"/>
  <c r="AD369" i="3"/>
  <c r="AP369" i="3" s="1"/>
  <c r="AD363" i="3"/>
  <c r="K363" i="3"/>
  <c r="AD228" i="3"/>
  <c r="AP228" i="3" s="1"/>
  <c r="K228" i="3"/>
  <c r="AD152" i="3"/>
  <c r="K152" i="3"/>
  <c r="AJ102" i="3"/>
  <c r="AP102" i="3"/>
  <c r="AD472" i="3"/>
  <c r="AD44" i="3"/>
  <c r="AJ44" i="3" s="1"/>
  <c r="K232" i="3"/>
  <c r="AD232" i="3"/>
  <c r="AJ232" i="3" s="1"/>
  <c r="K197" i="3"/>
  <c r="AD197" i="3"/>
  <c r="AJ112" i="3"/>
  <c r="AP112" i="3"/>
  <c r="K460" i="3"/>
  <c r="AD460" i="3"/>
  <c r="AD76" i="3"/>
  <c r="AP76" i="3" s="1"/>
  <c r="K76" i="3"/>
  <c r="AO148" i="3"/>
  <c r="AI148" i="3"/>
  <c r="AI27" i="3"/>
  <c r="J89" i="3"/>
  <c r="AC89" i="3"/>
  <c r="AI89" i="3" s="1"/>
  <c r="AC10" i="3"/>
  <c r="AI10" i="3" s="1"/>
  <c r="J10" i="3"/>
  <c r="AO433" i="3"/>
  <c r="AI241" i="3"/>
  <c r="AO241" i="3"/>
  <c r="J200" i="3"/>
  <c r="J173" i="3"/>
  <c r="AC173" i="3"/>
  <c r="AO173" i="3" s="1"/>
  <c r="J447" i="3"/>
  <c r="AC338" i="3"/>
  <c r="J338" i="3"/>
  <c r="AC252" i="3"/>
  <c r="AO252" i="3" s="1"/>
  <c r="J188" i="3"/>
  <c r="AC188" i="3"/>
  <c r="AI188" i="3" s="1"/>
  <c r="AC299" i="3"/>
  <c r="AI299" i="3" s="1"/>
  <c r="J154" i="3"/>
  <c r="AC154" i="3"/>
  <c r="AI154" i="3" s="1"/>
  <c r="H217" i="3"/>
  <c r="H375" i="3"/>
  <c r="AA317" i="3"/>
  <c r="AM317" i="3" s="1"/>
  <c r="AA165" i="3"/>
  <c r="AA72" i="3"/>
  <c r="H37" i="3"/>
  <c r="AA37" i="3"/>
  <c r="AM37" i="3" s="1"/>
  <c r="H24" i="3"/>
  <c r="AA24" i="3"/>
  <c r="AM24" i="3" s="1"/>
  <c r="AA480" i="3"/>
  <c r="H184" i="3"/>
  <c r="AA240" i="3"/>
  <c r="AG240" i="3" s="1"/>
  <c r="H240" i="3"/>
  <c r="H149" i="3"/>
  <c r="AA444" i="3"/>
  <c r="AM32" i="3"/>
  <c r="H109" i="3"/>
  <c r="AA465" i="3"/>
  <c r="AM465" i="3" s="1"/>
  <c r="AA402" i="3"/>
  <c r="AM402" i="3" s="1"/>
  <c r="H414" i="3"/>
  <c r="AA201" i="3"/>
  <c r="AG201" i="3" s="1"/>
  <c r="H136" i="3"/>
  <c r="Q7" i="3"/>
  <c r="H7" i="3" s="1"/>
  <c r="AN152" i="3"/>
  <c r="AB6" i="3"/>
  <c r="AQ209" i="3"/>
  <c r="AQ284" i="3"/>
  <c r="AK284" i="3"/>
  <c r="AQ22" i="3"/>
  <c r="AQ254" i="3"/>
  <c r="AQ377" i="3"/>
  <c r="AK377" i="3"/>
  <c r="AK293" i="3"/>
  <c r="AQ42" i="3"/>
  <c r="AK483" i="3"/>
  <c r="AQ483" i="3"/>
  <c r="AK339" i="3"/>
  <c r="AQ339" i="3"/>
  <c r="AQ275" i="3"/>
  <c r="AK336" i="3"/>
  <c r="AQ336" i="3"/>
  <c r="AK496" i="3"/>
  <c r="AQ496" i="3"/>
  <c r="AQ155" i="3"/>
  <c r="AK116" i="3"/>
  <c r="AQ148" i="3"/>
  <c r="AQ221" i="3"/>
  <c r="AQ451" i="3"/>
  <c r="AK451" i="3"/>
  <c r="AQ490" i="3"/>
  <c r="AK490" i="3"/>
  <c r="AQ95" i="3"/>
  <c r="AK231" i="3"/>
  <c r="AK38" i="3"/>
  <c r="AK171" i="3"/>
  <c r="AQ308" i="3"/>
  <c r="AK308" i="3"/>
  <c r="AK154" i="3"/>
  <c r="AQ154" i="3"/>
  <c r="AQ403" i="3"/>
  <c r="AK35" i="3"/>
  <c r="AK173" i="3"/>
  <c r="AQ173" i="3"/>
  <c r="AK365" i="3"/>
  <c r="AQ365" i="3"/>
  <c r="AQ66" i="3"/>
  <c r="AK66" i="3"/>
  <c r="AQ358" i="3"/>
  <c r="AQ396" i="3"/>
  <c r="AQ400" i="3"/>
  <c r="AK151" i="3"/>
  <c r="AK270" i="3"/>
  <c r="AK361" i="3"/>
  <c r="AQ271" i="3"/>
  <c r="AQ108" i="3"/>
  <c r="AK28" i="3"/>
  <c r="AQ28" i="3"/>
  <c r="AQ88" i="3"/>
  <c r="AQ205" i="3"/>
  <c r="AK205" i="3"/>
  <c r="AQ471" i="3"/>
  <c r="AK382" i="3"/>
  <c r="AK283" i="3"/>
  <c r="AQ283" i="3"/>
  <c r="AQ320" i="3"/>
  <c r="AK320" i="3"/>
  <c r="AQ431" i="3"/>
  <c r="AK458" i="3"/>
  <c r="AK246" i="3"/>
  <c r="AQ288" i="3"/>
  <c r="AK288" i="3"/>
  <c r="AQ489" i="3"/>
  <c r="AK489" i="3"/>
  <c r="AQ119" i="3"/>
  <c r="AK228" i="3"/>
  <c r="AK448" i="3"/>
  <c r="AQ448" i="3"/>
  <c r="AQ208" i="3"/>
  <c r="AK208" i="3"/>
  <c r="AQ463" i="3"/>
  <c r="AQ202" i="3"/>
  <c r="AQ395" i="3"/>
  <c r="AK323" i="3"/>
  <c r="AQ250" i="3"/>
  <c r="AK351" i="3"/>
  <c r="AQ125" i="3"/>
  <c r="AK125" i="3"/>
  <c r="AK175" i="3"/>
  <c r="AK264" i="3"/>
  <c r="AQ264" i="3"/>
  <c r="AK389" i="3"/>
  <c r="AQ389" i="3"/>
  <c r="AK247" i="3"/>
  <c r="AQ152" i="3"/>
  <c r="AK152" i="3"/>
  <c r="AQ363" i="3"/>
  <c r="AQ145" i="3"/>
  <c r="AK170" i="3"/>
  <c r="AQ170" i="3"/>
  <c r="AK98" i="3"/>
  <c r="AQ98" i="3"/>
  <c r="AK77" i="3"/>
  <c r="AQ169" i="3"/>
  <c r="AQ82" i="3"/>
  <c r="AK82" i="3"/>
  <c r="AQ410" i="3"/>
  <c r="AQ29" i="3"/>
  <c r="AQ301" i="3"/>
  <c r="AK272" i="3"/>
  <c r="AQ272" i="3"/>
  <c r="AK280" i="3"/>
  <c r="AQ280" i="3"/>
  <c r="AK99" i="3"/>
  <c r="AK133" i="3"/>
  <c r="AQ304" i="3"/>
  <c r="AQ176" i="3"/>
  <c r="AQ374" i="3"/>
  <c r="AK374" i="3"/>
  <c r="AQ436" i="3"/>
  <c r="AK436" i="3"/>
  <c r="AQ476" i="3"/>
  <c r="AK372" i="3"/>
  <c r="AK135" i="3"/>
  <c r="AQ135" i="3"/>
  <c r="AQ232" i="3"/>
  <c r="AK232" i="3"/>
  <c r="AK277" i="3"/>
  <c r="AQ416" i="3"/>
  <c r="AQ413" i="3"/>
  <c r="AK413" i="3"/>
  <c r="AQ71" i="3"/>
  <c r="AK71" i="3"/>
  <c r="AK168" i="3"/>
  <c r="AK484" i="3"/>
  <c r="AQ484" i="3"/>
  <c r="AQ132" i="3"/>
  <c r="AK132" i="3"/>
  <c r="AQ405" i="3"/>
  <c r="AK405" i="3"/>
  <c r="AK357" i="3"/>
  <c r="AQ357" i="3"/>
  <c r="AO201" i="3"/>
  <c r="AI201" i="3"/>
  <c r="AI128" i="3"/>
  <c r="AI166" i="3"/>
  <c r="AO166" i="3"/>
  <c r="AH226" i="3"/>
  <c r="AN472" i="3"/>
  <c r="AH472" i="3"/>
  <c r="AN280" i="3"/>
  <c r="AH280" i="3"/>
  <c r="AH43" i="3"/>
  <c r="AH101" i="3"/>
  <c r="AH177" i="3"/>
  <c r="AH174" i="3"/>
  <c r="AH346" i="3"/>
  <c r="AN383" i="3"/>
  <c r="AO168" i="3"/>
  <c r="AI193" i="3"/>
  <c r="AI444" i="3"/>
  <c r="AO384" i="3"/>
  <c r="AO267" i="3"/>
  <c r="AO119" i="3"/>
  <c r="AI119" i="3"/>
  <c r="AO195" i="3"/>
  <c r="AI333" i="3"/>
  <c r="AM360" i="3"/>
  <c r="AP232" i="3"/>
  <c r="AJ363" i="3"/>
  <c r="AP363" i="3"/>
  <c r="AP353" i="3"/>
  <c r="AJ353" i="3"/>
  <c r="AJ334" i="3"/>
  <c r="AJ228" i="3"/>
  <c r="AO299" i="3"/>
  <c r="AI160" i="3"/>
  <c r="AI173" i="3"/>
  <c r="AP496" i="3"/>
  <c r="AJ496" i="3"/>
  <c r="AA25" i="3"/>
  <c r="M308" i="2"/>
  <c r="AA333" i="3"/>
  <c r="AG333" i="3" s="1"/>
  <c r="H14" i="3"/>
  <c r="AM291" i="3"/>
  <c r="AG419" i="3"/>
  <c r="H100" i="3"/>
  <c r="AA313" i="3"/>
  <c r="AM313" i="3" s="1"/>
  <c r="AA46" i="3"/>
  <c r="AM46" i="3" s="1"/>
  <c r="AG247" i="3"/>
  <c r="H57" i="3"/>
  <c r="AM376" i="3"/>
  <c r="H427" i="3"/>
  <c r="X273" i="3"/>
  <c r="N277" i="2" s="1"/>
  <c r="H412" i="3"/>
  <c r="M295" i="2"/>
  <c r="AA127" i="3"/>
  <c r="AG127" i="3" s="1"/>
  <c r="AA60" i="3"/>
  <c r="AM60" i="3" s="1"/>
  <c r="H34" i="3"/>
  <c r="AG50" i="3"/>
  <c r="AM78" i="3"/>
  <c r="AA33" i="3"/>
  <c r="AG33" i="3" s="1"/>
  <c r="M306" i="3"/>
  <c r="O306" i="3" s="1"/>
  <c r="AG320" i="3"/>
  <c r="AA261" i="3"/>
  <c r="AM261" i="3" s="1"/>
  <c r="AA486" i="3"/>
  <c r="AG486" i="3" s="1"/>
  <c r="AG284" i="3"/>
  <c r="AO10" i="3" l="1"/>
  <c r="AK10" i="3"/>
  <c r="AE12" i="3"/>
  <c r="AK12" i="3" s="1"/>
  <c r="V12" i="3"/>
  <c r="W12" i="3" s="1"/>
  <c r="X12" i="3" s="1"/>
  <c r="L11" i="3"/>
  <c r="V9" i="3"/>
  <c r="W9" i="3" s="1"/>
  <c r="M13" i="2" s="1"/>
  <c r="AE8" i="3"/>
  <c r="W10" i="3"/>
  <c r="M10" i="3" s="1"/>
  <c r="O10" i="3" s="1"/>
  <c r="W8" i="3"/>
  <c r="M12" i="2" s="1"/>
  <c r="V14" i="3"/>
  <c r="W14" i="3" s="1"/>
  <c r="M14" i="3" s="1"/>
  <c r="O14" i="3" s="1"/>
  <c r="AD14" i="3"/>
  <c r="Y13" i="3"/>
  <c r="AE13" i="3"/>
  <c r="AK13" i="3" s="1"/>
  <c r="H13" i="3"/>
  <c r="AQ12" i="3"/>
  <c r="AD12" i="3"/>
  <c r="AP12" i="3" s="1"/>
  <c r="C51" i="2"/>
  <c r="Y47" i="3" s="1"/>
  <c r="AC11" i="3"/>
  <c r="AB8" i="3"/>
  <c r="L19" i="3"/>
  <c r="AE19" i="3"/>
  <c r="AK19" i="3" s="1"/>
  <c r="AQ331" i="3"/>
  <c r="AK331" i="3"/>
  <c r="AQ404" i="3"/>
  <c r="AK404" i="3"/>
  <c r="AE375" i="3"/>
  <c r="L375" i="3"/>
  <c r="AE337" i="3"/>
  <c r="L337" i="3"/>
  <c r="AE300" i="3"/>
  <c r="L300" i="3"/>
  <c r="AQ225" i="3"/>
  <c r="AK225" i="3"/>
  <c r="AK443" i="3"/>
  <c r="AQ263" i="3"/>
  <c r="AK315" i="3"/>
  <c r="AQ123" i="3"/>
  <c r="AQ479" i="3"/>
  <c r="AQ256" i="3"/>
  <c r="AQ60" i="3"/>
  <c r="AK475" i="3"/>
  <c r="AK54" i="3"/>
  <c r="AK174" i="3"/>
  <c r="AQ48" i="3"/>
  <c r="AK48" i="3"/>
  <c r="AQ227" i="3"/>
  <c r="AK227" i="3"/>
  <c r="AE27" i="3"/>
  <c r="AK241" i="3"/>
  <c r="L495" i="3"/>
  <c r="AE495" i="3"/>
  <c r="AE487" i="3"/>
  <c r="L487" i="3"/>
  <c r="AK467" i="3"/>
  <c r="AQ467" i="3"/>
  <c r="L289" i="3"/>
  <c r="AE289" i="3"/>
  <c r="AQ273" i="3"/>
  <c r="AK273" i="3"/>
  <c r="L269" i="3"/>
  <c r="AE269" i="3"/>
  <c r="L259" i="3"/>
  <c r="AE259" i="3"/>
  <c r="AK259" i="3" s="1"/>
  <c r="L251" i="3"/>
  <c r="AE251" i="3"/>
  <c r="AQ193" i="3"/>
  <c r="AK193" i="3"/>
  <c r="L137" i="3"/>
  <c r="AE137" i="3"/>
  <c r="L120" i="3"/>
  <c r="AE120" i="3"/>
  <c r="AE68" i="3"/>
  <c r="L68" i="3"/>
  <c r="AE64" i="3"/>
  <c r="L64" i="3"/>
  <c r="L53" i="3"/>
  <c r="AE53" i="3"/>
  <c r="AE24" i="3"/>
  <c r="L24" i="3"/>
  <c r="AQ282" i="3"/>
  <c r="AK282" i="3"/>
  <c r="AQ500" i="3"/>
  <c r="AK500" i="3"/>
  <c r="AE379" i="3"/>
  <c r="L379" i="3"/>
  <c r="L310" i="3"/>
  <c r="AE310" i="3"/>
  <c r="AK136" i="3"/>
  <c r="AQ136" i="3"/>
  <c r="AE44" i="3"/>
  <c r="L44" i="3"/>
  <c r="L40" i="3"/>
  <c r="AE40" i="3"/>
  <c r="L123" i="3"/>
  <c r="L304" i="3"/>
  <c r="AK442" i="3"/>
  <c r="AQ442" i="3"/>
  <c r="AK342" i="3"/>
  <c r="AQ342" i="3"/>
  <c r="AQ437" i="3"/>
  <c r="AK437" i="3"/>
  <c r="AQ83" i="3"/>
  <c r="AK83" i="3"/>
  <c r="AK56" i="3"/>
  <c r="AQ56" i="3"/>
  <c r="AK81" i="3"/>
  <c r="AQ81" i="3"/>
  <c r="AQ74" i="3"/>
  <c r="AK74" i="3"/>
  <c r="AK391" i="3"/>
  <c r="AQ391" i="3"/>
  <c r="AE350" i="3"/>
  <c r="L350" i="3"/>
  <c r="L347" i="3"/>
  <c r="AE347" i="3"/>
  <c r="L340" i="3"/>
  <c r="AE340" i="3"/>
  <c r="L312" i="3"/>
  <c r="AE312" i="3"/>
  <c r="AE236" i="3"/>
  <c r="L236" i="3"/>
  <c r="AE70" i="3"/>
  <c r="L70" i="3"/>
  <c r="L47" i="3"/>
  <c r="AE47" i="3"/>
  <c r="AQ11" i="3"/>
  <c r="AK11" i="3"/>
  <c r="AQ242" i="3"/>
  <c r="AK242" i="3"/>
  <c r="AQ452" i="3"/>
  <c r="AK452" i="3"/>
  <c r="AE140" i="3"/>
  <c r="L140" i="3"/>
  <c r="AE127" i="3"/>
  <c r="L127" i="3"/>
  <c r="AK37" i="3"/>
  <c r="AQ37" i="3"/>
  <c r="L34" i="3"/>
  <c r="AE34" i="3"/>
  <c r="L31" i="3"/>
  <c r="AE31" i="3"/>
  <c r="AQ258" i="3"/>
  <c r="AK84" i="3"/>
  <c r="AQ84" i="3"/>
  <c r="AQ415" i="3"/>
  <c r="AK415" i="3"/>
  <c r="AK51" i="3"/>
  <c r="AQ51" i="3"/>
  <c r="AK325" i="3"/>
  <c r="AQ325" i="3"/>
  <c r="L37" i="3"/>
  <c r="AQ461" i="3"/>
  <c r="AK461" i="3"/>
  <c r="AK457" i="3"/>
  <c r="AQ457" i="3"/>
  <c r="AK453" i="3"/>
  <c r="AQ453" i="3"/>
  <c r="L450" i="3"/>
  <c r="AE450" i="3"/>
  <c r="L433" i="3"/>
  <c r="AE433" i="3"/>
  <c r="L429" i="3"/>
  <c r="AE429" i="3"/>
  <c r="AK429" i="3" s="1"/>
  <c r="AE421" i="3"/>
  <c r="L421" i="3"/>
  <c r="L401" i="3"/>
  <c r="AE401" i="3"/>
  <c r="AE394" i="3"/>
  <c r="L394" i="3"/>
  <c r="AQ390" i="3"/>
  <c r="AK390" i="3"/>
  <c r="AE373" i="3"/>
  <c r="L373" i="3"/>
  <c r="AE326" i="3"/>
  <c r="L326" i="3"/>
  <c r="AE239" i="3"/>
  <c r="L239" i="3"/>
  <c r="L215" i="3"/>
  <c r="AE215" i="3"/>
  <c r="L194" i="3"/>
  <c r="AE194" i="3"/>
  <c r="AQ194" i="3" s="1"/>
  <c r="AE172" i="3"/>
  <c r="AQ172" i="3" s="1"/>
  <c r="L172" i="3"/>
  <c r="AQ162" i="3"/>
  <c r="AK162" i="3"/>
  <c r="AE129" i="3"/>
  <c r="L129" i="3"/>
  <c r="L73" i="3"/>
  <c r="AE73" i="3"/>
  <c r="AE50" i="3"/>
  <c r="L50" i="3"/>
  <c r="AE190" i="3"/>
  <c r="L10" i="3"/>
  <c r="L234" i="3"/>
  <c r="AQ53" i="3"/>
  <c r="AK53" i="3"/>
  <c r="AK450" i="3"/>
  <c r="AQ450" i="3"/>
  <c r="AK492" i="3"/>
  <c r="AQ492" i="3"/>
  <c r="AQ498" i="3"/>
  <c r="AK498" i="3"/>
  <c r="L230" i="3"/>
  <c r="AE230" i="3"/>
  <c r="L226" i="3"/>
  <c r="AE226" i="3"/>
  <c r="AE211" i="3"/>
  <c r="L211" i="3"/>
  <c r="AE200" i="3"/>
  <c r="L200" i="3"/>
  <c r="AE157" i="3"/>
  <c r="L157" i="3"/>
  <c r="L146" i="3"/>
  <c r="AE146" i="3"/>
  <c r="AE118" i="3"/>
  <c r="L118" i="3"/>
  <c r="AE100" i="3"/>
  <c r="AQ100" i="3" s="1"/>
  <c r="L100" i="3"/>
  <c r="AQ90" i="3"/>
  <c r="AK90" i="3"/>
  <c r="L86" i="3"/>
  <c r="AE86" i="3"/>
  <c r="AQ243" i="3"/>
  <c r="AK243" i="3"/>
  <c r="AK79" i="3"/>
  <c r="L90" i="3"/>
  <c r="L318" i="3"/>
  <c r="AE318" i="3"/>
  <c r="L306" i="3"/>
  <c r="AE306" i="3"/>
  <c r="AE303" i="3"/>
  <c r="L303" i="3"/>
  <c r="AE276" i="3"/>
  <c r="L276" i="3"/>
  <c r="AK191" i="3"/>
  <c r="AQ180" i="3"/>
  <c r="AQ149" i="3"/>
  <c r="AQ439" i="3"/>
  <c r="AQ187" i="3"/>
  <c r="AK194" i="3"/>
  <c r="L191" i="3"/>
  <c r="AE219" i="3"/>
  <c r="AE163" i="3"/>
  <c r="AQ285" i="3"/>
  <c r="AK285" i="3"/>
  <c r="AQ291" i="3"/>
  <c r="AK291" i="3"/>
  <c r="AK165" i="3"/>
  <c r="AQ165" i="3"/>
  <c r="AK355" i="3"/>
  <c r="AQ355" i="3"/>
  <c r="AK354" i="3"/>
  <c r="AQ117" i="3"/>
  <c r="AK117" i="3"/>
  <c r="AK335" i="3"/>
  <c r="AQ335" i="3"/>
  <c r="AQ80" i="3"/>
  <c r="L299" i="3"/>
  <c r="AE23" i="3"/>
  <c r="AE18" i="3"/>
  <c r="L18" i="3"/>
  <c r="AQ150" i="3"/>
  <c r="AK150" i="3"/>
  <c r="AQ184" i="3"/>
  <c r="AK184" i="3"/>
  <c r="AK464" i="3"/>
  <c r="AQ464" i="3"/>
  <c r="AQ215" i="3"/>
  <c r="AK215" i="3"/>
  <c r="AK61" i="3"/>
  <c r="AQ61" i="3"/>
  <c r="AK203" i="3"/>
  <c r="AQ203" i="3"/>
  <c r="AK14" i="3"/>
  <c r="AQ14" i="3"/>
  <c r="AE233" i="3"/>
  <c r="L233" i="3"/>
  <c r="L223" i="3"/>
  <c r="AE223" i="3"/>
  <c r="L207" i="3"/>
  <c r="AE207" i="3"/>
  <c r="L188" i="3"/>
  <c r="AE188" i="3"/>
  <c r="AE182" i="3"/>
  <c r="L182" i="3"/>
  <c r="L178" i="3"/>
  <c r="AE178" i="3"/>
  <c r="L153" i="3"/>
  <c r="AE153" i="3"/>
  <c r="AE134" i="3"/>
  <c r="L134" i="3"/>
  <c r="AQ114" i="3"/>
  <c r="AK114" i="3"/>
  <c r="L107" i="3"/>
  <c r="AE107" i="3"/>
  <c r="L104" i="3"/>
  <c r="AE104" i="3"/>
  <c r="AQ393" i="3"/>
  <c r="AK393" i="3"/>
  <c r="AQ87" i="3"/>
  <c r="AK87" i="3"/>
  <c r="AQ217" i="3"/>
  <c r="AK217" i="3"/>
  <c r="AK72" i="3"/>
  <c r="AQ72" i="3"/>
  <c r="AE21" i="3"/>
  <c r="AQ21" i="3" s="1"/>
  <c r="AK216" i="3"/>
  <c r="AQ216" i="3"/>
  <c r="AK477" i="3"/>
  <c r="AQ477" i="3"/>
  <c r="AE330" i="3"/>
  <c r="L330" i="3"/>
  <c r="AE322" i="3"/>
  <c r="L322" i="3"/>
  <c r="L314" i="3"/>
  <c r="AE314" i="3"/>
  <c r="AE309" i="3"/>
  <c r="L309" i="3"/>
  <c r="AK299" i="3"/>
  <c r="AQ299" i="3"/>
  <c r="L296" i="3"/>
  <c r="AE296" i="3"/>
  <c r="L292" i="3"/>
  <c r="AE292" i="3"/>
  <c r="AK59" i="3"/>
  <c r="AQ59" i="3"/>
  <c r="AK63" i="3"/>
  <c r="AQ376" i="3"/>
  <c r="AK46" i="3"/>
  <c r="AE160" i="3"/>
  <c r="AE97" i="3"/>
  <c r="AQ294" i="3"/>
  <c r="AK294" i="3"/>
  <c r="L175" i="3"/>
  <c r="AK17" i="3"/>
  <c r="AQ17" i="3"/>
  <c r="AK52" i="3"/>
  <c r="AQ52" i="3"/>
  <c r="L114" i="3"/>
  <c r="AQ425" i="3"/>
  <c r="AK425" i="3"/>
  <c r="AE76" i="3"/>
  <c r="AQ348" i="3"/>
  <c r="AK348" i="3"/>
  <c r="AK278" i="3"/>
  <c r="AQ278" i="3"/>
  <c r="AQ267" i="3"/>
  <c r="AK267" i="3"/>
  <c r="AE482" i="3"/>
  <c r="L482" i="3"/>
  <c r="L466" i="3"/>
  <c r="AE466" i="3"/>
  <c r="L462" i="3"/>
  <c r="AE462" i="3"/>
  <c r="L459" i="3"/>
  <c r="AE459" i="3"/>
  <c r="AK313" i="3"/>
  <c r="AQ313" i="3"/>
  <c r="AK252" i="3"/>
  <c r="AQ252" i="3"/>
  <c r="AQ89" i="3"/>
  <c r="AK89" i="3"/>
  <c r="AE139" i="3"/>
  <c r="L139" i="3"/>
  <c r="L131" i="3"/>
  <c r="AE131" i="3"/>
  <c r="L96" i="3"/>
  <c r="AE96" i="3"/>
  <c r="L30" i="3"/>
  <c r="AE30" i="3"/>
  <c r="L26" i="3"/>
  <c r="AE26" i="3"/>
  <c r="AQ488" i="3"/>
  <c r="L59" i="3"/>
  <c r="AK214" i="3"/>
  <c r="L49" i="3"/>
  <c r="L63" i="3"/>
  <c r="AE103" i="3"/>
  <c r="AQ352" i="3"/>
  <c r="L327" i="3"/>
  <c r="AQ343" i="3"/>
  <c r="AQ36" i="3"/>
  <c r="AE122" i="3"/>
  <c r="AK332" i="3"/>
  <c r="AQ93" i="3"/>
  <c r="L46" i="3"/>
  <c r="AE229" i="3"/>
  <c r="AQ424" i="3"/>
  <c r="AE295" i="3"/>
  <c r="AE9" i="3"/>
  <c r="AP9" i="3" s="1"/>
  <c r="AK364" i="3"/>
  <c r="AQ297" i="3"/>
  <c r="AK297" i="3"/>
  <c r="L499" i="3"/>
  <c r="AE235" i="3"/>
  <c r="L352" i="3"/>
  <c r="AE106" i="3"/>
  <c r="L381" i="3"/>
  <c r="AE381" i="3"/>
  <c r="L281" i="3"/>
  <c r="AE281" i="3"/>
  <c r="L255" i="3"/>
  <c r="AE255" i="3"/>
  <c r="L249" i="3"/>
  <c r="AE249" i="3"/>
  <c r="AE220" i="3"/>
  <c r="L220" i="3"/>
  <c r="AE143" i="3"/>
  <c r="L143" i="3"/>
  <c r="AQ495" i="3"/>
  <c r="AK495" i="3"/>
  <c r="AE481" i="3"/>
  <c r="L481" i="3"/>
  <c r="L468" i="3"/>
  <c r="AE468" i="3"/>
  <c r="L465" i="3"/>
  <c r="AE465" i="3"/>
  <c r="L345" i="3"/>
  <c r="AE345" i="3"/>
  <c r="AK128" i="3"/>
  <c r="AQ128" i="3"/>
  <c r="L113" i="3"/>
  <c r="AE113" i="3"/>
  <c r="AE67" i="3"/>
  <c r="L67" i="3"/>
  <c r="AE43" i="3"/>
  <c r="L43" i="3"/>
  <c r="AQ259" i="3"/>
  <c r="AK414" i="3"/>
  <c r="AQ33" i="3"/>
  <c r="AK65" i="3"/>
  <c r="AK338" i="3"/>
  <c r="AK39" i="3"/>
  <c r="AE302" i="3"/>
  <c r="AK49" i="3"/>
  <c r="AE321" i="3"/>
  <c r="L338" i="3"/>
  <c r="AE126" i="3"/>
  <c r="AK289" i="3"/>
  <c r="AQ289" i="3"/>
  <c r="AE480" i="3"/>
  <c r="L480" i="3"/>
  <c r="AE474" i="3"/>
  <c r="L474" i="3"/>
  <c r="AQ417" i="3"/>
  <c r="AK417" i="3"/>
  <c r="L388" i="3"/>
  <c r="AE388" i="3"/>
  <c r="AE384" i="3"/>
  <c r="L384" i="3"/>
  <c r="L370" i="3"/>
  <c r="AE370" i="3"/>
  <c r="L359" i="3"/>
  <c r="AE359" i="3"/>
  <c r="AK359" i="3" s="1"/>
  <c r="AE356" i="3"/>
  <c r="AQ334" i="3"/>
  <c r="AK334" i="3"/>
  <c r="L274" i="3"/>
  <c r="AE274" i="3"/>
  <c r="AK240" i="3"/>
  <c r="AQ240" i="3"/>
  <c r="AE237" i="3"/>
  <c r="L237" i="3"/>
  <c r="L141" i="3"/>
  <c r="AE141" i="3"/>
  <c r="L418" i="3"/>
  <c r="AE418" i="3"/>
  <c r="L371" i="3"/>
  <c r="AE371" i="3"/>
  <c r="AK371" i="3" s="1"/>
  <c r="AE91" i="3"/>
  <c r="L91" i="3"/>
  <c r="AE57" i="3"/>
  <c r="L57" i="3"/>
  <c r="AE41" i="3"/>
  <c r="L41" i="3"/>
  <c r="AQ196" i="3"/>
  <c r="AE279" i="3"/>
  <c r="L279" i="3"/>
  <c r="L210" i="3"/>
  <c r="AE210" i="3"/>
  <c r="AE206" i="3"/>
  <c r="L206" i="3"/>
  <c r="AK159" i="3"/>
  <c r="AQ159" i="3"/>
  <c r="L156" i="3"/>
  <c r="AE156" i="3"/>
  <c r="AQ25" i="3"/>
  <c r="AK25" i="3"/>
  <c r="AP197" i="3"/>
  <c r="AJ197" i="3"/>
  <c r="AP87" i="3"/>
  <c r="AJ87" i="3"/>
  <c r="AJ122" i="3"/>
  <c r="AP122" i="3"/>
  <c r="AJ489" i="3"/>
  <c r="AP489" i="3"/>
  <c r="AP483" i="3"/>
  <c r="AJ483" i="3"/>
  <c r="AD167" i="3"/>
  <c r="AJ167" i="3" s="1"/>
  <c r="K167" i="3"/>
  <c r="AD161" i="3"/>
  <c r="K161" i="3"/>
  <c r="AD142" i="3"/>
  <c r="AJ142" i="3" s="1"/>
  <c r="K142" i="3"/>
  <c r="AD27" i="3"/>
  <c r="K27" i="3"/>
  <c r="AP312" i="3"/>
  <c r="AJ423" i="3"/>
  <c r="AP423" i="3"/>
  <c r="AD68" i="3"/>
  <c r="AP68" i="3" s="1"/>
  <c r="AP465" i="3"/>
  <c r="AJ465" i="3"/>
  <c r="AJ350" i="3"/>
  <c r="AP138" i="3"/>
  <c r="AJ257" i="3"/>
  <c r="AP257" i="3"/>
  <c r="AP47" i="3"/>
  <c r="AJ464" i="3"/>
  <c r="AP29" i="3"/>
  <c r="AP175" i="3"/>
  <c r="AJ305" i="3"/>
  <c r="AP305" i="3"/>
  <c r="K253" i="3"/>
  <c r="AD183" i="3"/>
  <c r="AJ183" i="3" s="1"/>
  <c r="AP180" i="3"/>
  <c r="AJ180" i="3"/>
  <c r="K85" i="3"/>
  <c r="K173" i="3"/>
  <c r="K249" i="3"/>
  <c r="AP485" i="3"/>
  <c r="AJ485" i="3"/>
  <c r="AD105" i="3"/>
  <c r="AJ105" i="3" s="1"/>
  <c r="K484" i="3"/>
  <c r="AD484" i="3"/>
  <c r="AJ484" i="3" s="1"/>
  <c r="K481" i="3"/>
  <c r="AD481" i="3"/>
  <c r="AP376" i="3"/>
  <c r="AJ376" i="3"/>
  <c r="AJ100" i="3"/>
  <c r="AP100" i="3"/>
  <c r="AP201" i="3"/>
  <c r="AJ201" i="3"/>
  <c r="AD164" i="3"/>
  <c r="K164" i="3"/>
  <c r="AD108" i="3"/>
  <c r="K108" i="3"/>
  <c r="AD92" i="3"/>
  <c r="AJ92" i="3" s="1"/>
  <c r="K92" i="3"/>
  <c r="K82" i="3"/>
  <c r="AD82" i="3"/>
  <c r="K73" i="3"/>
  <c r="AD73" i="3"/>
  <c r="AJ64" i="3"/>
  <c r="AP64" i="3"/>
  <c r="AD169" i="3"/>
  <c r="AP498" i="3"/>
  <c r="AJ498" i="3"/>
  <c r="AJ104" i="3"/>
  <c r="AP104" i="3"/>
  <c r="AD133" i="3"/>
  <c r="AP133" i="3" s="1"/>
  <c r="K179" i="3"/>
  <c r="AP240" i="3"/>
  <c r="AJ240" i="3"/>
  <c r="AP145" i="3"/>
  <c r="AJ145" i="3"/>
  <c r="AD186" i="3"/>
  <c r="K251" i="3"/>
  <c r="AD251" i="3"/>
  <c r="AJ251" i="3" s="1"/>
  <c r="AJ249" i="3"/>
  <c r="AP249" i="3"/>
  <c r="K217" i="3"/>
  <c r="AD217" i="3"/>
  <c r="AJ217" i="3" s="1"/>
  <c r="AJ120" i="3"/>
  <c r="AP120" i="3"/>
  <c r="AP16" i="3"/>
  <c r="AP179" i="3"/>
  <c r="AD19" i="3"/>
  <c r="AP19" i="3" s="1"/>
  <c r="K19" i="3"/>
  <c r="AJ418" i="3"/>
  <c r="AP418" i="3"/>
  <c r="AP61" i="3"/>
  <c r="AJ61" i="3"/>
  <c r="AP347" i="3"/>
  <c r="AJ347" i="3"/>
  <c r="AP206" i="3"/>
  <c r="AJ206" i="3"/>
  <c r="AP289" i="3"/>
  <c r="AJ289" i="3"/>
  <c r="AJ89" i="3"/>
  <c r="AP89" i="3"/>
  <c r="AD456" i="3"/>
  <c r="K456" i="3"/>
  <c r="K441" i="3"/>
  <c r="AD441" i="3"/>
  <c r="K436" i="3"/>
  <c r="AD436" i="3"/>
  <c r="AJ436" i="3" s="1"/>
  <c r="AD434" i="3"/>
  <c r="K434" i="3"/>
  <c r="AP426" i="3"/>
  <c r="AJ426" i="3"/>
  <c r="K422" i="3"/>
  <c r="AD422" i="3"/>
  <c r="AP422" i="3" s="1"/>
  <c r="AD411" i="3"/>
  <c r="AJ411" i="3" s="1"/>
  <c r="K411" i="3"/>
  <c r="K395" i="3"/>
  <c r="AD395" i="3"/>
  <c r="AJ384" i="3"/>
  <c r="AP384" i="3"/>
  <c r="K377" i="3"/>
  <c r="AD377" i="3"/>
  <c r="AJ377" i="3" s="1"/>
  <c r="K374" i="3"/>
  <c r="AD374" i="3"/>
  <c r="AJ372" i="3"/>
  <c r="AP372" i="3"/>
  <c r="K362" i="3"/>
  <c r="AD362" i="3"/>
  <c r="AD359" i="3"/>
  <c r="K359" i="3"/>
  <c r="K303" i="3"/>
  <c r="AD303" i="3"/>
  <c r="AJ303" i="3" s="1"/>
  <c r="AD296" i="3"/>
  <c r="K296" i="3"/>
  <c r="AD282" i="3"/>
  <c r="K282" i="3"/>
  <c r="K278" i="3"/>
  <c r="AD278" i="3"/>
  <c r="M479" i="3"/>
  <c r="O479" i="3" s="1"/>
  <c r="X251" i="3"/>
  <c r="M483" i="3"/>
  <c r="O483" i="3" s="1"/>
  <c r="AD107" i="3"/>
  <c r="AP107" i="3" s="1"/>
  <c r="AD220" i="3"/>
  <c r="AJ220" i="3" s="1"/>
  <c r="AJ277" i="3"/>
  <c r="AD421" i="3"/>
  <c r="AD295" i="3"/>
  <c r="AP295" i="3" s="1"/>
  <c r="AD262" i="3"/>
  <c r="AP262" i="3" s="1"/>
  <c r="AJ479" i="3"/>
  <c r="AD199" i="3"/>
  <c r="AD178" i="3"/>
  <c r="AP178" i="3" s="1"/>
  <c r="K394" i="3"/>
  <c r="K187" i="3"/>
  <c r="AD118" i="3"/>
  <c r="AJ118" i="3" s="1"/>
  <c r="K291" i="3"/>
  <c r="AJ196" i="3"/>
  <c r="AJ358" i="3"/>
  <c r="AD316" i="3"/>
  <c r="AJ316" i="3" s="1"/>
  <c r="AJ114" i="3"/>
  <c r="K495" i="3"/>
  <c r="AJ35" i="3"/>
  <c r="K126" i="3"/>
  <c r="AD429" i="3"/>
  <c r="AP429" i="3" s="1"/>
  <c r="AD157" i="3"/>
  <c r="AP157" i="3" s="1"/>
  <c r="AD433" i="3"/>
  <c r="K425" i="3"/>
  <c r="AJ410" i="3"/>
  <c r="K281" i="3"/>
  <c r="K365" i="3"/>
  <c r="K81" i="3"/>
  <c r="AJ460" i="3"/>
  <c r="AP460" i="3"/>
  <c r="AP468" i="3"/>
  <c r="AJ468" i="3"/>
  <c r="AP385" i="3"/>
  <c r="AJ385" i="3"/>
  <c r="AJ253" i="3"/>
  <c r="AP253" i="3"/>
  <c r="AJ324" i="3"/>
  <c r="AP324" i="3"/>
  <c r="K352" i="3"/>
  <c r="AD352" i="3"/>
  <c r="AD341" i="3"/>
  <c r="K341" i="3"/>
  <c r="K335" i="3"/>
  <c r="AD335" i="3"/>
  <c r="K227" i="3"/>
  <c r="AD227" i="3"/>
  <c r="AD221" i="3"/>
  <c r="AP221" i="3" s="1"/>
  <c r="K221" i="3"/>
  <c r="K191" i="3"/>
  <c r="AD191" i="3"/>
  <c r="AD129" i="3"/>
  <c r="AP129" i="3" s="1"/>
  <c r="K129" i="3"/>
  <c r="AP50" i="3"/>
  <c r="AJ50" i="3"/>
  <c r="K40" i="3"/>
  <c r="AD40" i="3"/>
  <c r="AD37" i="3"/>
  <c r="K37" i="3"/>
  <c r="K34" i="3"/>
  <c r="AD34" i="3"/>
  <c r="AP123" i="3"/>
  <c r="AP248" i="3"/>
  <c r="AJ248" i="3"/>
  <c r="AP172" i="3"/>
  <c r="AJ172" i="3"/>
  <c r="AJ157" i="3"/>
  <c r="K351" i="3"/>
  <c r="AD351" i="3"/>
  <c r="AJ330" i="3"/>
  <c r="AP330" i="3"/>
  <c r="K326" i="3"/>
  <c r="AD326" i="3"/>
  <c r="AJ250" i="3"/>
  <c r="AP250" i="3"/>
  <c r="K237" i="3"/>
  <c r="AD237" i="3"/>
  <c r="AP226" i="3"/>
  <c r="AJ226" i="3"/>
  <c r="AD216" i="3"/>
  <c r="K216" i="3"/>
  <c r="K140" i="3"/>
  <c r="AD140" i="3"/>
  <c r="AP140" i="3" s="1"/>
  <c r="AJ152" i="3"/>
  <c r="AP152" i="3"/>
  <c r="AJ161" i="3"/>
  <c r="AP161" i="3"/>
  <c r="AD200" i="3"/>
  <c r="K330" i="3"/>
  <c r="AJ288" i="3"/>
  <c r="AJ349" i="3"/>
  <c r="AP349" i="3"/>
  <c r="K226" i="3"/>
  <c r="AP128" i="3"/>
  <c r="AJ127" i="3"/>
  <c r="AJ262" i="3"/>
  <c r="AP395" i="3"/>
  <c r="AJ395" i="3"/>
  <c r="AD115" i="3"/>
  <c r="AD26" i="3"/>
  <c r="AP26" i="3" s="1"/>
  <c r="K346" i="3"/>
  <c r="K343" i="3"/>
  <c r="AP188" i="3"/>
  <c r="AJ188" i="3"/>
  <c r="AD207" i="3"/>
  <c r="AJ207" i="3" s="1"/>
  <c r="AD337" i="3"/>
  <c r="AJ337" i="3" s="1"/>
  <c r="AD210" i="3"/>
  <c r="AP403" i="3"/>
  <c r="AJ182" i="3"/>
  <c r="AP182" i="3"/>
  <c r="AP60" i="3"/>
  <c r="AP218" i="3"/>
  <c r="AJ218" i="3"/>
  <c r="AP58" i="3"/>
  <c r="K50" i="3"/>
  <c r="K60" i="3"/>
  <c r="AD491" i="3"/>
  <c r="K491" i="3"/>
  <c r="K488" i="3"/>
  <c r="AD488" i="3"/>
  <c r="AD473" i="3"/>
  <c r="K473" i="3"/>
  <c r="AJ470" i="3"/>
  <c r="AP470" i="3"/>
  <c r="AD458" i="3"/>
  <c r="K458" i="3"/>
  <c r="AD455" i="3"/>
  <c r="K455" i="3"/>
  <c r="AJ452" i="3"/>
  <c r="AP452" i="3"/>
  <c r="K450" i="3"/>
  <c r="AD450" i="3"/>
  <c r="AP439" i="3"/>
  <c r="AJ439" i="3"/>
  <c r="AJ434" i="3"/>
  <c r="AP434" i="3"/>
  <c r="AD415" i="3"/>
  <c r="K415" i="3"/>
  <c r="AP408" i="3"/>
  <c r="AJ408" i="3"/>
  <c r="K402" i="3"/>
  <c r="AD402" i="3"/>
  <c r="AD398" i="3"/>
  <c r="K398" i="3"/>
  <c r="AD392" i="3"/>
  <c r="K392" i="3"/>
  <c r="AD387" i="3"/>
  <c r="K387" i="3"/>
  <c r="AJ382" i="3"/>
  <c r="AP382" i="3"/>
  <c r="AP54" i="3"/>
  <c r="AJ54" i="3"/>
  <c r="AP38" i="3"/>
  <c r="AJ38" i="3"/>
  <c r="AJ416" i="3"/>
  <c r="AP416" i="3"/>
  <c r="AD321" i="3"/>
  <c r="AJ321" i="3" s="1"/>
  <c r="K321" i="3"/>
  <c r="K246" i="3"/>
  <c r="AD246" i="3"/>
  <c r="K244" i="3"/>
  <c r="AD244" i="3"/>
  <c r="AJ213" i="3"/>
  <c r="AP213" i="3"/>
  <c r="K194" i="3"/>
  <c r="AD194" i="3"/>
  <c r="AD111" i="3"/>
  <c r="K111" i="3"/>
  <c r="K53" i="3"/>
  <c r="AD53" i="3"/>
  <c r="AP494" i="3"/>
  <c r="AJ494" i="3"/>
  <c r="AP10" i="3"/>
  <c r="AJ361" i="3"/>
  <c r="AP361" i="3"/>
  <c r="AP454" i="3"/>
  <c r="AJ454" i="3"/>
  <c r="K123" i="3"/>
  <c r="AP195" i="3"/>
  <c r="AJ195" i="3"/>
  <c r="AD231" i="3"/>
  <c r="AD317" i="3"/>
  <c r="AJ317" i="3" s="1"/>
  <c r="AP308" i="3"/>
  <c r="AJ308" i="3"/>
  <c r="AD24" i="3"/>
  <c r="K368" i="3"/>
  <c r="AD368" i="3"/>
  <c r="AD345" i="3"/>
  <c r="K345" i="3"/>
  <c r="K340" i="3"/>
  <c r="AD340" i="3"/>
  <c r="AJ340" i="3" s="1"/>
  <c r="AD332" i="3"/>
  <c r="K332" i="3"/>
  <c r="AJ329" i="3"/>
  <c r="AP329" i="3"/>
  <c r="K320" i="3"/>
  <c r="AD320" i="3"/>
  <c r="AJ320" i="3" s="1"/>
  <c r="AD243" i="3"/>
  <c r="K243" i="3"/>
  <c r="AD235" i="3"/>
  <c r="K235" i="3"/>
  <c r="K224" i="3"/>
  <c r="AD224" i="3"/>
  <c r="AJ224" i="3" s="1"/>
  <c r="AD147" i="3"/>
  <c r="K147" i="3"/>
  <c r="K135" i="3"/>
  <c r="AD135" i="3"/>
  <c r="AD101" i="3"/>
  <c r="K101" i="3"/>
  <c r="AJ98" i="3"/>
  <c r="AP98" i="3"/>
  <c r="AD94" i="3"/>
  <c r="K94" i="3"/>
  <c r="AD91" i="3"/>
  <c r="K91" i="3"/>
  <c r="K84" i="3"/>
  <c r="AD84" i="3"/>
  <c r="K78" i="3"/>
  <c r="AD78" i="3"/>
  <c r="AJ78" i="3" s="1"/>
  <c r="K72" i="3"/>
  <c r="AD72" i="3"/>
  <c r="AD67" i="3"/>
  <c r="K67" i="3"/>
  <c r="K49" i="3"/>
  <c r="AD49" i="3"/>
  <c r="AD46" i="3"/>
  <c r="K46" i="3"/>
  <c r="AD30" i="3"/>
  <c r="AJ30" i="3" s="1"/>
  <c r="K30" i="3"/>
  <c r="AJ472" i="3"/>
  <c r="AP472" i="3"/>
  <c r="AP365" i="3"/>
  <c r="AP323" i="3"/>
  <c r="AP436" i="3"/>
  <c r="AP17" i="3"/>
  <c r="AJ17" i="3"/>
  <c r="AD311" i="3"/>
  <c r="K47" i="3"/>
  <c r="K52" i="3"/>
  <c r="AJ241" i="3"/>
  <c r="AP103" i="3"/>
  <c r="AJ103" i="3"/>
  <c r="AP116" i="3"/>
  <c r="AJ116" i="3"/>
  <c r="AJ214" i="3"/>
  <c r="AP214" i="3"/>
  <c r="K127" i="3"/>
  <c r="AD366" i="3"/>
  <c r="K213" i="3"/>
  <c r="AJ338" i="3"/>
  <c r="AP338" i="3"/>
  <c r="AP261" i="3"/>
  <c r="AJ261" i="3"/>
  <c r="AP6" i="3"/>
  <c r="AJ6" i="3"/>
  <c r="AJ495" i="3"/>
  <c r="AP495" i="3"/>
  <c r="AD466" i="3"/>
  <c r="AJ466" i="3" s="1"/>
  <c r="K466" i="3"/>
  <c r="AD461" i="3"/>
  <c r="K459" i="3"/>
  <c r="AD459" i="3"/>
  <c r="AJ459" i="3" s="1"/>
  <c r="K439" i="3"/>
  <c r="AD437" i="3"/>
  <c r="K437" i="3"/>
  <c r="AD431" i="3"/>
  <c r="K431" i="3"/>
  <c r="K419" i="3"/>
  <c r="AD419" i="3"/>
  <c r="AD412" i="3"/>
  <c r="K412" i="3"/>
  <c r="AD399" i="3"/>
  <c r="K399" i="3"/>
  <c r="AD388" i="3"/>
  <c r="K388" i="3"/>
  <c r="AJ383" i="3"/>
  <c r="AP383" i="3"/>
  <c r="K381" i="3"/>
  <c r="AD381" i="3"/>
  <c r="AJ381" i="3" s="1"/>
  <c r="AD378" i="3"/>
  <c r="AP375" i="3"/>
  <c r="AJ375" i="3"/>
  <c r="K373" i="3"/>
  <c r="AD373" i="3"/>
  <c r="AP236" i="3"/>
  <c r="AJ236" i="3"/>
  <c r="AP77" i="3"/>
  <c r="AJ77" i="3"/>
  <c r="K276" i="3"/>
  <c r="AD276" i="3"/>
  <c r="AD274" i="3"/>
  <c r="K274" i="3"/>
  <c r="AD266" i="3"/>
  <c r="K266" i="3"/>
  <c r="AP260" i="3"/>
  <c r="AJ260" i="3"/>
  <c r="AP184" i="3"/>
  <c r="AJ184" i="3"/>
  <c r="AD177" i="3"/>
  <c r="K177" i="3"/>
  <c r="K124" i="3"/>
  <c r="AD124" i="3"/>
  <c r="AP124" i="3" s="1"/>
  <c r="AD119" i="3"/>
  <c r="AP119" i="3" s="1"/>
  <c r="K119" i="3"/>
  <c r="K267" i="3"/>
  <c r="AD267" i="3"/>
  <c r="AD252" i="3"/>
  <c r="K252" i="3"/>
  <c r="AJ190" i="3"/>
  <c r="AP190" i="3"/>
  <c r="K171" i="3"/>
  <c r="AD171" i="3"/>
  <c r="AP171" i="3" s="1"/>
  <c r="AJ168" i="3"/>
  <c r="AP168" i="3"/>
  <c r="AD156" i="3"/>
  <c r="K156" i="3"/>
  <c r="K137" i="3"/>
  <c r="AD137" i="3"/>
  <c r="K110" i="3"/>
  <c r="AD110" i="3"/>
  <c r="AP110" i="3" s="1"/>
  <c r="AP97" i="3"/>
  <c r="AJ97" i="3"/>
  <c r="K80" i="3"/>
  <c r="AD80" i="3"/>
  <c r="K74" i="3"/>
  <c r="AD74" i="3"/>
  <c r="AD71" i="3"/>
  <c r="K71" i="3"/>
  <c r="I389" i="3"/>
  <c r="AB306" i="3"/>
  <c r="AH306" i="3" s="1"/>
  <c r="AB118" i="3"/>
  <c r="AH118" i="3" s="1"/>
  <c r="AN387" i="3"/>
  <c r="AN377" i="3"/>
  <c r="I494" i="3"/>
  <c r="AB334" i="3"/>
  <c r="AN334" i="3" s="1"/>
  <c r="I188" i="3"/>
  <c r="AB209" i="3"/>
  <c r="AH209" i="3" s="1"/>
  <c r="AB114" i="3"/>
  <c r="AN114" i="3" s="1"/>
  <c r="AB355" i="3"/>
  <c r="AH355" i="3" s="1"/>
  <c r="AB143" i="3"/>
  <c r="AN143" i="3" s="1"/>
  <c r="I173" i="3"/>
  <c r="I435" i="3"/>
  <c r="AB432" i="3"/>
  <c r="AH432" i="3" s="1"/>
  <c r="I239" i="3"/>
  <c r="AN309" i="3"/>
  <c r="AB296" i="3"/>
  <c r="AH296" i="3" s="1"/>
  <c r="AB486" i="3"/>
  <c r="AN486" i="3" s="1"/>
  <c r="AB286" i="3"/>
  <c r="AH286" i="3" s="1"/>
  <c r="I309" i="3"/>
  <c r="AB158" i="3"/>
  <c r="AB55" i="3"/>
  <c r="AH55" i="3" s="1"/>
  <c r="AB420" i="3"/>
  <c r="AB256" i="3"/>
  <c r="AN256" i="3" s="1"/>
  <c r="AH479" i="3"/>
  <c r="AN479" i="3"/>
  <c r="AB176" i="3"/>
  <c r="AH176" i="3" s="1"/>
  <c r="I278" i="3"/>
  <c r="I339" i="3"/>
  <c r="I141" i="3"/>
  <c r="I169" i="3"/>
  <c r="AB462" i="3"/>
  <c r="AH462" i="3" s="1"/>
  <c r="X460" i="3"/>
  <c r="N464" i="2" s="1"/>
  <c r="AN389" i="3"/>
  <c r="AH450" i="3"/>
  <c r="I479" i="3"/>
  <c r="I167" i="3"/>
  <c r="AB394" i="3"/>
  <c r="AN394" i="3" s="1"/>
  <c r="AB108" i="3"/>
  <c r="AN108" i="3" s="1"/>
  <c r="AB219" i="3"/>
  <c r="I93" i="3"/>
  <c r="I130" i="3"/>
  <c r="AH87" i="3"/>
  <c r="AN442" i="3"/>
  <c r="I196" i="3"/>
  <c r="AB273" i="3"/>
  <c r="AN273" i="3" s="1"/>
  <c r="AB475" i="3"/>
  <c r="AN475" i="3" s="1"/>
  <c r="AB48" i="3"/>
  <c r="I79" i="3"/>
  <c r="I457" i="3"/>
  <c r="AN203" i="3"/>
  <c r="AH256" i="3"/>
  <c r="AB45" i="3"/>
  <c r="AH45" i="3" s="1"/>
  <c r="AB212" i="3"/>
  <c r="AN212" i="3" s="1"/>
  <c r="AB120" i="3"/>
  <c r="AN120" i="3" s="1"/>
  <c r="AB223" i="3"/>
  <c r="AN443" i="3"/>
  <c r="I122" i="3"/>
  <c r="AN183" i="3"/>
  <c r="AB467" i="3"/>
  <c r="AB128" i="3"/>
  <c r="AB471" i="3"/>
  <c r="AH471" i="3" s="1"/>
  <c r="X104" i="3"/>
  <c r="N108" i="2" s="1"/>
  <c r="X496" i="3"/>
  <c r="N496" i="3" s="1"/>
  <c r="AH167" i="3"/>
  <c r="AN395" i="3"/>
  <c r="I377" i="3"/>
  <c r="I425" i="3"/>
  <c r="AN60" i="3"/>
  <c r="AN65" i="3"/>
  <c r="AB139" i="3"/>
  <c r="AH139" i="3" s="1"/>
  <c r="I28" i="3"/>
  <c r="AH143" i="3"/>
  <c r="AB319" i="3"/>
  <c r="AH319" i="3" s="1"/>
  <c r="AB23" i="3"/>
  <c r="AH23" i="3" s="1"/>
  <c r="AB61" i="3"/>
  <c r="AN61" i="3" s="1"/>
  <c r="AB150" i="3"/>
  <c r="AH150" i="3" s="1"/>
  <c r="AB179" i="3"/>
  <c r="AH179" i="3" s="1"/>
  <c r="I429" i="3"/>
  <c r="I203" i="3"/>
  <c r="I183" i="3"/>
  <c r="I105" i="3"/>
  <c r="AB465" i="3"/>
  <c r="I269" i="3"/>
  <c r="I448" i="3"/>
  <c r="AB477" i="3"/>
  <c r="AH477" i="3" s="1"/>
  <c r="I497" i="3"/>
  <c r="AA18" i="3"/>
  <c r="AG18" i="3" s="1"/>
  <c r="AA426" i="3"/>
  <c r="AG44" i="3"/>
  <c r="AA200" i="3"/>
  <c r="AG200" i="3" s="1"/>
  <c r="AA74" i="3"/>
  <c r="AA418" i="3"/>
  <c r="AM418" i="3" s="1"/>
  <c r="H207" i="3"/>
  <c r="AA482" i="3"/>
  <c r="AA492" i="3"/>
  <c r="AM492" i="3" s="1"/>
  <c r="H430" i="3"/>
  <c r="AA189" i="3"/>
  <c r="AM189" i="3" s="1"/>
  <c r="X143" i="3"/>
  <c r="N147" i="2" s="1"/>
  <c r="M475" i="2"/>
  <c r="AA304" i="3"/>
  <c r="AM304" i="3" s="1"/>
  <c r="H390" i="3"/>
  <c r="M345" i="3"/>
  <c r="O345" i="3" s="1"/>
  <c r="AA71" i="3"/>
  <c r="AM71" i="3" s="1"/>
  <c r="N159" i="3"/>
  <c r="H495" i="3"/>
  <c r="H170" i="3"/>
  <c r="AA191" i="3"/>
  <c r="AM191" i="3" s="1"/>
  <c r="H351" i="3"/>
  <c r="H230" i="3"/>
  <c r="AG180" i="3"/>
  <c r="M294" i="3"/>
  <c r="O294" i="3" s="1"/>
  <c r="AA279" i="3"/>
  <c r="AG279" i="3" s="1"/>
  <c r="N487" i="2"/>
  <c r="AA485" i="3"/>
  <c r="AG485" i="3" s="1"/>
  <c r="H484" i="3"/>
  <c r="H320" i="3"/>
  <c r="X189" i="3"/>
  <c r="N193" i="2" s="1"/>
  <c r="X471" i="3"/>
  <c r="N475" i="2" s="1"/>
  <c r="M264" i="2"/>
  <c r="H299" i="3"/>
  <c r="X298" i="3"/>
  <c r="N302" i="2" s="1"/>
  <c r="AA139" i="3"/>
  <c r="X56" i="3"/>
  <c r="N60" i="2" s="1"/>
  <c r="H62" i="3"/>
  <c r="H316" i="3"/>
  <c r="H425" i="3"/>
  <c r="N267" i="3"/>
  <c r="M29" i="3"/>
  <c r="O29" i="3" s="1"/>
  <c r="AA300" i="3"/>
  <c r="AM300" i="3" s="1"/>
  <c r="AA395" i="3"/>
  <c r="AG395" i="3" s="1"/>
  <c r="H22" i="3"/>
  <c r="H19" i="3"/>
  <c r="AG174" i="3"/>
  <c r="H401" i="3"/>
  <c r="M116" i="2"/>
  <c r="X307" i="3"/>
  <c r="N311" i="2" s="1"/>
  <c r="AG130" i="3"/>
  <c r="AA90" i="3"/>
  <c r="AA358" i="3"/>
  <c r="AA366" i="3"/>
  <c r="AG366" i="3" s="1"/>
  <c r="AA489" i="3"/>
  <c r="AG489" i="3" s="1"/>
  <c r="H360" i="3"/>
  <c r="X385" i="3"/>
  <c r="N385" i="3" s="1"/>
  <c r="AA487" i="3"/>
  <c r="AG487" i="3" s="1"/>
  <c r="AG77" i="3"/>
  <c r="AG390" i="3"/>
  <c r="AA87" i="3"/>
  <c r="AM87" i="3" s="1"/>
  <c r="H297" i="3"/>
  <c r="H151" i="3"/>
  <c r="H250" i="3"/>
  <c r="AA363" i="3"/>
  <c r="AG363" i="3" s="1"/>
  <c r="M391" i="2"/>
  <c r="M478" i="2"/>
  <c r="AG495" i="3"/>
  <c r="AM351" i="3"/>
  <c r="M464" i="2"/>
  <c r="M455" i="2"/>
  <c r="M490" i="3"/>
  <c r="O490" i="3" s="1"/>
  <c r="M486" i="2"/>
  <c r="AA194" i="3"/>
  <c r="AM194" i="3" s="1"/>
  <c r="AA471" i="3"/>
  <c r="AM471" i="3" s="1"/>
  <c r="H326" i="3"/>
  <c r="AA155" i="3"/>
  <c r="AM155" i="3" s="1"/>
  <c r="M44" i="3"/>
  <c r="O44" i="3" s="1"/>
  <c r="M33" i="2"/>
  <c r="H421" i="3"/>
  <c r="H257" i="3"/>
  <c r="H283" i="3"/>
  <c r="AA373" i="3"/>
  <c r="AG373" i="3" s="1"/>
  <c r="AA137" i="3"/>
  <c r="AG137" i="3" s="1"/>
  <c r="AH411" i="3"/>
  <c r="AN411" i="3"/>
  <c r="AN323" i="3"/>
  <c r="AH323" i="3"/>
  <c r="AH290" i="3"/>
  <c r="AN290" i="3"/>
  <c r="AN123" i="3"/>
  <c r="AH123" i="3"/>
  <c r="AN46" i="3"/>
  <c r="AH46" i="3"/>
  <c r="AH414" i="3"/>
  <c r="AN414" i="3"/>
  <c r="AN24" i="3"/>
  <c r="AH24" i="3"/>
  <c r="AH486" i="3"/>
  <c r="AH482" i="3"/>
  <c r="M189" i="3"/>
  <c r="O189" i="3" s="1"/>
  <c r="X294" i="3"/>
  <c r="N298" i="2" s="1"/>
  <c r="X387" i="3"/>
  <c r="N387" i="3" s="1"/>
  <c r="M60" i="2"/>
  <c r="AH59" i="3"/>
  <c r="AH142" i="3"/>
  <c r="AB440" i="3"/>
  <c r="AN440" i="3" s="1"/>
  <c r="AH497" i="3"/>
  <c r="AB97" i="3"/>
  <c r="AH37" i="3"/>
  <c r="AB20" i="3"/>
  <c r="AN20" i="3" s="1"/>
  <c r="AN288" i="3"/>
  <c r="AH474" i="3"/>
  <c r="I29" i="3"/>
  <c r="AN462" i="3"/>
  <c r="AB379" i="3"/>
  <c r="AH379" i="3" s="1"/>
  <c r="I446" i="3"/>
  <c r="AH454" i="3"/>
  <c r="I233" i="3"/>
  <c r="AB52" i="3"/>
  <c r="AN52" i="3" s="1"/>
  <c r="I123" i="3"/>
  <c r="I102" i="3"/>
  <c r="M143" i="3"/>
  <c r="O143" i="3" s="1"/>
  <c r="M298" i="3"/>
  <c r="O298" i="3" s="1"/>
  <c r="X345" i="3"/>
  <c r="N349" i="2" s="1"/>
  <c r="M494" i="2"/>
  <c r="I314" i="3"/>
  <c r="AN321" i="3"/>
  <c r="I295" i="3"/>
  <c r="AH485" i="3"/>
  <c r="AN297" i="3"/>
  <c r="AH328" i="3"/>
  <c r="AB70" i="3"/>
  <c r="AH70" i="3" s="1"/>
  <c r="I226" i="3"/>
  <c r="I180" i="3"/>
  <c r="AH56" i="3"/>
  <c r="AH62" i="3"/>
  <c r="I18" i="3"/>
  <c r="AB200" i="3"/>
  <c r="AH200" i="3" s="1"/>
  <c r="AN348" i="3"/>
  <c r="AH239" i="3"/>
  <c r="I235" i="3"/>
  <c r="I454" i="3"/>
  <c r="AB207" i="3"/>
  <c r="AN207" i="3" s="1"/>
  <c r="I348" i="3"/>
  <c r="I443" i="3"/>
  <c r="I414" i="3"/>
  <c r="I64" i="3"/>
  <c r="I31" i="3"/>
  <c r="AB300" i="3"/>
  <c r="AH18" i="3"/>
  <c r="AN18" i="3"/>
  <c r="AN337" i="3"/>
  <c r="AH61" i="3"/>
  <c r="AN181" i="3"/>
  <c r="AB272" i="3"/>
  <c r="AN272" i="3" s="1"/>
  <c r="I193" i="3"/>
  <c r="AH93" i="3"/>
  <c r="AB344" i="3"/>
  <c r="AN344" i="3" s="1"/>
  <c r="AH403" i="3"/>
  <c r="I228" i="3"/>
  <c r="AB225" i="3"/>
  <c r="AN225" i="3" s="1"/>
  <c r="I85" i="3"/>
  <c r="AB157" i="3"/>
  <c r="AH363" i="3"/>
  <c r="AH240" i="3"/>
  <c r="AB365" i="3"/>
  <c r="AN365" i="3" s="1"/>
  <c r="I259" i="3"/>
  <c r="AB234" i="3"/>
  <c r="AH234" i="3" s="1"/>
  <c r="I36" i="3"/>
  <c r="I444" i="3"/>
  <c r="I376" i="3"/>
  <c r="AB342" i="3"/>
  <c r="AB268" i="3"/>
  <c r="AH268" i="3" s="1"/>
  <c r="I241" i="3"/>
  <c r="AH262" i="3"/>
  <c r="AN262" i="3"/>
  <c r="AN228" i="3"/>
  <c r="AH228" i="3"/>
  <c r="AH36" i="3"/>
  <c r="AN36" i="3"/>
  <c r="AN369" i="3"/>
  <c r="AH369" i="3"/>
  <c r="AH295" i="3"/>
  <c r="AN295" i="3"/>
  <c r="AN232" i="3"/>
  <c r="AH232" i="3"/>
  <c r="AN29" i="3"/>
  <c r="AH29" i="3"/>
  <c r="AN498" i="3"/>
  <c r="AH498" i="3"/>
  <c r="AN187" i="3"/>
  <c r="AH187" i="3"/>
  <c r="AH336" i="3"/>
  <c r="AN82" i="3"/>
  <c r="AN494" i="3"/>
  <c r="AN213" i="3"/>
  <c r="AN168" i="3"/>
  <c r="AB121" i="3"/>
  <c r="AH121" i="3" s="1"/>
  <c r="I54" i="3"/>
  <c r="AB104" i="3"/>
  <c r="AB42" i="3"/>
  <c r="AN42" i="3" s="1"/>
  <c r="I262" i="3"/>
  <c r="I369" i="3"/>
  <c r="I117" i="3"/>
  <c r="AB236" i="3"/>
  <c r="AN218" i="3"/>
  <c r="AN413" i="3"/>
  <c r="AB99" i="3"/>
  <c r="AH99" i="3" s="1"/>
  <c r="I187" i="3"/>
  <c r="I498" i="3"/>
  <c r="I39" i="3"/>
  <c r="AB163" i="3"/>
  <c r="AN268" i="3"/>
  <c r="AN463" i="3"/>
  <c r="AH435" i="3"/>
  <c r="AN64" i="3"/>
  <c r="I95" i="3"/>
  <c r="I82" i="3"/>
  <c r="AB493" i="3"/>
  <c r="I232" i="3"/>
  <c r="AB289" i="3"/>
  <c r="AH289" i="3" s="1"/>
  <c r="I281" i="3"/>
  <c r="AB459" i="3"/>
  <c r="AH459" i="3" s="1"/>
  <c r="AB400" i="3"/>
  <c r="AN400" i="3" s="1"/>
  <c r="AB423" i="3"/>
  <c r="AN423" i="3" s="1"/>
  <c r="AB437" i="3"/>
  <c r="AH437" i="3" s="1"/>
  <c r="AB21" i="3"/>
  <c r="AH259" i="3"/>
  <c r="AB412" i="3"/>
  <c r="I92" i="3"/>
  <c r="AB361" i="3"/>
  <c r="I359" i="3"/>
  <c r="AB133" i="3"/>
  <c r="AN133" i="3" s="1"/>
  <c r="I136" i="3"/>
  <c r="AB419" i="3"/>
  <c r="AH419" i="3" s="1"/>
  <c r="AB302" i="3"/>
  <c r="AH162" i="3"/>
  <c r="AB73" i="3"/>
  <c r="I354" i="3"/>
  <c r="AH225" i="3"/>
  <c r="AH85" i="3"/>
  <c r="I403" i="3"/>
  <c r="I463" i="3"/>
  <c r="I431" i="3"/>
  <c r="AM58" i="3"/>
  <c r="H223" i="3"/>
  <c r="AA420" i="3"/>
  <c r="AM420" i="3" s="1"/>
  <c r="AG186" i="3"/>
  <c r="H253" i="3"/>
  <c r="AG275" i="3"/>
  <c r="AA179" i="3"/>
  <c r="AG179" i="3" s="1"/>
  <c r="H83" i="3"/>
  <c r="H256" i="3"/>
  <c r="AA382" i="3"/>
  <c r="AA167" i="3"/>
  <c r="AM167" i="3" s="1"/>
  <c r="H275" i="3"/>
  <c r="H96" i="3"/>
  <c r="H58" i="3"/>
  <c r="H479" i="3"/>
  <c r="H404" i="3"/>
  <c r="AA105" i="3"/>
  <c r="AG105" i="3" s="1"/>
  <c r="H273" i="3"/>
  <c r="AG410" i="3"/>
  <c r="AM410" i="3"/>
  <c r="AG401" i="3"/>
  <c r="AM401" i="3"/>
  <c r="AM203" i="3"/>
  <c r="AG203" i="3"/>
  <c r="AG54" i="3"/>
  <c r="AM54" i="3"/>
  <c r="AM319" i="3"/>
  <c r="AG445" i="3"/>
  <c r="H125" i="3"/>
  <c r="AA161" i="3"/>
  <c r="AG161" i="3" s="1"/>
  <c r="AA428" i="3"/>
  <c r="H408" i="3"/>
  <c r="H474" i="3"/>
  <c r="AA242" i="3"/>
  <c r="AG242" i="3" s="1"/>
  <c r="H169" i="3"/>
  <c r="AA460" i="3"/>
  <c r="AM460" i="3" s="1"/>
  <c r="M389" i="3"/>
  <c r="O389" i="3" s="1"/>
  <c r="AA473" i="3"/>
  <c r="AM473" i="3" s="1"/>
  <c r="AG273" i="3"/>
  <c r="H435" i="3"/>
  <c r="AA268" i="3"/>
  <c r="AM268" i="3" s="1"/>
  <c r="AA128" i="3"/>
  <c r="AG128" i="3" s="1"/>
  <c r="AM361" i="3"/>
  <c r="AA15" i="3"/>
  <c r="AM15" i="3" s="1"/>
  <c r="H134" i="3"/>
  <c r="AA447" i="3"/>
  <c r="H410" i="3"/>
  <c r="H328" i="3"/>
  <c r="H163" i="3"/>
  <c r="AA491" i="3"/>
  <c r="AG491" i="3" s="1"/>
  <c r="AA93" i="3"/>
  <c r="AM93" i="3" s="1"/>
  <c r="AA228" i="3"/>
  <c r="AM228" i="3" s="1"/>
  <c r="AA464" i="3"/>
  <c r="AM464" i="3" s="1"/>
  <c r="AA183" i="3"/>
  <c r="AM183" i="3" s="1"/>
  <c r="H498" i="3"/>
  <c r="H424" i="3"/>
  <c r="H130" i="3"/>
  <c r="AA286" i="3"/>
  <c r="AA219" i="3"/>
  <c r="AA145" i="3"/>
  <c r="AM145" i="3" s="1"/>
  <c r="H132" i="3"/>
  <c r="H245" i="3"/>
  <c r="AA65" i="3"/>
  <c r="AG65" i="3" s="1"/>
  <c r="AA389" i="3"/>
  <c r="AM389" i="3" s="1"/>
  <c r="H203" i="3"/>
  <c r="H445" i="3"/>
  <c r="AA120" i="3"/>
  <c r="AM120" i="3" s="1"/>
  <c r="AA377" i="3"/>
  <c r="AM377" i="3" s="1"/>
  <c r="H319" i="3"/>
  <c r="AA143" i="3"/>
  <c r="H278" i="3"/>
  <c r="H260" i="3"/>
  <c r="H419" i="3"/>
  <c r="AA409" i="3"/>
  <c r="AG409" i="3" s="1"/>
  <c r="AG412" i="3"/>
  <c r="AM483" i="3"/>
  <c r="H225" i="3"/>
  <c r="AA463" i="3"/>
  <c r="AM463" i="3" s="1"/>
  <c r="AA255" i="3"/>
  <c r="AG255" i="3" s="1"/>
  <c r="AA205" i="3"/>
  <c r="AM205" i="3" s="1"/>
  <c r="AA367" i="3"/>
  <c r="AA468" i="3"/>
  <c r="AM468" i="3" s="1"/>
  <c r="AM207" i="3"/>
  <c r="AG207" i="3"/>
  <c r="AM151" i="3"/>
  <c r="AG151" i="3"/>
  <c r="AM28" i="3"/>
  <c r="AG28" i="3"/>
  <c r="AG40" i="3"/>
  <c r="M68" i="2"/>
  <c r="M96" i="2"/>
  <c r="X222" i="3"/>
  <c r="N222" i="3" s="1"/>
  <c r="M489" i="3"/>
  <c r="O489" i="3" s="1"/>
  <c r="M440" i="3"/>
  <c r="O440" i="3" s="1"/>
  <c r="M389" i="2"/>
  <c r="M417" i="3"/>
  <c r="O417" i="3" s="1"/>
  <c r="M371" i="3"/>
  <c r="O371" i="3" s="1"/>
  <c r="AM395" i="3"/>
  <c r="AA446" i="3"/>
  <c r="AM446" i="3" s="1"/>
  <c r="H431" i="3"/>
  <c r="N192" i="3"/>
  <c r="AM89" i="3"/>
  <c r="M42" i="3"/>
  <c r="O42" i="3" s="1"/>
  <c r="H50" i="3"/>
  <c r="H274" i="3"/>
  <c r="X288" i="3"/>
  <c r="N292" i="2" s="1"/>
  <c r="AG285" i="3"/>
  <c r="AG257" i="3"/>
  <c r="X482" i="3"/>
  <c r="N482" i="3" s="1"/>
  <c r="AA423" i="3"/>
  <c r="AA187" i="3"/>
  <c r="AM187" i="3" s="1"/>
  <c r="M222" i="3"/>
  <c r="O222" i="3" s="1"/>
  <c r="M48" i="2"/>
  <c r="M459" i="2"/>
  <c r="X30" i="3"/>
  <c r="N30" i="3" s="1"/>
  <c r="AM498" i="3"/>
  <c r="H237" i="3"/>
  <c r="AA307" i="3"/>
  <c r="AG307" i="3" s="1"/>
  <c r="AA99" i="3"/>
  <c r="AM99" i="3" s="1"/>
  <c r="AM236" i="3"/>
  <c r="AG274" i="3"/>
  <c r="X125" i="3"/>
  <c r="N129" i="2" s="1"/>
  <c r="AG414" i="3"/>
  <c r="X417" i="3"/>
  <c r="N421" i="2" s="1"/>
  <c r="N468" i="2"/>
  <c r="AA82" i="3"/>
  <c r="AG82" i="3" s="1"/>
  <c r="M273" i="3"/>
  <c r="O273" i="3" s="1"/>
  <c r="M64" i="3"/>
  <c r="O64" i="3" s="1"/>
  <c r="N246" i="3"/>
  <c r="AA353" i="3"/>
  <c r="AM353" i="3" s="1"/>
  <c r="N319" i="2"/>
  <c r="H331" i="3"/>
  <c r="X393" i="3"/>
  <c r="N393" i="3" s="1"/>
  <c r="AA224" i="3"/>
  <c r="AG224" i="3" s="1"/>
  <c r="AA235" i="3"/>
  <c r="AM235" i="3" s="1"/>
  <c r="M304" i="3"/>
  <c r="O304" i="3" s="1"/>
  <c r="M500" i="2"/>
  <c r="AG408" i="3"/>
  <c r="AM240" i="3"/>
  <c r="AM193" i="3"/>
  <c r="AA494" i="3"/>
  <c r="AM494" i="3" s="1"/>
  <c r="AA233" i="3"/>
  <c r="AM233" i="3" s="1"/>
  <c r="AM137" i="3"/>
  <c r="X112" i="3"/>
  <c r="N116" i="2" s="1"/>
  <c r="M251" i="3"/>
  <c r="O251" i="3" s="1"/>
  <c r="M487" i="2"/>
  <c r="AA347" i="3"/>
  <c r="AA248" i="3"/>
  <c r="AM248" i="3" s="1"/>
  <c r="X186" i="3"/>
  <c r="N190" i="2" s="1"/>
  <c r="X79" i="3"/>
  <c r="N83" i="2" s="1"/>
  <c r="M86" i="2"/>
  <c r="AA172" i="3"/>
  <c r="AM172" i="3" s="1"/>
  <c r="H202" i="3"/>
  <c r="H32" i="3"/>
  <c r="H174" i="3"/>
  <c r="H483" i="3"/>
  <c r="H481" i="3"/>
  <c r="AA56" i="3"/>
  <c r="AM56" i="3" s="1"/>
  <c r="AG225" i="3"/>
  <c r="AM225" i="3"/>
  <c r="AM136" i="3"/>
  <c r="AG136" i="3"/>
  <c r="H284" i="3"/>
  <c r="AG468" i="3"/>
  <c r="H234" i="3"/>
  <c r="AA455" i="3"/>
  <c r="AM455" i="3" s="1"/>
  <c r="H79" i="3"/>
  <c r="H388" i="3"/>
  <c r="AM30" i="3"/>
  <c r="H288" i="3"/>
  <c r="AM270" i="3"/>
  <c r="AA11" i="3"/>
  <c r="AM11" i="3" s="1"/>
  <c r="AA107" i="3"/>
  <c r="AM107" i="3" s="1"/>
  <c r="H70" i="3"/>
  <c r="AG430" i="3"/>
  <c r="H310" i="3"/>
  <c r="H157" i="3"/>
  <c r="AG202" i="3"/>
  <c r="H399" i="3"/>
  <c r="H95" i="3"/>
  <c r="AA160" i="3"/>
  <c r="H241" i="3"/>
  <c r="AA104" i="3"/>
  <c r="AG104" i="3" s="1"/>
  <c r="AA308" i="3"/>
  <c r="AM308" i="3" s="1"/>
  <c r="AA182" i="3"/>
  <c r="H10" i="3"/>
  <c r="H193" i="3"/>
  <c r="H208" i="3"/>
  <c r="H341" i="3"/>
  <c r="H422" i="3"/>
  <c r="AA45" i="3"/>
  <c r="AG45" i="3" s="1"/>
  <c r="AA113" i="3"/>
  <c r="AM113" i="3" s="1"/>
  <c r="H68" i="3"/>
  <c r="AA175" i="3"/>
  <c r="AG371" i="3"/>
  <c r="H371" i="3"/>
  <c r="AG170" i="3"/>
  <c r="AA133" i="3"/>
  <c r="AG227" i="3"/>
  <c r="AM227" i="3"/>
  <c r="AG94" i="3"/>
  <c r="AM94" i="3"/>
  <c r="AG312" i="3"/>
  <c r="AM341" i="3"/>
  <c r="AG116" i="3"/>
  <c r="H403" i="3"/>
  <c r="AM399" i="3"/>
  <c r="AA436" i="3"/>
  <c r="AG436" i="3" s="1"/>
  <c r="AA324" i="3"/>
  <c r="AM324" i="3" s="1"/>
  <c r="AA152" i="3"/>
  <c r="AA439" i="3"/>
  <c r="AM79" i="3"/>
  <c r="AG317" i="3"/>
  <c r="AG421" i="3"/>
  <c r="AA262" i="3"/>
  <c r="AG262" i="3" s="1"/>
  <c r="AM18" i="3"/>
  <c r="H30" i="3"/>
  <c r="AM81" i="3"/>
  <c r="M72" i="2"/>
  <c r="AM283" i="3"/>
  <c r="AG402" i="3"/>
  <c r="AM48" i="3"/>
  <c r="X22" i="3"/>
  <c r="N26" i="2" s="1"/>
  <c r="H227" i="3"/>
  <c r="X228" i="3"/>
  <c r="N232" i="2" s="1"/>
  <c r="H48" i="3"/>
  <c r="AA354" i="3"/>
  <c r="AG354" i="3" s="1"/>
  <c r="AA338" i="3"/>
  <c r="AM338" i="3" s="1"/>
  <c r="H12" i="3"/>
  <c r="AA159" i="3"/>
  <c r="AA369" i="3"/>
  <c r="H291" i="3"/>
  <c r="H78" i="3"/>
  <c r="AA112" i="3"/>
  <c r="AM112" i="3" s="1"/>
  <c r="H312" i="3"/>
  <c r="H361" i="3"/>
  <c r="H55" i="3"/>
  <c r="H259" i="3"/>
  <c r="AM259" i="3"/>
  <c r="H469" i="3"/>
  <c r="X308" i="3"/>
  <c r="N312" i="2" s="1"/>
  <c r="H67" i="3"/>
  <c r="H461" i="3"/>
  <c r="H376" i="3"/>
  <c r="AG70" i="3"/>
  <c r="H374" i="3"/>
  <c r="AG43" i="3"/>
  <c r="AA349" i="3"/>
  <c r="AM349" i="3" s="1"/>
  <c r="AG46" i="3"/>
  <c r="AA17" i="3"/>
  <c r="AG17" i="3" s="1"/>
  <c r="AM105" i="3"/>
  <c r="AG465" i="3"/>
  <c r="AM200" i="3"/>
  <c r="AG96" i="3"/>
  <c r="AA302" i="3"/>
  <c r="AM302" i="3" s="1"/>
  <c r="AG256" i="3"/>
  <c r="H265" i="3"/>
  <c r="H285" i="3"/>
  <c r="H43" i="3"/>
  <c r="AA84" i="3"/>
  <c r="AG84" i="3" s="1"/>
  <c r="H247" i="3"/>
  <c r="H81" i="3"/>
  <c r="AE7" i="3"/>
  <c r="AQ7" i="3" s="1"/>
  <c r="AP477" i="3"/>
  <c r="AJ477" i="3"/>
  <c r="AP457" i="3"/>
  <c r="AJ457" i="3"/>
  <c r="AJ428" i="3"/>
  <c r="AP428" i="3"/>
  <c r="AJ424" i="3"/>
  <c r="AP424" i="3"/>
  <c r="AJ266" i="3"/>
  <c r="AP266" i="3"/>
  <c r="AP212" i="3"/>
  <c r="AJ212" i="3"/>
  <c r="AP93" i="3"/>
  <c r="AJ93" i="3"/>
  <c r="AP25" i="3"/>
  <c r="AJ25" i="3"/>
  <c r="AP486" i="3"/>
  <c r="AJ486" i="3"/>
  <c r="AJ198" i="3"/>
  <c r="AP198" i="3"/>
  <c r="AP92" i="3"/>
  <c r="AJ27" i="3"/>
  <c r="AP27" i="3"/>
  <c r="AP22" i="3"/>
  <c r="AJ22" i="3"/>
  <c r="AJ281" i="3"/>
  <c r="AP281" i="3"/>
  <c r="AJ221" i="3"/>
  <c r="AJ341" i="3"/>
  <c r="AP341" i="3"/>
  <c r="AP254" i="3"/>
  <c r="AJ254" i="3"/>
  <c r="AP15" i="3"/>
  <c r="AJ15" i="3"/>
  <c r="AJ369" i="3"/>
  <c r="AP166" i="3"/>
  <c r="AP391" i="3"/>
  <c r="AJ185" i="3"/>
  <c r="AP174" i="3"/>
  <c r="AP321" i="3"/>
  <c r="AP404" i="3"/>
  <c r="AP325" i="3"/>
  <c r="AJ429" i="3"/>
  <c r="AJ319" i="3"/>
  <c r="AJ211" i="3"/>
  <c r="AJ396" i="3"/>
  <c r="AJ134" i="3"/>
  <c r="AJ239" i="3"/>
  <c r="AJ386" i="3"/>
  <c r="AP484" i="3"/>
  <c r="AP85" i="3"/>
  <c r="AJ68" i="3"/>
  <c r="AJ371" i="3"/>
  <c r="AJ462" i="3"/>
  <c r="AJ467" i="3"/>
  <c r="AJ223" i="3"/>
  <c r="AP337" i="3"/>
  <c r="AP304" i="3"/>
  <c r="AP105" i="3"/>
  <c r="AJ18" i="3"/>
  <c r="AP18" i="3"/>
  <c r="AP342" i="3"/>
  <c r="AJ342" i="3"/>
  <c r="AJ31" i="3"/>
  <c r="AP31" i="3"/>
  <c r="AJ394" i="3"/>
  <c r="AP394" i="3"/>
  <c r="AJ348" i="3"/>
  <c r="AP348" i="3"/>
  <c r="AJ23" i="3"/>
  <c r="AP23" i="3"/>
  <c r="K390" i="3"/>
  <c r="AD390" i="3"/>
  <c r="AD344" i="3"/>
  <c r="K344" i="3"/>
  <c r="K292" i="3"/>
  <c r="AD292" i="3"/>
  <c r="K160" i="3"/>
  <c r="AD160" i="3"/>
  <c r="K136" i="3"/>
  <c r="AD136" i="3"/>
  <c r="AD62" i="3"/>
  <c r="K62" i="3"/>
  <c r="AP11" i="3"/>
  <c r="AJ133" i="3"/>
  <c r="AP113" i="3"/>
  <c r="AP202" i="3"/>
  <c r="AP75" i="3"/>
  <c r="AJ346" i="3"/>
  <c r="AP159" i="3"/>
  <c r="AP356" i="3"/>
  <c r="AP377" i="3"/>
  <c r="AP217" i="3"/>
  <c r="AJ107" i="3"/>
  <c r="AP316" i="3"/>
  <c r="AP44" i="3"/>
  <c r="AJ309" i="3"/>
  <c r="AP224" i="3"/>
  <c r="K31" i="3"/>
  <c r="AJ178" i="3"/>
  <c r="AJ471" i="3"/>
  <c r="K7" i="3"/>
  <c r="AD469" i="3"/>
  <c r="AJ9" i="3"/>
  <c r="AJ76" i="3"/>
  <c r="AP397" i="3"/>
  <c r="AP264" i="3"/>
  <c r="AP272" i="3"/>
  <c r="AP225" i="3"/>
  <c r="AP205" i="3"/>
  <c r="AJ19" i="3"/>
  <c r="K23" i="3"/>
  <c r="AJ447" i="3"/>
  <c r="AP155" i="3"/>
  <c r="AP144" i="3"/>
  <c r="AJ69" i="3"/>
  <c r="AJ301" i="3"/>
  <c r="AP207" i="3"/>
  <c r="AP118" i="3"/>
  <c r="AJ79" i="3"/>
  <c r="AJ110" i="3"/>
  <c r="AP320" i="3"/>
  <c r="AJ367" i="3"/>
  <c r="AP251" i="3"/>
  <c r="AJ121" i="3"/>
  <c r="AJ51" i="3"/>
  <c r="AJ52" i="3"/>
  <c r="AP59" i="3"/>
  <c r="K65" i="3"/>
  <c r="K444" i="3"/>
  <c r="AD90" i="3"/>
  <c r="AJ65" i="3"/>
  <c r="AP343" i="3"/>
  <c r="AJ444" i="3"/>
  <c r="K18" i="3"/>
  <c r="AP328" i="3"/>
  <c r="AD163" i="3"/>
  <c r="AP279" i="3"/>
  <c r="K414" i="3"/>
  <c r="AJ171" i="3"/>
  <c r="AD208" i="3"/>
  <c r="AP209" i="3"/>
  <c r="AJ209" i="3"/>
  <c r="K275" i="3"/>
  <c r="AD275" i="3"/>
  <c r="K203" i="3"/>
  <c r="AD203" i="3"/>
  <c r="K158" i="3"/>
  <c r="AD158" i="3"/>
  <c r="K150" i="3"/>
  <c r="AD150" i="3"/>
  <c r="AP150" i="3" s="1"/>
  <c r="AD88" i="3"/>
  <c r="AJ88" i="3" s="1"/>
  <c r="K88" i="3"/>
  <c r="AJ186" i="3"/>
  <c r="AP186" i="3"/>
  <c r="K490" i="3"/>
  <c r="AD490" i="3"/>
  <c r="AD339" i="3"/>
  <c r="K339" i="3"/>
  <c r="AD302" i="3"/>
  <c r="K302" i="3"/>
  <c r="K56" i="3"/>
  <c r="AD56" i="3"/>
  <c r="AD28" i="3"/>
  <c r="K28" i="3"/>
  <c r="AJ126" i="3"/>
  <c r="AJ314" i="3"/>
  <c r="AD48" i="3"/>
  <c r="AD480" i="3"/>
  <c r="AJ417" i="3"/>
  <c r="AP417" i="3"/>
  <c r="K497" i="3"/>
  <c r="AD497" i="3"/>
  <c r="K442" i="3"/>
  <c r="AD442" i="3"/>
  <c r="K438" i="3"/>
  <c r="AD438" i="3"/>
  <c r="K430" i="3"/>
  <c r="AD430" i="3"/>
  <c r="K354" i="3"/>
  <c r="AD354" i="3"/>
  <c r="AD238" i="3"/>
  <c r="K238" i="3"/>
  <c r="AD233" i="3"/>
  <c r="K233" i="3"/>
  <c r="K230" i="3"/>
  <c r="AD230" i="3"/>
  <c r="AJ46" i="3"/>
  <c r="AP46" i="3"/>
  <c r="AJ310" i="3"/>
  <c r="AP149" i="3"/>
  <c r="AD8" i="3"/>
  <c r="AJ295" i="3"/>
  <c r="AJ322" i="3"/>
  <c r="AP95" i="3"/>
  <c r="AP256" i="3"/>
  <c r="AJ379" i="3"/>
  <c r="AJ405" i="3"/>
  <c r="AJ463" i="3"/>
  <c r="K59" i="3"/>
  <c r="AP303" i="3"/>
  <c r="AD313" i="3"/>
  <c r="AP313" i="3" s="1"/>
  <c r="AD487" i="3"/>
  <c r="AD286" i="3"/>
  <c r="AP258" i="3"/>
  <c r="AP132" i="3"/>
  <c r="AJ132" i="3"/>
  <c r="AJ393" i="3"/>
  <c r="AP393" i="3"/>
  <c r="K205" i="3"/>
  <c r="K271" i="3"/>
  <c r="AD271" i="3"/>
  <c r="K265" i="3"/>
  <c r="AD265" i="3"/>
  <c r="K255" i="3"/>
  <c r="AD255" i="3"/>
  <c r="AJ255" i="3" s="1"/>
  <c r="K245" i="3"/>
  <c r="AD245" i="3"/>
  <c r="AJ245" i="3" s="1"/>
  <c r="K242" i="3"/>
  <c r="AD242" i="3"/>
  <c r="AP143" i="3"/>
  <c r="AJ143" i="3"/>
  <c r="K109" i="3"/>
  <c r="AD109" i="3"/>
  <c r="AD70" i="3"/>
  <c r="K70" i="3"/>
  <c r="AP317" i="3"/>
  <c r="AO185" i="3"/>
  <c r="AO146" i="3"/>
  <c r="AI414" i="3"/>
  <c r="M15" i="3"/>
  <c r="O15" i="3" s="1"/>
  <c r="AI357" i="3"/>
  <c r="AI303" i="3"/>
  <c r="AO303" i="3"/>
  <c r="M264" i="3"/>
  <c r="O264" i="3" s="1"/>
  <c r="M173" i="2"/>
  <c r="AO492" i="3"/>
  <c r="M350" i="2"/>
  <c r="M335" i="3"/>
  <c r="O335" i="3" s="1"/>
  <c r="X271" i="3"/>
  <c r="N275" i="2" s="1"/>
  <c r="M496" i="2"/>
  <c r="M280" i="2"/>
  <c r="M321" i="2"/>
  <c r="AO89" i="3"/>
  <c r="AI82" i="3"/>
  <c r="AC182" i="3"/>
  <c r="AI182" i="3" s="1"/>
  <c r="J303" i="3"/>
  <c r="AC395" i="3"/>
  <c r="AO395" i="3" s="1"/>
  <c r="AC14" i="3"/>
  <c r="AC19" i="3"/>
  <c r="AO19" i="3" s="1"/>
  <c r="AC37" i="3"/>
  <c r="AO37" i="3" s="1"/>
  <c r="AC85" i="3"/>
  <c r="AC392" i="3"/>
  <c r="J22" i="3"/>
  <c r="AI101" i="3"/>
  <c r="AI147" i="3"/>
  <c r="J134" i="3"/>
  <c r="AC227" i="3"/>
  <c r="M137" i="3"/>
  <c r="O137" i="3" s="1"/>
  <c r="X428" i="3"/>
  <c r="N432" i="2" s="1"/>
  <c r="X444" i="3"/>
  <c r="N448" i="2" s="1"/>
  <c r="M149" i="2"/>
  <c r="M246" i="3"/>
  <c r="O246" i="3" s="1"/>
  <c r="M133" i="3"/>
  <c r="O133" i="3" s="1"/>
  <c r="M21" i="2"/>
  <c r="AO88" i="3"/>
  <c r="AI309" i="3"/>
  <c r="J312" i="3"/>
  <c r="AC296" i="3"/>
  <c r="AI296" i="3" s="1"/>
  <c r="AC175" i="3"/>
  <c r="J248" i="3"/>
  <c r="AC125" i="3"/>
  <c r="AO125" i="3" s="1"/>
  <c r="J309" i="3"/>
  <c r="AC231" i="3"/>
  <c r="AO231" i="3" s="1"/>
  <c r="AI198" i="3"/>
  <c r="J260" i="3"/>
  <c r="J101" i="3"/>
  <c r="AC178" i="3"/>
  <c r="AI178" i="3" s="1"/>
  <c r="J111" i="3"/>
  <c r="M336" i="3"/>
  <c r="O336" i="3" s="1"/>
  <c r="AC29" i="3"/>
  <c r="AO29" i="3" s="1"/>
  <c r="AO155" i="3"/>
  <c r="AC115" i="3"/>
  <c r="AO115" i="3" s="1"/>
  <c r="AC235" i="3"/>
  <c r="AC95" i="3"/>
  <c r="AC26" i="3"/>
  <c r="AN68" i="3"/>
  <c r="AB375" i="3"/>
  <c r="I375" i="3"/>
  <c r="AN373" i="3"/>
  <c r="AN116" i="3"/>
  <c r="AH116" i="3"/>
  <c r="AH276" i="3"/>
  <c r="AN276" i="3"/>
  <c r="I382" i="3"/>
  <c r="AB76" i="3"/>
  <c r="AN366" i="3"/>
  <c r="AH366" i="3"/>
  <c r="I96" i="3"/>
  <c r="AN311" i="3"/>
  <c r="AH311" i="3"/>
  <c r="AN420" i="3"/>
  <c r="AH420" i="3"/>
  <c r="AB449" i="3"/>
  <c r="AN449" i="3" s="1"/>
  <c r="I449" i="3"/>
  <c r="I356" i="3"/>
  <c r="AB356" i="3"/>
  <c r="AN356" i="3" s="1"/>
  <c r="I350" i="3"/>
  <c r="AB350" i="3"/>
  <c r="I345" i="3"/>
  <c r="AB345" i="3"/>
  <c r="AH345" i="3" s="1"/>
  <c r="AB338" i="3"/>
  <c r="AH338" i="3" s="1"/>
  <c r="I338" i="3"/>
  <c r="AB335" i="3"/>
  <c r="AN335" i="3" s="1"/>
  <c r="I335" i="3"/>
  <c r="I322" i="3"/>
  <c r="AB322" i="3"/>
  <c r="AN322" i="3" s="1"/>
  <c r="I315" i="3"/>
  <c r="AB315" i="3"/>
  <c r="I308" i="3"/>
  <c r="AB308" i="3"/>
  <c r="AH308" i="3" s="1"/>
  <c r="I291" i="3"/>
  <c r="AB291" i="3"/>
  <c r="AB285" i="3"/>
  <c r="I285" i="3"/>
  <c r="AB270" i="3"/>
  <c r="AN270" i="3" s="1"/>
  <c r="I270" i="3"/>
  <c r="I261" i="3"/>
  <c r="AB261" i="3"/>
  <c r="AB258" i="3"/>
  <c r="I258" i="3"/>
  <c r="AB251" i="3"/>
  <c r="AN251" i="3" s="1"/>
  <c r="I251" i="3"/>
  <c r="AB247" i="3"/>
  <c r="I247" i="3"/>
  <c r="I453" i="3"/>
  <c r="AB453" i="3"/>
  <c r="AH453" i="3" s="1"/>
  <c r="I393" i="3"/>
  <c r="AB393" i="3"/>
  <c r="AN393" i="3" s="1"/>
  <c r="AH96" i="3"/>
  <c r="AN96" i="3"/>
  <c r="I91" i="3"/>
  <c r="AB91" i="3"/>
  <c r="AH91" i="3" s="1"/>
  <c r="I83" i="3"/>
  <c r="AB83" i="3"/>
  <c r="AN83" i="3" s="1"/>
  <c r="AB357" i="3"/>
  <c r="AH357" i="3" s="1"/>
  <c r="AH193" i="3"/>
  <c r="AN193" i="3"/>
  <c r="AH223" i="3"/>
  <c r="AN223" i="3"/>
  <c r="AH146" i="3"/>
  <c r="AN146" i="3"/>
  <c r="AN112" i="3"/>
  <c r="AH112" i="3"/>
  <c r="AN128" i="3"/>
  <c r="AH128" i="3"/>
  <c r="I16" i="3"/>
  <c r="AB16" i="3"/>
  <c r="M336" i="2"/>
  <c r="X332" i="3"/>
  <c r="N332" i="3" s="1"/>
  <c r="X473" i="3"/>
  <c r="M473" i="3"/>
  <c r="O473" i="3" s="1"/>
  <c r="X289" i="3"/>
  <c r="N289" i="3" s="1"/>
  <c r="M293" i="2"/>
  <c r="I500" i="3"/>
  <c r="AB500" i="3"/>
  <c r="AH500" i="3" s="1"/>
  <c r="I495" i="3"/>
  <c r="AB495" i="3"/>
  <c r="AH495" i="3" s="1"/>
  <c r="AB492" i="3"/>
  <c r="I492" i="3"/>
  <c r="AB488" i="3"/>
  <c r="I488" i="3"/>
  <c r="I483" i="3"/>
  <c r="AB483" i="3"/>
  <c r="I481" i="3"/>
  <c r="AB481" i="3"/>
  <c r="AH478" i="3"/>
  <c r="AN478" i="3"/>
  <c r="AB473" i="3"/>
  <c r="I473" i="3"/>
  <c r="AB464" i="3"/>
  <c r="I464" i="3"/>
  <c r="AB415" i="3"/>
  <c r="AN415" i="3" s="1"/>
  <c r="I415" i="3"/>
  <c r="I407" i="3"/>
  <c r="AB407" i="3"/>
  <c r="I405" i="3"/>
  <c r="AB405" i="3"/>
  <c r="AH405" i="3" s="1"/>
  <c r="I401" i="3"/>
  <c r="AB401" i="3"/>
  <c r="AB206" i="3"/>
  <c r="I206" i="3"/>
  <c r="I198" i="3"/>
  <c r="AB198" i="3"/>
  <c r="AN198" i="3" s="1"/>
  <c r="AH196" i="3"/>
  <c r="AN196" i="3"/>
  <c r="I182" i="3"/>
  <c r="AB182" i="3"/>
  <c r="AB178" i="3"/>
  <c r="I178" i="3"/>
  <c r="AB175" i="3"/>
  <c r="AH175" i="3" s="1"/>
  <c r="I175" i="3"/>
  <c r="AB155" i="3"/>
  <c r="I155" i="3"/>
  <c r="I147" i="3"/>
  <c r="AB147" i="3"/>
  <c r="AN147" i="3" s="1"/>
  <c r="AB138" i="3"/>
  <c r="I138" i="3"/>
  <c r="AB134" i="3"/>
  <c r="I134" i="3"/>
  <c r="I132" i="3"/>
  <c r="AB132" i="3"/>
  <c r="I115" i="3"/>
  <c r="AB115" i="3"/>
  <c r="AB103" i="3"/>
  <c r="AN103" i="3" s="1"/>
  <c r="I103" i="3"/>
  <c r="AB398" i="3"/>
  <c r="AH398" i="3" s="1"/>
  <c r="I398" i="3"/>
  <c r="I367" i="3"/>
  <c r="AB367" i="3"/>
  <c r="I362" i="3"/>
  <c r="AB362" i="3"/>
  <c r="AN362" i="3" s="1"/>
  <c r="I69" i="3"/>
  <c r="AB69" i="3"/>
  <c r="AH69" i="3" s="1"/>
  <c r="AB30" i="3"/>
  <c r="AN30" i="3" s="1"/>
  <c r="I30" i="3"/>
  <c r="AB15" i="3"/>
  <c r="AH15" i="3" s="1"/>
  <c r="I15" i="3"/>
  <c r="I13" i="3"/>
  <c r="AB13" i="3"/>
  <c r="AN13" i="3" s="1"/>
  <c r="AH190" i="3"/>
  <c r="AN190" i="3"/>
  <c r="AB66" i="3"/>
  <c r="AN66" i="3" s="1"/>
  <c r="AH496" i="3"/>
  <c r="AH67" i="3"/>
  <c r="AN67" i="3"/>
  <c r="AB451" i="3"/>
  <c r="AN158" i="3"/>
  <c r="AH158" i="3"/>
  <c r="AH448" i="3"/>
  <c r="AN448" i="3"/>
  <c r="AH210" i="3"/>
  <c r="AN210" i="3"/>
  <c r="AN220" i="3"/>
  <c r="AH220" i="3"/>
  <c r="I427" i="3"/>
  <c r="AB427" i="3"/>
  <c r="I242" i="3"/>
  <c r="AB242" i="3"/>
  <c r="AH242" i="3" s="1"/>
  <c r="I230" i="3"/>
  <c r="AB230" i="3"/>
  <c r="AN230" i="3" s="1"/>
  <c r="AH136" i="3"/>
  <c r="AN136" i="3"/>
  <c r="AN248" i="3"/>
  <c r="AH248" i="3"/>
  <c r="AH105" i="3"/>
  <c r="AN105" i="3"/>
  <c r="AN376" i="3"/>
  <c r="AH246" i="3"/>
  <c r="AN453" i="3"/>
  <c r="AH195" i="3"/>
  <c r="AH417" i="3"/>
  <c r="AN381" i="3"/>
  <c r="AN306" i="3"/>
  <c r="AN176" i="3"/>
  <c r="AN252" i="3"/>
  <c r="AN217" i="3"/>
  <c r="AN44" i="3"/>
  <c r="AH243" i="3"/>
  <c r="AN189" i="3"/>
  <c r="AH189" i="3"/>
  <c r="AH117" i="3"/>
  <c r="AN117" i="3"/>
  <c r="AB385" i="3"/>
  <c r="I385" i="3"/>
  <c r="AH330" i="3"/>
  <c r="AN330" i="3"/>
  <c r="AH294" i="3"/>
  <c r="AN294" i="3"/>
  <c r="AB229" i="3"/>
  <c r="I229" i="3"/>
  <c r="AB204" i="3"/>
  <c r="I204" i="3"/>
  <c r="AB199" i="3"/>
  <c r="I199" i="3"/>
  <c r="AB58" i="3"/>
  <c r="AN58" i="3" s="1"/>
  <c r="I58" i="3"/>
  <c r="AN188" i="3"/>
  <c r="AN111" i="3"/>
  <c r="AH332" i="3"/>
  <c r="AH439" i="3"/>
  <c r="AN299" i="3"/>
  <c r="AH425" i="3"/>
  <c r="AN296" i="3"/>
  <c r="AN144" i="3"/>
  <c r="I221" i="3"/>
  <c r="AB50" i="3"/>
  <c r="AH50" i="3" s="1"/>
  <c r="AB113" i="3"/>
  <c r="AN113" i="3" s="1"/>
  <c r="I152" i="3"/>
  <c r="AH446" i="3"/>
  <c r="AN446" i="3"/>
  <c r="AB131" i="3"/>
  <c r="I202" i="3"/>
  <c r="AB19" i="3"/>
  <c r="AH19" i="3" s="1"/>
  <c r="I19" i="3"/>
  <c r="AB12" i="3"/>
  <c r="I12" i="3"/>
  <c r="M358" i="2"/>
  <c r="M354" i="3"/>
  <c r="O354" i="3" s="1"/>
  <c r="M212" i="3"/>
  <c r="O212" i="3" s="1"/>
  <c r="X212" i="3"/>
  <c r="N212" i="3" s="1"/>
  <c r="I499" i="3"/>
  <c r="AB499" i="3"/>
  <c r="I490" i="3"/>
  <c r="AB490" i="3"/>
  <c r="AN490" i="3" s="1"/>
  <c r="AB480" i="3"/>
  <c r="I480" i="3"/>
  <c r="I318" i="3"/>
  <c r="AB318" i="3"/>
  <c r="AN318" i="3" s="1"/>
  <c r="AB106" i="3"/>
  <c r="I106" i="3"/>
  <c r="AN92" i="3"/>
  <c r="AH92" i="3"/>
  <c r="I329" i="3"/>
  <c r="AB329" i="3"/>
  <c r="AB326" i="3"/>
  <c r="I326" i="3"/>
  <c r="I215" i="3"/>
  <c r="AB215" i="3"/>
  <c r="AN215" i="3" s="1"/>
  <c r="AB197" i="3"/>
  <c r="AN197" i="3" s="1"/>
  <c r="I197" i="3"/>
  <c r="I135" i="3"/>
  <c r="AB135" i="3"/>
  <c r="AB127" i="3"/>
  <c r="I127" i="3"/>
  <c r="I27" i="3"/>
  <c r="AB27" i="3"/>
  <c r="AB25" i="3"/>
  <c r="AN25" i="3" s="1"/>
  <c r="I25" i="3"/>
  <c r="AH391" i="3"/>
  <c r="AH49" i="3"/>
  <c r="I53" i="3"/>
  <c r="AB129" i="3"/>
  <c r="I336" i="3"/>
  <c r="AB38" i="3"/>
  <c r="AN22" i="3"/>
  <c r="AH77" i="3"/>
  <c r="AB340" i="3"/>
  <c r="AN340" i="3" s="1"/>
  <c r="AB156" i="3"/>
  <c r="I189" i="3"/>
  <c r="AH221" i="3"/>
  <c r="I22" i="3"/>
  <c r="AH39" i="3"/>
  <c r="AN39" i="3"/>
  <c r="I149" i="3"/>
  <c r="I351" i="3"/>
  <c r="AH400" i="3"/>
  <c r="AN110" i="3"/>
  <c r="AH110" i="3"/>
  <c r="AH444" i="3"/>
  <c r="AN444" i="3"/>
  <c r="AB434" i="3"/>
  <c r="AH434" i="3" s="1"/>
  <c r="I434" i="3"/>
  <c r="AB422" i="3"/>
  <c r="AH422" i="3" s="1"/>
  <c r="I422" i="3"/>
  <c r="I410" i="3"/>
  <c r="AB410" i="3"/>
  <c r="AB397" i="3"/>
  <c r="I397" i="3"/>
  <c r="AB266" i="3"/>
  <c r="I266" i="3"/>
  <c r="AN186" i="3"/>
  <c r="AH186" i="3"/>
  <c r="AN171" i="3"/>
  <c r="AH171" i="3"/>
  <c r="I86" i="3"/>
  <c r="AB86" i="3"/>
  <c r="I208" i="3"/>
  <c r="AB208" i="3"/>
  <c r="AH185" i="3"/>
  <c r="AN185" i="3"/>
  <c r="I164" i="3"/>
  <c r="AB164" i="3"/>
  <c r="AB124" i="3"/>
  <c r="I124" i="3"/>
  <c r="I47" i="3"/>
  <c r="AB47" i="3"/>
  <c r="AH53" i="3"/>
  <c r="AN267" i="3"/>
  <c r="N316" i="2"/>
  <c r="AH149" i="3"/>
  <c r="AB224" i="3"/>
  <c r="AH224" i="3" s="1"/>
  <c r="I142" i="3"/>
  <c r="I383" i="3"/>
  <c r="AN15" i="3"/>
  <c r="I332" i="3"/>
  <c r="I330" i="3"/>
  <c r="AB470" i="3"/>
  <c r="AH470" i="3" s="1"/>
  <c r="I470" i="3"/>
  <c r="AB468" i="3"/>
  <c r="AN468" i="3" s="1"/>
  <c r="I468" i="3"/>
  <c r="I458" i="3"/>
  <c r="AB458" i="3"/>
  <c r="I283" i="3"/>
  <c r="AB283" i="3"/>
  <c r="AB274" i="3"/>
  <c r="AN274" i="3" s="1"/>
  <c r="I274" i="3"/>
  <c r="AB271" i="3"/>
  <c r="AN271" i="3" s="1"/>
  <c r="I271" i="3"/>
  <c r="AB90" i="3"/>
  <c r="I90" i="3"/>
  <c r="AH173" i="3"/>
  <c r="AJ7" i="3"/>
  <c r="AP7" i="3"/>
  <c r="AO447" i="3"/>
  <c r="AI447" i="3"/>
  <c r="X389" i="3"/>
  <c r="N393" i="2" s="1"/>
  <c r="X137" i="3"/>
  <c r="N137" i="3" s="1"/>
  <c r="M444" i="3"/>
  <c r="O444" i="3" s="1"/>
  <c r="M291" i="3"/>
  <c r="O291" i="3" s="1"/>
  <c r="M61" i="2"/>
  <c r="M275" i="2"/>
  <c r="M301" i="3"/>
  <c r="O301" i="3" s="1"/>
  <c r="M343" i="2"/>
  <c r="M371" i="2"/>
  <c r="M340" i="2"/>
  <c r="X466" i="3"/>
  <c r="N470" i="2" s="1"/>
  <c r="N306" i="3"/>
  <c r="M339" i="2"/>
  <c r="X280" i="3"/>
  <c r="N280" i="3" s="1"/>
  <c r="X300" i="3"/>
  <c r="N304" i="2" s="1"/>
  <c r="X42" i="3"/>
  <c r="N42" i="3" s="1"/>
  <c r="N366" i="3"/>
  <c r="AO288" i="3"/>
  <c r="AI125" i="3"/>
  <c r="X301" i="3"/>
  <c r="N305" i="2" s="1"/>
  <c r="X339" i="3"/>
  <c r="N343" i="2" s="1"/>
  <c r="M140" i="3"/>
  <c r="O140" i="3" s="1"/>
  <c r="M367" i="3"/>
  <c r="O367" i="3" s="1"/>
  <c r="N472" i="2"/>
  <c r="X346" i="3"/>
  <c r="N346" i="3" s="1"/>
  <c r="M432" i="2"/>
  <c r="X38" i="3"/>
  <c r="N38" i="3" s="1"/>
  <c r="M224" i="3"/>
  <c r="O224" i="3" s="1"/>
  <c r="M17" i="3"/>
  <c r="O17" i="3" s="1"/>
  <c r="M276" i="3"/>
  <c r="O276" i="3" s="1"/>
  <c r="M284" i="2"/>
  <c r="M304" i="2"/>
  <c r="N255" i="3"/>
  <c r="AI237" i="3"/>
  <c r="AI243" i="3"/>
  <c r="J443" i="3"/>
  <c r="AC470" i="3"/>
  <c r="AO470" i="3" s="1"/>
  <c r="AC121" i="3"/>
  <c r="J313" i="3"/>
  <c r="J236" i="3"/>
  <c r="AC322" i="3"/>
  <c r="AI322" i="3" s="1"/>
  <c r="M333" i="3"/>
  <c r="O333" i="3" s="1"/>
  <c r="M310" i="2"/>
  <c r="M470" i="2"/>
  <c r="X264" i="3"/>
  <c r="N264" i="3" s="1"/>
  <c r="M43" i="3"/>
  <c r="O43" i="3" s="1"/>
  <c r="M137" i="2"/>
  <c r="X169" i="3"/>
  <c r="N169" i="3" s="1"/>
  <c r="M288" i="3"/>
  <c r="O288" i="3" s="1"/>
  <c r="X317" i="3"/>
  <c r="N321" i="2" s="1"/>
  <c r="AC450" i="3"/>
  <c r="AI450" i="3" s="1"/>
  <c r="AC500" i="3"/>
  <c r="AC459" i="3"/>
  <c r="AO459" i="3" s="1"/>
  <c r="J492" i="3"/>
  <c r="AO205" i="3"/>
  <c r="J488" i="3"/>
  <c r="AC213" i="3"/>
  <c r="AI213" i="3" s="1"/>
  <c r="X140" i="3"/>
  <c r="N144" i="2" s="1"/>
  <c r="X145" i="3"/>
  <c r="N149" i="2" s="1"/>
  <c r="X492" i="3"/>
  <c r="N496" i="2" s="1"/>
  <c r="M250" i="2"/>
  <c r="M337" i="2"/>
  <c r="M38" i="3"/>
  <c r="O38" i="3" s="1"/>
  <c r="X224" i="3"/>
  <c r="N224" i="3" s="1"/>
  <c r="X43" i="3"/>
  <c r="N47" i="2" s="1"/>
  <c r="AO178" i="3"/>
  <c r="J258" i="3"/>
  <c r="J419" i="3"/>
  <c r="AC419" i="3"/>
  <c r="AO419" i="3" s="1"/>
  <c r="J413" i="3"/>
  <c r="AC413" i="3"/>
  <c r="J394" i="3"/>
  <c r="AC394" i="3"/>
  <c r="AC388" i="3"/>
  <c r="AO388" i="3" s="1"/>
  <c r="J388" i="3"/>
  <c r="J385" i="3"/>
  <c r="AC385" i="3"/>
  <c r="J378" i="3"/>
  <c r="AC378" i="3"/>
  <c r="J373" i="3"/>
  <c r="AC373" i="3"/>
  <c r="AO373" i="3" s="1"/>
  <c r="J371" i="3"/>
  <c r="AC371" i="3"/>
  <c r="J361" i="3"/>
  <c r="AC361" i="3"/>
  <c r="AC343" i="3"/>
  <c r="J343" i="3"/>
  <c r="AC324" i="3"/>
  <c r="AO324" i="3" s="1"/>
  <c r="J324" i="3"/>
  <c r="J319" i="3"/>
  <c r="AC319" i="3"/>
  <c r="AO313" i="3"/>
  <c r="AI313" i="3"/>
  <c r="AC302" i="3"/>
  <c r="J302" i="3"/>
  <c r="AC295" i="3"/>
  <c r="J295" i="3"/>
  <c r="AC293" i="3"/>
  <c r="AO293" i="3" s="1"/>
  <c r="J293" i="3"/>
  <c r="AC290" i="3"/>
  <c r="AI290" i="3" s="1"/>
  <c r="J290" i="3"/>
  <c r="AC287" i="3"/>
  <c r="J287" i="3"/>
  <c r="AC281" i="3"/>
  <c r="AO281" i="3" s="1"/>
  <c r="J281" i="3"/>
  <c r="J278" i="3"/>
  <c r="AC278" i="3"/>
  <c r="AO278" i="3" s="1"/>
  <c r="AC276" i="3"/>
  <c r="AI276" i="3" s="1"/>
  <c r="J276" i="3"/>
  <c r="J253" i="3"/>
  <c r="AC253" i="3"/>
  <c r="J239" i="3"/>
  <c r="AC239" i="3"/>
  <c r="AI239" i="3" s="1"/>
  <c r="AC234" i="3"/>
  <c r="AO234" i="3" s="1"/>
  <c r="J234" i="3"/>
  <c r="J230" i="3"/>
  <c r="AC230" i="3"/>
  <c r="AC226" i="3"/>
  <c r="AI226" i="3" s="1"/>
  <c r="J226" i="3"/>
  <c r="J162" i="3"/>
  <c r="AC162" i="3"/>
  <c r="AI162" i="3" s="1"/>
  <c r="AC145" i="3"/>
  <c r="J145" i="3"/>
  <c r="AC114" i="3"/>
  <c r="J114" i="3"/>
  <c r="AC109" i="3"/>
  <c r="J109" i="3"/>
  <c r="J106" i="3"/>
  <c r="AC106" i="3"/>
  <c r="AO106" i="3" s="1"/>
  <c r="AC87" i="3"/>
  <c r="AO87" i="3" s="1"/>
  <c r="J87" i="3"/>
  <c r="J67" i="3"/>
  <c r="AC67" i="3"/>
  <c r="AI67" i="3" s="1"/>
  <c r="J43" i="3"/>
  <c r="AC43" i="3"/>
  <c r="AO43" i="3" s="1"/>
  <c r="AO188" i="3"/>
  <c r="AO258" i="3"/>
  <c r="AI118" i="3"/>
  <c r="AO390" i="3"/>
  <c r="AI415" i="3"/>
  <c r="AC153" i="3"/>
  <c r="AI153" i="3" s="1"/>
  <c r="J203" i="3"/>
  <c r="J243" i="3"/>
  <c r="AO236" i="3"/>
  <c r="AC269" i="3"/>
  <c r="AI269" i="3" s="1"/>
  <c r="AO338" i="3"/>
  <c r="AI338" i="3"/>
  <c r="J118" i="3"/>
  <c r="J390" i="3"/>
  <c r="J272" i="3"/>
  <c r="J316" i="3"/>
  <c r="AC164" i="3"/>
  <c r="AO164" i="3" s="1"/>
  <c r="AC216" i="3"/>
  <c r="AO216" i="3" s="1"/>
  <c r="J416" i="3"/>
  <c r="M284" i="3"/>
  <c r="O284" i="3" s="1"/>
  <c r="X284" i="3"/>
  <c r="N288" i="2" s="1"/>
  <c r="X73" i="3"/>
  <c r="N77" i="2" s="1"/>
  <c r="M73" i="3"/>
  <c r="O73" i="3" s="1"/>
  <c r="M77" i="2"/>
  <c r="M177" i="2"/>
  <c r="X173" i="3"/>
  <c r="N177" i="2" s="1"/>
  <c r="M241" i="2"/>
  <c r="M237" i="3"/>
  <c r="O237" i="3" s="1"/>
  <c r="M34" i="3"/>
  <c r="O34" i="3" s="1"/>
  <c r="X34" i="3"/>
  <c r="N34" i="3" s="1"/>
  <c r="M38" i="2"/>
  <c r="X493" i="3"/>
  <c r="N493" i="3" s="1"/>
  <c r="M493" i="3"/>
  <c r="O493" i="3" s="1"/>
  <c r="M488" i="3"/>
  <c r="O488" i="3" s="1"/>
  <c r="X488" i="3"/>
  <c r="N492" i="2" s="1"/>
  <c r="X481" i="3"/>
  <c r="M481" i="3"/>
  <c r="O481" i="3" s="1"/>
  <c r="M485" i="2"/>
  <c r="M476" i="3"/>
  <c r="O476" i="3" s="1"/>
  <c r="M480" i="2"/>
  <c r="X467" i="3"/>
  <c r="M471" i="2"/>
  <c r="M467" i="3"/>
  <c r="O467" i="3" s="1"/>
  <c r="X452" i="3"/>
  <c r="N452" i="3" s="1"/>
  <c r="M452" i="3"/>
  <c r="O452" i="3" s="1"/>
  <c r="M456" i="2"/>
  <c r="M447" i="3"/>
  <c r="O447" i="3" s="1"/>
  <c r="X447" i="3"/>
  <c r="N447" i="3" s="1"/>
  <c r="X438" i="3"/>
  <c r="M438" i="3"/>
  <c r="O438" i="3" s="1"/>
  <c r="M439" i="2"/>
  <c r="X435" i="3"/>
  <c r="N439" i="2" s="1"/>
  <c r="X415" i="3"/>
  <c r="M419" i="2"/>
  <c r="M415" i="3"/>
  <c r="O415" i="3" s="1"/>
  <c r="M410" i="3"/>
  <c r="O410" i="3" s="1"/>
  <c r="X410" i="3"/>
  <c r="N410" i="3" s="1"/>
  <c r="M404" i="2"/>
  <c r="X400" i="3"/>
  <c r="N404" i="2" s="1"/>
  <c r="M379" i="3"/>
  <c r="O379" i="3" s="1"/>
  <c r="M383" i="2"/>
  <c r="M378" i="3"/>
  <c r="O378" i="3" s="1"/>
  <c r="X378" i="3"/>
  <c r="N382" i="2" s="1"/>
  <c r="M382" i="2"/>
  <c r="M366" i="2"/>
  <c r="M362" i="3"/>
  <c r="O362" i="3" s="1"/>
  <c r="X362" i="3"/>
  <c r="N366" i="2" s="1"/>
  <c r="X358" i="3"/>
  <c r="M362" i="2"/>
  <c r="X356" i="3"/>
  <c r="M356" i="3"/>
  <c r="O356" i="3" s="1"/>
  <c r="M360" i="2"/>
  <c r="M349" i="3"/>
  <c r="O349" i="3" s="1"/>
  <c r="X349" i="3"/>
  <c r="M322" i="3"/>
  <c r="O322" i="3" s="1"/>
  <c r="X322" i="3"/>
  <c r="N326" i="2" s="1"/>
  <c r="X321" i="3"/>
  <c r="M325" i="2"/>
  <c r="M321" i="3"/>
  <c r="O321" i="3" s="1"/>
  <c r="X277" i="3"/>
  <c r="M277" i="3"/>
  <c r="O277" i="3" s="1"/>
  <c r="M281" i="2"/>
  <c r="M279" i="2"/>
  <c r="X275" i="3"/>
  <c r="N279" i="2" s="1"/>
  <c r="X272" i="3"/>
  <c r="M272" i="3"/>
  <c r="O272" i="3" s="1"/>
  <c r="X270" i="3"/>
  <c r="M274" i="2"/>
  <c r="M263" i="3"/>
  <c r="O263" i="3" s="1"/>
  <c r="M267" i="2"/>
  <c r="X263" i="3"/>
  <c r="N267" i="2" s="1"/>
  <c r="M239" i="3"/>
  <c r="O239" i="3" s="1"/>
  <c r="X239" i="3"/>
  <c r="N239" i="3" s="1"/>
  <c r="M243" i="2"/>
  <c r="M234" i="3"/>
  <c r="O234" i="3" s="1"/>
  <c r="X234" i="3"/>
  <c r="N238" i="2" s="1"/>
  <c r="M238" i="2"/>
  <c r="M206" i="3"/>
  <c r="O206" i="3" s="1"/>
  <c r="X206" i="3"/>
  <c r="N210" i="2" s="1"/>
  <c r="M202" i="3"/>
  <c r="O202" i="3" s="1"/>
  <c r="X202" i="3"/>
  <c r="N202" i="3" s="1"/>
  <c r="M206" i="2"/>
  <c r="M199" i="3"/>
  <c r="O199" i="3" s="1"/>
  <c r="M203" i="2"/>
  <c r="X199" i="3"/>
  <c r="N203" i="2" s="1"/>
  <c r="X191" i="3"/>
  <c r="M195" i="2"/>
  <c r="M177" i="3"/>
  <c r="O177" i="3" s="1"/>
  <c r="X177" i="3"/>
  <c r="N181" i="2" s="1"/>
  <c r="M181" i="2"/>
  <c r="X175" i="3"/>
  <c r="M175" i="3"/>
  <c r="O175" i="3" s="1"/>
  <c r="M179" i="2"/>
  <c r="X167" i="3"/>
  <c r="M171" i="2"/>
  <c r="X164" i="3"/>
  <c r="M164" i="3"/>
  <c r="O164" i="3" s="1"/>
  <c r="M135" i="2"/>
  <c r="M131" i="3"/>
  <c r="O131" i="3" s="1"/>
  <c r="M128" i="3"/>
  <c r="O128" i="3" s="1"/>
  <c r="M132" i="2"/>
  <c r="X128" i="3"/>
  <c r="N132" i="2" s="1"/>
  <c r="X126" i="3"/>
  <c r="N126" i="3" s="1"/>
  <c r="M130" i="2"/>
  <c r="M126" i="3"/>
  <c r="O126" i="3" s="1"/>
  <c r="X111" i="3"/>
  <c r="N115" i="2" s="1"/>
  <c r="M111" i="3"/>
  <c r="O111" i="3" s="1"/>
  <c r="X102" i="3"/>
  <c r="M106" i="2"/>
  <c r="M101" i="3"/>
  <c r="O101" i="3" s="1"/>
  <c r="X101" i="3"/>
  <c r="N101" i="3" s="1"/>
  <c r="M105" i="2"/>
  <c r="M103" i="2"/>
  <c r="M99" i="3"/>
  <c r="O99" i="3" s="1"/>
  <c r="X96" i="3"/>
  <c r="M96" i="3"/>
  <c r="O96" i="3" s="1"/>
  <c r="M100" i="2"/>
  <c r="M91" i="3"/>
  <c r="O91" i="3" s="1"/>
  <c r="M95" i="2"/>
  <c r="X88" i="3"/>
  <c r="N92" i="2" s="1"/>
  <c r="M88" i="3"/>
  <c r="O88" i="3" s="1"/>
  <c r="M92" i="2"/>
  <c r="M24" i="3"/>
  <c r="O24" i="3" s="1"/>
  <c r="M28" i="2"/>
  <c r="X24" i="3"/>
  <c r="N28" i="2" s="1"/>
  <c r="M20" i="2"/>
  <c r="M16" i="3"/>
  <c r="O16" i="3" s="1"/>
  <c r="AC499" i="3"/>
  <c r="AI499" i="3" s="1"/>
  <c r="J499" i="3"/>
  <c r="J497" i="3"/>
  <c r="AC497" i="3"/>
  <c r="AI497" i="3" s="1"/>
  <c r="J487" i="3"/>
  <c r="AC487" i="3"/>
  <c r="AI487" i="3" s="1"/>
  <c r="J472" i="3"/>
  <c r="AC472" i="3"/>
  <c r="AI472" i="3" s="1"/>
  <c r="AC468" i="3"/>
  <c r="AI468" i="3" s="1"/>
  <c r="J468" i="3"/>
  <c r="AO449" i="3"/>
  <c r="AI449" i="3"/>
  <c r="J399" i="3"/>
  <c r="J365" i="3"/>
  <c r="AI64" i="3"/>
  <c r="AO64" i="3"/>
  <c r="AO350" i="3"/>
  <c r="AI350" i="3"/>
  <c r="AO485" i="3"/>
  <c r="AI485" i="3"/>
  <c r="AI49" i="3"/>
  <c r="AO49" i="3"/>
  <c r="J442" i="3"/>
  <c r="AC442" i="3"/>
  <c r="AI442" i="3" s="1"/>
  <c r="AC56" i="3"/>
  <c r="AI56" i="3" s="1"/>
  <c r="J56" i="3"/>
  <c r="N235" i="2"/>
  <c r="AI454" i="3"/>
  <c r="J452" i="3"/>
  <c r="AO222" i="3"/>
  <c r="M138" i="2"/>
  <c r="X134" i="3"/>
  <c r="N138" i="2" s="1"/>
  <c r="M134" i="3"/>
  <c r="O134" i="3" s="1"/>
  <c r="M162" i="2"/>
  <c r="M158" i="3"/>
  <c r="O158" i="3" s="1"/>
  <c r="M447" i="2"/>
  <c r="X443" i="3"/>
  <c r="N443" i="3" s="1"/>
  <c r="M442" i="3"/>
  <c r="O442" i="3" s="1"/>
  <c r="X442" i="3"/>
  <c r="N442" i="3" s="1"/>
  <c r="M439" i="3"/>
  <c r="O439" i="3" s="1"/>
  <c r="X439" i="3"/>
  <c r="N443" i="2" s="1"/>
  <c r="M443" i="2"/>
  <c r="M417" i="2"/>
  <c r="M413" i="3"/>
  <c r="O413" i="3" s="1"/>
  <c r="M296" i="3"/>
  <c r="O296" i="3" s="1"/>
  <c r="X296" i="3"/>
  <c r="N296" i="3" s="1"/>
  <c r="M290" i="3"/>
  <c r="O290" i="3" s="1"/>
  <c r="X290" i="3"/>
  <c r="N294" i="2" s="1"/>
  <c r="M294" i="2"/>
  <c r="M187" i="3"/>
  <c r="O187" i="3" s="1"/>
  <c r="X187" i="3"/>
  <c r="N187" i="3" s="1"/>
  <c r="M155" i="3"/>
  <c r="O155" i="3" s="1"/>
  <c r="M159" i="2"/>
  <c r="X151" i="3"/>
  <c r="M151" i="3"/>
  <c r="O151" i="3" s="1"/>
  <c r="X148" i="3"/>
  <c r="N152" i="2" s="1"/>
  <c r="M152" i="2"/>
  <c r="X129" i="3"/>
  <c r="N129" i="3" s="1"/>
  <c r="M129" i="3"/>
  <c r="O129" i="3" s="1"/>
  <c r="X116" i="3"/>
  <c r="M116" i="3"/>
  <c r="O116" i="3" s="1"/>
  <c r="X97" i="3"/>
  <c r="M97" i="3"/>
  <c r="O97" i="3" s="1"/>
  <c r="M90" i="3"/>
  <c r="O90" i="3" s="1"/>
  <c r="M94" i="2"/>
  <c r="M84" i="3"/>
  <c r="O84" i="3" s="1"/>
  <c r="X84" i="3"/>
  <c r="N88" i="2" s="1"/>
  <c r="M77" i="3"/>
  <c r="O77" i="3" s="1"/>
  <c r="X77" i="3"/>
  <c r="N81" i="2" s="1"/>
  <c r="X74" i="3"/>
  <c r="M74" i="3"/>
  <c r="O74" i="3" s="1"/>
  <c r="M78" i="2"/>
  <c r="M52" i="3"/>
  <c r="O52" i="3" s="1"/>
  <c r="M56" i="2"/>
  <c r="X18" i="3"/>
  <c r="M18" i="3"/>
  <c r="O18" i="3" s="1"/>
  <c r="M92" i="3"/>
  <c r="O92" i="3" s="1"/>
  <c r="M83" i="2"/>
  <c r="M125" i="3"/>
  <c r="O125" i="3" s="1"/>
  <c r="M307" i="3"/>
  <c r="O307" i="3" s="1"/>
  <c r="M464" i="3"/>
  <c r="O464" i="3" s="1"/>
  <c r="M315" i="3"/>
  <c r="O315" i="3" s="1"/>
  <c r="M375" i="2"/>
  <c r="M113" i="2"/>
  <c r="M455" i="3"/>
  <c r="O455" i="3" s="1"/>
  <c r="M60" i="3"/>
  <c r="O60" i="3" s="1"/>
  <c r="M181" i="3"/>
  <c r="O181" i="3" s="1"/>
  <c r="M150" i="2"/>
  <c r="M393" i="3"/>
  <c r="O393" i="3" s="1"/>
  <c r="X451" i="3"/>
  <c r="N455" i="2" s="1"/>
  <c r="N444" i="2"/>
  <c r="AO452" i="3"/>
  <c r="AI421" i="3"/>
  <c r="AI19" i="3"/>
  <c r="AI238" i="3"/>
  <c r="M166" i="2"/>
  <c r="M175" i="2"/>
  <c r="M179" i="3"/>
  <c r="O179" i="3" s="1"/>
  <c r="M258" i="2"/>
  <c r="X340" i="3"/>
  <c r="N344" i="2" s="1"/>
  <c r="X489" i="3"/>
  <c r="N489" i="3" s="1"/>
  <c r="X109" i="3"/>
  <c r="N113" i="2" s="1"/>
  <c r="M196" i="2"/>
  <c r="M252" i="2"/>
  <c r="M22" i="2"/>
  <c r="J326" i="3"/>
  <c r="AC387" i="3"/>
  <c r="AC406" i="3"/>
  <c r="AI406" i="3" s="1"/>
  <c r="M446" i="2"/>
  <c r="M483" i="2"/>
  <c r="X361" i="3"/>
  <c r="X158" i="3"/>
  <c r="N162" i="2" s="1"/>
  <c r="M155" i="2"/>
  <c r="X82" i="3"/>
  <c r="N86" i="2" s="1"/>
  <c r="M88" i="2"/>
  <c r="J464" i="3"/>
  <c r="AC97" i="3"/>
  <c r="J340" i="3"/>
  <c r="AC135" i="3"/>
  <c r="AI135" i="3" s="1"/>
  <c r="J444" i="3"/>
  <c r="J84" i="3"/>
  <c r="AC377" i="3"/>
  <c r="AO377" i="3" s="1"/>
  <c r="J64" i="3"/>
  <c r="J251" i="3"/>
  <c r="AC48" i="3"/>
  <c r="AI48" i="3" s="1"/>
  <c r="J402" i="3"/>
  <c r="AC292" i="3"/>
  <c r="J298" i="3"/>
  <c r="J351" i="3"/>
  <c r="AO65" i="3"/>
  <c r="AI65" i="3"/>
  <c r="AC458" i="3"/>
  <c r="J458" i="3"/>
  <c r="J440" i="3"/>
  <c r="AC440" i="3"/>
  <c r="AC94" i="3"/>
  <c r="J94" i="3"/>
  <c r="AI84" i="3"/>
  <c r="AO84" i="3"/>
  <c r="AC79" i="3"/>
  <c r="AO79" i="3" s="1"/>
  <c r="J79" i="3"/>
  <c r="J74" i="3"/>
  <c r="AC74" i="3"/>
  <c r="AO74" i="3" s="1"/>
  <c r="AC59" i="3"/>
  <c r="J59" i="3"/>
  <c r="J45" i="3"/>
  <c r="AC45" i="3"/>
  <c r="AO45" i="3" s="1"/>
  <c r="AC51" i="3"/>
  <c r="AO51" i="3" s="1"/>
  <c r="AO370" i="3"/>
  <c r="AI370" i="3"/>
  <c r="X35" i="3"/>
  <c r="M39" i="2"/>
  <c r="X445" i="3"/>
  <c r="M449" i="2"/>
  <c r="X261" i="3"/>
  <c r="M261" i="3"/>
  <c r="O261" i="3" s="1"/>
  <c r="M265" i="2"/>
  <c r="X39" i="3"/>
  <c r="N43" i="2" s="1"/>
  <c r="M39" i="3"/>
  <c r="O39" i="3" s="1"/>
  <c r="X41" i="3"/>
  <c r="N45" i="2" s="1"/>
  <c r="M45" i="2"/>
  <c r="M487" i="3"/>
  <c r="O487" i="3" s="1"/>
  <c r="X487" i="3"/>
  <c r="N487" i="3" s="1"/>
  <c r="M426" i="3"/>
  <c r="O426" i="3" s="1"/>
  <c r="M430" i="2"/>
  <c r="X423" i="3"/>
  <c r="M423" i="3"/>
  <c r="O423" i="3" s="1"/>
  <c r="M427" i="2"/>
  <c r="X391" i="3"/>
  <c r="N391" i="3" s="1"/>
  <c r="M391" i="3"/>
  <c r="O391" i="3" s="1"/>
  <c r="M383" i="3"/>
  <c r="O383" i="3" s="1"/>
  <c r="M387" i="2"/>
  <c r="X373" i="3"/>
  <c r="M373" i="3"/>
  <c r="O373" i="3" s="1"/>
  <c r="X352" i="3"/>
  <c r="M352" i="3"/>
  <c r="O352" i="3" s="1"/>
  <c r="X337" i="3"/>
  <c r="M337" i="3"/>
  <c r="O337" i="3" s="1"/>
  <c r="M341" i="2"/>
  <c r="X327" i="3"/>
  <c r="M327" i="3"/>
  <c r="O327" i="3" s="1"/>
  <c r="X319" i="3"/>
  <c r="M323" i="2"/>
  <c r="M281" i="3"/>
  <c r="O281" i="3" s="1"/>
  <c r="M285" i="2"/>
  <c r="M244" i="2"/>
  <c r="X240" i="3"/>
  <c r="N240" i="3" s="1"/>
  <c r="M240" i="3"/>
  <c r="O240" i="3" s="1"/>
  <c r="X223" i="3"/>
  <c r="M223" i="3"/>
  <c r="O223" i="3" s="1"/>
  <c r="X165" i="3"/>
  <c r="M169" i="2"/>
  <c r="X149" i="3"/>
  <c r="N149" i="3" s="1"/>
  <c r="M153" i="2"/>
  <c r="X118" i="3"/>
  <c r="M118" i="3"/>
  <c r="O118" i="3" s="1"/>
  <c r="M122" i="2"/>
  <c r="X89" i="3"/>
  <c r="N93" i="2" s="1"/>
  <c r="M89" i="3"/>
  <c r="O89" i="3" s="1"/>
  <c r="M93" i="2"/>
  <c r="X23" i="3"/>
  <c r="N27" i="2" s="1"/>
  <c r="M23" i="3"/>
  <c r="O23" i="3" s="1"/>
  <c r="AC496" i="3"/>
  <c r="AO496" i="3" s="1"/>
  <c r="J496" i="3"/>
  <c r="AC489" i="3"/>
  <c r="J489" i="3"/>
  <c r="J471" i="3"/>
  <c r="AC471" i="3"/>
  <c r="AO471" i="3" s="1"/>
  <c r="AC427" i="3"/>
  <c r="AO427" i="3" s="1"/>
  <c r="J427" i="3"/>
  <c r="J418" i="3"/>
  <c r="AC418" i="3"/>
  <c r="AI418" i="3" s="1"/>
  <c r="AC408" i="3"/>
  <c r="J408" i="3"/>
  <c r="J398" i="3"/>
  <c r="AC398" i="3"/>
  <c r="AC397" i="3"/>
  <c r="J397" i="3"/>
  <c r="J391" i="3"/>
  <c r="AC391" i="3"/>
  <c r="AC389" i="3"/>
  <c r="AI389" i="3" s="1"/>
  <c r="J389" i="3"/>
  <c r="AC383" i="3"/>
  <c r="AI383" i="3" s="1"/>
  <c r="J383" i="3"/>
  <c r="AI351" i="3"/>
  <c r="AO351" i="3"/>
  <c r="J347" i="3"/>
  <c r="AC347" i="3"/>
  <c r="J336" i="3"/>
  <c r="AC336" i="3"/>
  <c r="AI336" i="3" s="1"/>
  <c r="AC332" i="3"/>
  <c r="AI332" i="3" s="1"/>
  <c r="J332" i="3"/>
  <c r="AC310" i="3"/>
  <c r="AO310" i="3" s="1"/>
  <c r="J310" i="3"/>
  <c r="AC308" i="3"/>
  <c r="AI308" i="3" s="1"/>
  <c r="J308" i="3"/>
  <c r="AC301" i="3"/>
  <c r="J301" i="3"/>
  <c r="AI298" i="3"/>
  <c r="AO298" i="3"/>
  <c r="AC286" i="3"/>
  <c r="AO286" i="3" s="1"/>
  <c r="J286" i="3"/>
  <c r="AC283" i="3"/>
  <c r="AI283" i="3" s="1"/>
  <c r="J283" i="3"/>
  <c r="J280" i="3"/>
  <c r="AC280" i="3"/>
  <c r="J277" i="3"/>
  <c r="AC277" i="3"/>
  <c r="AC275" i="3"/>
  <c r="J275" i="3"/>
  <c r="J274" i="3"/>
  <c r="AC274" i="3"/>
  <c r="AI274" i="3" s="1"/>
  <c r="J249" i="3"/>
  <c r="AC249" i="3"/>
  <c r="AC202" i="3"/>
  <c r="AI202" i="3" s="1"/>
  <c r="J202" i="3"/>
  <c r="J197" i="3"/>
  <c r="AC197" i="3"/>
  <c r="AC189" i="3"/>
  <c r="AI189" i="3" s="1"/>
  <c r="J189" i="3"/>
  <c r="J142" i="3"/>
  <c r="AC142" i="3"/>
  <c r="AC139" i="3"/>
  <c r="AI139" i="3" s="1"/>
  <c r="J139" i="3"/>
  <c r="J131" i="3"/>
  <c r="AC131" i="3"/>
  <c r="AC127" i="3"/>
  <c r="J127" i="3"/>
  <c r="M474" i="3"/>
  <c r="O474" i="3" s="1"/>
  <c r="M468" i="2"/>
  <c r="M319" i="2"/>
  <c r="X260" i="3"/>
  <c r="N260" i="3" s="1"/>
  <c r="X60" i="3"/>
  <c r="N64" i="2" s="1"/>
  <c r="M185" i="2"/>
  <c r="M146" i="3"/>
  <c r="O146" i="3" s="1"/>
  <c r="M104" i="3"/>
  <c r="O104" i="3" s="1"/>
  <c r="X500" i="3"/>
  <c r="N500" i="3" s="1"/>
  <c r="M162" i="3"/>
  <c r="O162" i="3" s="1"/>
  <c r="X171" i="3"/>
  <c r="X179" i="3"/>
  <c r="N179" i="3" s="1"/>
  <c r="M227" i="2"/>
  <c r="X254" i="3"/>
  <c r="N254" i="3" s="1"/>
  <c r="M340" i="3"/>
  <c r="O340" i="3" s="1"/>
  <c r="M101" i="2"/>
  <c r="M192" i="3"/>
  <c r="O192" i="3" s="1"/>
  <c r="X248" i="3"/>
  <c r="N252" i="2" s="1"/>
  <c r="M395" i="2"/>
  <c r="M34" i="2"/>
  <c r="M445" i="3"/>
  <c r="O445" i="3" s="1"/>
  <c r="J449" i="3"/>
  <c r="J461" i="3"/>
  <c r="M444" i="2"/>
  <c r="M27" i="2"/>
  <c r="M365" i="2"/>
  <c r="X90" i="3"/>
  <c r="N90" i="3" s="1"/>
  <c r="M81" i="2"/>
  <c r="M133" i="2"/>
  <c r="M190" i="2"/>
  <c r="M266" i="3"/>
  <c r="O266" i="3" s="1"/>
  <c r="M216" i="2"/>
  <c r="AC498" i="3"/>
  <c r="AC353" i="3"/>
  <c r="AI353" i="3" s="1"/>
  <c r="AI57" i="3"/>
  <c r="AI475" i="3"/>
  <c r="AO121" i="3"/>
  <c r="AI121" i="3"/>
  <c r="AC171" i="3"/>
  <c r="AO171" i="3" s="1"/>
  <c r="AC62" i="3"/>
  <c r="AC305" i="3"/>
  <c r="AC318" i="3"/>
  <c r="AI318" i="3" s="1"/>
  <c r="AO111" i="3"/>
  <c r="AI111" i="3"/>
  <c r="J21" i="3"/>
  <c r="AC21" i="3"/>
  <c r="AI21" i="3" s="1"/>
  <c r="AO150" i="3"/>
  <c r="AI150" i="3"/>
  <c r="AC478" i="3"/>
  <c r="J478" i="3"/>
  <c r="AC436" i="3"/>
  <c r="J436" i="3"/>
  <c r="AC327" i="3"/>
  <c r="J327" i="3"/>
  <c r="AC246" i="3"/>
  <c r="AO246" i="3" s="1"/>
  <c r="J246" i="3"/>
  <c r="J233" i="3"/>
  <c r="AC233" i="3"/>
  <c r="AI233" i="3" s="1"/>
  <c r="AO209" i="3"/>
  <c r="AI209" i="3"/>
  <c r="J157" i="3"/>
  <c r="AC157" i="3"/>
  <c r="AC120" i="3"/>
  <c r="J120" i="3"/>
  <c r="AC474" i="3"/>
  <c r="AI474" i="3" s="1"/>
  <c r="J474" i="3"/>
  <c r="J445" i="3"/>
  <c r="AC445" i="3"/>
  <c r="J441" i="3"/>
  <c r="AC441" i="3"/>
  <c r="AI441" i="3" s="1"/>
  <c r="AO437" i="3"/>
  <c r="AI437" i="3"/>
  <c r="J435" i="3"/>
  <c r="AC435" i="3"/>
  <c r="AC228" i="3"/>
  <c r="AO228" i="3" s="1"/>
  <c r="J228" i="3"/>
  <c r="J83" i="3"/>
  <c r="AC83" i="3"/>
  <c r="J63" i="3"/>
  <c r="AC63" i="3"/>
  <c r="AO63" i="3" s="1"/>
  <c r="J41" i="3"/>
  <c r="AC41" i="3"/>
  <c r="AO41" i="3" s="1"/>
  <c r="J35" i="3"/>
  <c r="AC35" i="3"/>
  <c r="AI35" i="3" s="1"/>
  <c r="AO9" i="3"/>
  <c r="N278" i="3"/>
  <c r="N282" i="2"/>
  <c r="AI463" i="3"/>
  <c r="AO463" i="3"/>
  <c r="AI225" i="3"/>
  <c r="AO225" i="3"/>
  <c r="AI199" i="3"/>
  <c r="AO199" i="3"/>
  <c r="AI482" i="3"/>
  <c r="AO482" i="3"/>
  <c r="AI466" i="3"/>
  <c r="AO466" i="3"/>
  <c r="AO220" i="3"/>
  <c r="AI220" i="3"/>
  <c r="AI165" i="3"/>
  <c r="AO165" i="3"/>
  <c r="N156" i="2"/>
  <c r="N152" i="3"/>
  <c r="AO169" i="3"/>
  <c r="AI169" i="3"/>
  <c r="M312" i="2"/>
  <c r="M180" i="2"/>
  <c r="X136" i="3"/>
  <c r="N136" i="3" s="1"/>
  <c r="M98" i="2"/>
  <c r="M128" i="2"/>
  <c r="M68" i="3"/>
  <c r="O68" i="3" s="1"/>
  <c r="AO323" i="3"/>
  <c r="AO186" i="3"/>
  <c r="AI404" i="3"/>
  <c r="AI457" i="3"/>
  <c r="AI177" i="3"/>
  <c r="X15" i="3"/>
  <c r="N19" i="2" s="1"/>
  <c r="X176" i="3"/>
  <c r="N180" i="2" s="1"/>
  <c r="X94" i="3"/>
  <c r="N94" i="3" s="1"/>
  <c r="M124" i="3"/>
  <c r="O124" i="3" s="1"/>
  <c r="AI252" i="3"/>
  <c r="AI272" i="3"/>
  <c r="AI345" i="3"/>
  <c r="AO375" i="3"/>
  <c r="AO135" i="3"/>
  <c r="AO479" i="3"/>
  <c r="AI231" i="3"/>
  <c r="M232" i="2"/>
  <c r="M386" i="3"/>
  <c r="O386" i="3" s="1"/>
  <c r="M261" i="2"/>
  <c r="M278" i="3"/>
  <c r="O278" i="3" s="1"/>
  <c r="J323" i="3"/>
  <c r="AO320" i="3"/>
  <c r="J169" i="3"/>
  <c r="AC151" i="3"/>
  <c r="AO284" i="3"/>
  <c r="AC191" i="3"/>
  <c r="AO191" i="3" s="1"/>
  <c r="J220" i="3"/>
  <c r="AC240" i="3"/>
  <c r="AI159" i="3"/>
  <c r="J212" i="3"/>
  <c r="AC477" i="3"/>
  <c r="AO477" i="3" s="1"/>
  <c r="J172" i="3"/>
  <c r="J165" i="3"/>
  <c r="J155" i="3"/>
  <c r="AI326" i="3"/>
  <c r="AO90" i="3"/>
  <c r="AI395" i="3"/>
  <c r="AI179" i="3"/>
  <c r="M190" i="3"/>
  <c r="O190" i="3" s="1"/>
  <c r="J463" i="3"/>
  <c r="J167" i="3"/>
  <c r="AI50" i="3"/>
  <c r="J8" i="3"/>
  <c r="J223" i="3"/>
  <c r="AC486" i="3"/>
  <c r="AC180" i="3"/>
  <c r="AO260" i="3"/>
  <c r="J210" i="3"/>
  <c r="J147" i="3"/>
  <c r="J218" i="3"/>
  <c r="J469" i="3"/>
  <c r="AC174" i="3"/>
  <c r="M220" i="3"/>
  <c r="O220" i="3" s="1"/>
  <c r="M282" i="2"/>
  <c r="X11" i="3"/>
  <c r="N11" i="3" s="1"/>
  <c r="X190" i="3"/>
  <c r="N190" i="3" s="1"/>
  <c r="AC18" i="3"/>
  <c r="X220" i="3"/>
  <c r="N220" i="3" s="1"/>
  <c r="J368" i="3"/>
  <c r="J112" i="3"/>
  <c r="AC311" i="3"/>
  <c r="AO311" i="3" s="1"/>
  <c r="J159" i="3"/>
  <c r="AC256" i="3"/>
  <c r="AI234" i="3"/>
  <c r="J438" i="3"/>
  <c r="AC438" i="3"/>
  <c r="AC426" i="3"/>
  <c r="J426" i="3"/>
  <c r="AC405" i="3"/>
  <c r="AO405" i="3" s="1"/>
  <c r="J405" i="3"/>
  <c r="AC401" i="3"/>
  <c r="J401" i="3"/>
  <c r="J381" i="3"/>
  <c r="AC381" i="3"/>
  <c r="J374" i="3"/>
  <c r="AC374" i="3"/>
  <c r="AC360" i="3"/>
  <c r="J360" i="3"/>
  <c r="AC344" i="3"/>
  <c r="J344" i="3"/>
  <c r="J339" i="3"/>
  <c r="AC339" i="3"/>
  <c r="AC321" i="3"/>
  <c r="AO321" i="3" s="1"/>
  <c r="J321" i="3"/>
  <c r="AI42" i="3"/>
  <c r="AO42" i="3"/>
  <c r="AC28" i="3"/>
  <c r="J28" i="3"/>
  <c r="AO52" i="3"/>
  <c r="AI325" i="3"/>
  <c r="AO368" i="3"/>
  <c r="AO363" i="3"/>
  <c r="AI55" i="3"/>
  <c r="AI112" i="3"/>
  <c r="AO430" i="3"/>
  <c r="AC328" i="3"/>
  <c r="AI216" i="3"/>
  <c r="AC39" i="3"/>
  <c r="AO39" i="3" s="1"/>
  <c r="AO21" i="3"/>
  <c r="AO144" i="3"/>
  <c r="AI144" i="3"/>
  <c r="N110" i="2"/>
  <c r="N106" i="3"/>
  <c r="AI413" i="3"/>
  <c r="AO413" i="3"/>
  <c r="AC334" i="3"/>
  <c r="AC412" i="3"/>
  <c r="AO490" i="3"/>
  <c r="AI490" i="3"/>
  <c r="AC263" i="3"/>
  <c r="AO263" i="3" s="1"/>
  <c r="J263" i="3"/>
  <c r="AI251" i="3"/>
  <c r="AO251" i="3"/>
  <c r="AC245" i="3"/>
  <c r="J245" i="3"/>
  <c r="J242" i="3"/>
  <c r="AC242" i="3"/>
  <c r="AI242" i="3" s="1"/>
  <c r="J224" i="3"/>
  <c r="AC224" i="3"/>
  <c r="J149" i="3"/>
  <c r="AC149" i="3"/>
  <c r="AO149" i="3" s="1"/>
  <c r="AC446" i="3"/>
  <c r="J446" i="3"/>
  <c r="AC432" i="3"/>
  <c r="J432" i="3"/>
  <c r="J420" i="3"/>
  <c r="AC420" i="3"/>
  <c r="AC409" i="3"/>
  <c r="J409" i="3"/>
  <c r="J366" i="3"/>
  <c r="AC366" i="3"/>
  <c r="AO366" i="3" s="1"/>
  <c r="J358" i="3"/>
  <c r="AC358" i="3"/>
  <c r="J337" i="3"/>
  <c r="AC337" i="3"/>
  <c r="J314" i="3"/>
  <c r="AC314" i="3"/>
  <c r="AI110" i="3"/>
  <c r="AO110" i="3"/>
  <c r="J99" i="3"/>
  <c r="AC99" i="3"/>
  <c r="AC81" i="3"/>
  <c r="J81" i="3"/>
  <c r="AC78" i="3"/>
  <c r="J78" i="3"/>
  <c r="J363" i="3"/>
  <c r="J403" i="3"/>
  <c r="AI54" i="3"/>
  <c r="J54" i="3"/>
  <c r="AI402" i="3"/>
  <c r="AO402" i="3"/>
  <c r="AI92" i="3"/>
  <c r="AO92" i="3"/>
  <c r="AI488" i="3"/>
  <c r="AO488" i="3"/>
  <c r="AC483" i="3"/>
  <c r="J483" i="3"/>
  <c r="J476" i="3"/>
  <c r="AC476" i="3"/>
  <c r="AC460" i="3"/>
  <c r="J460" i="3"/>
  <c r="J140" i="3"/>
  <c r="AC140" i="3"/>
  <c r="J17" i="3"/>
  <c r="AC17" i="3"/>
  <c r="AI93" i="3"/>
  <c r="AO93" i="3"/>
  <c r="AO336" i="3"/>
  <c r="AI424" i="3"/>
  <c r="AO424" i="3"/>
  <c r="AO403" i="3"/>
  <c r="AI403" i="3"/>
  <c r="AO393" i="3"/>
  <c r="AI393" i="3"/>
  <c r="AC386" i="3"/>
  <c r="J386" i="3"/>
  <c r="AC356" i="3"/>
  <c r="J356" i="3"/>
  <c r="J346" i="3"/>
  <c r="AC346" i="3"/>
  <c r="AC342" i="3"/>
  <c r="J342" i="3"/>
  <c r="AC317" i="3"/>
  <c r="AI317" i="3" s="1"/>
  <c r="J317" i="3"/>
  <c r="J138" i="3"/>
  <c r="AC138" i="3"/>
  <c r="AC126" i="3"/>
  <c r="J126" i="3"/>
  <c r="J116" i="3"/>
  <c r="AC116" i="3"/>
  <c r="AO116" i="3" s="1"/>
  <c r="AC61" i="3"/>
  <c r="AI61" i="3" s="1"/>
  <c r="J61" i="3"/>
  <c r="J36" i="3"/>
  <c r="AC36" i="3"/>
  <c r="AI167" i="3"/>
  <c r="AO167" i="3"/>
  <c r="J393" i="3"/>
  <c r="AO182" i="3"/>
  <c r="AI340" i="3"/>
  <c r="AC66" i="3"/>
  <c r="AC348" i="3"/>
  <c r="J110" i="3"/>
  <c r="J42" i="3"/>
  <c r="J424" i="3"/>
  <c r="AO207" i="3"/>
  <c r="AI207" i="3"/>
  <c r="AC143" i="3"/>
  <c r="AI143" i="3" s="1"/>
  <c r="J143" i="3"/>
  <c r="AC141" i="3"/>
  <c r="AI141" i="3" s="1"/>
  <c r="J141" i="3"/>
  <c r="AI465" i="3"/>
  <c r="AO410" i="3"/>
  <c r="AI200" i="3"/>
  <c r="AO450" i="3"/>
  <c r="AI223" i="3"/>
  <c r="AI248" i="3"/>
  <c r="AO24" i="3"/>
  <c r="AC86" i="3"/>
  <c r="AI467" i="3"/>
  <c r="J96" i="3"/>
  <c r="AO107" i="3"/>
  <c r="AI107" i="3"/>
  <c r="J221" i="3"/>
  <c r="AC462" i="3"/>
  <c r="J462" i="3"/>
  <c r="J456" i="3"/>
  <c r="AC456" i="3"/>
  <c r="AC453" i="3"/>
  <c r="J453" i="3"/>
  <c r="AC451" i="3"/>
  <c r="J451" i="3"/>
  <c r="AC380" i="3"/>
  <c r="J380" i="3"/>
  <c r="AI263" i="3"/>
  <c r="J261" i="3"/>
  <c r="AC261" i="3"/>
  <c r="AC129" i="3"/>
  <c r="J129" i="3"/>
  <c r="AC124" i="3"/>
  <c r="J124" i="3"/>
  <c r="J76" i="3"/>
  <c r="AC76" i="3"/>
  <c r="AO76" i="3" s="1"/>
  <c r="AC71" i="3"/>
  <c r="J71" i="3"/>
  <c r="AC396" i="3"/>
  <c r="J396" i="3"/>
  <c r="J304" i="3"/>
  <c r="AC304" i="3"/>
  <c r="AC300" i="3"/>
  <c r="AI300" i="3" s="1"/>
  <c r="J300" i="3"/>
  <c r="AC206" i="3"/>
  <c r="AO206" i="3" s="1"/>
  <c r="J206" i="3"/>
  <c r="AC190" i="3"/>
  <c r="J190" i="3"/>
  <c r="AI96" i="3"/>
  <c r="AO96" i="3"/>
  <c r="AI461" i="3"/>
  <c r="AI312" i="3"/>
  <c r="AO108" i="3"/>
  <c r="AO250" i="3"/>
  <c r="AI429" i="3"/>
  <c r="AC204" i="3"/>
  <c r="AI204" i="3" s="1"/>
  <c r="J282" i="3"/>
  <c r="AI448" i="3"/>
  <c r="AO203" i="3"/>
  <c r="AI203" i="3"/>
  <c r="AO183" i="3"/>
  <c r="AI183" i="3"/>
  <c r="X161" i="3"/>
  <c r="M161" i="3"/>
  <c r="O161" i="3" s="1"/>
  <c r="M165" i="2"/>
  <c r="X233" i="3"/>
  <c r="M233" i="3"/>
  <c r="O233" i="3" s="1"/>
  <c r="X370" i="3"/>
  <c r="M374" i="2"/>
  <c r="M324" i="3"/>
  <c r="O324" i="3" s="1"/>
  <c r="X324" i="3"/>
  <c r="N328" i="2" s="1"/>
  <c r="M271" i="2"/>
  <c r="M267" i="3"/>
  <c r="O267" i="3" s="1"/>
  <c r="M242" i="3"/>
  <c r="O242" i="3" s="1"/>
  <c r="M246" i="2"/>
  <c r="M75" i="2"/>
  <c r="X71" i="3"/>
  <c r="M70" i="3"/>
  <c r="O70" i="3" s="1"/>
  <c r="X70" i="3"/>
  <c r="N74" i="2" s="1"/>
  <c r="X66" i="3"/>
  <c r="M66" i="3"/>
  <c r="O66" i="3" s="1"/>
  <c r="X27" i="3"/>
  <c r="N27" i="3" s="1"/>
  <c r="M27" i="3"/>
  <c r="O27" i="3" s="1"/>
  <c r="M17" i="2"/>
  <c r="M13" i="3"/>
  <c r="O13" i="3" s="1"/>
  <c r="AO499" i="3"/>
  <c r="AC494" i="3"/>
  <c r="J494" i="3"/>
  <c r="AC480" i="3"/>
  <c r="J480" i="3"/>
  <c r="AC431" i="3"/>
  <c r="J431" i="3"/>
  <c r="J428" i="3"/>
  <c r="AC428" i="3"/>
  <c r="AO428" i="3" s="1"/>
  <c r="AC400" i="3"/>
  <c r="AI400" i="3" s="1"/>
  <c r="J400" i="3"/>
  <c r="J254" i="3"/>
  <c r="AC254" i="3"/>
  <c r="J103" i="3"/>
  <c r="AC103" i="3"/>
  <c r="AI103" i="3" s="1"/>
  <c r="J47" i="3"/>
  <c r="AC47" i="3"/>
  <c r="AC44" i="3"/>
  <c r="J44" i="3"/>
  <c r="AC38" i="3"/>
  <c r="J38" i="3"/>
  <c r="J33" i="3"/>
  <c r="AC33" i="3"/>
  <c r="J30" i="3"/>
  <c r="AC30" i="3"/>
  <c r="AI30" i="3" s="1"/>
  <c r="AI26" i="3"/>
  <c r="AO26" i="3"/>
  <c r="J307" i="3"/>
  <c r="AC307" i="3"/>
  <c r="AO307" i="3" s="1"/>
  <c r="AC229" i="3"/>
  <c r="AI229" i="3" s="1"/>
  <c r="J229" i="3"/>
  <c r="AC208" i="3"/>
  <c r="AO208" i="3" s="1"/>
  <c r="J208" i="3"/>
  <c r="J184" i="3"/>
  <c r="AC184" i="3"/>
  <c r="AC181" i="3"/>
  <c r="AI181" i="3" s="1"/>
  <c r="J181" i="3"/>
  <c r="AC158" i="3"/>
  <c r="J158" i="3"/>
  <c r="N246" i="2"/>
  <c r="J160" i="3"/>
  <c r="M11" i="3"/>
  <c r="O11" i="3" s="1"/>
  <c r="AI41" i="3"/>
  <c r="AC170" i="3"/>
  <c r="AI170" i="3" s="1"/>
  <c r="AC152" i="3"/>
  <c r="AI60" i="3"/>
  <c r="J467" i="3"/>
  <c r="AI310" i="3"/>
  <c r="J359" i="3"/>
  <c r="AC359" i="3"/>
  <c r="AO359" i="3" s="1"/>
  <c r="AC355" i="3"/>
  <c r="J355" i="3"/>
  <c r="AC352" i="3"/>
  <c r="J352" i="3"/>
  <c r="AC349" i="3"/>
  <c r="J349" i="3"/>
  <c r="J341" i="3"/>
  <c r="AC341" i="3"/>
  <c r="AI341" i="3" s="1"/>
  <c r="J105" i="3"/>
  <c r="AC105" i="3"/>
  <c r="AI105" i="3" s="1"/>
  <c r="AC70" i="3"/>
  <c r="AO70" i="3" s="1"/>
  <c r="J70" i="3"/>
  <c r="AC69" i="3"/>
  <c r="AO69" i="3" s="1"/>
  <c r="AO282" i="3"/>
  <c r="AI282" i="3"/>
  <c r="J12" i="3"/>
  <c r="AC12" i="3"/>
  <c r="AI72" i="3"/>
  <c r="AO72" i="3"/>
  <c r="AO218" i="3"/>
  <c r="AI218" i="3"/>
  <c r="AI364" i="3"/>
  <c r="AO364" i="3"/>
  <c r="J266" i="3"/>
  <c r="AC266" i="3"/>
  <c r="AC161" i="3"/>
  <c r="J161" i="3"/>
  <c r="AI388" i="3"/>
  <c r="AO329" i="3"/>
  <c r="AI329" i="3"/>
  <c r="J133" i="3"/>
  <c r="AC20" i="3"/>
  <c r="AI20" i="3" s="1"/>
  <c r="J20" i="3"/>
  <c r="AO134" i="3"/>
  <c r="AI134" i="3"/>
  <c r="J423" i="3"/>
  <c r="AC423" i="3"/>
  <c r="J417" i="3"/>
  <c r="AC417" i="3"/>
  <c r="J411" i="3"/>
  <c r="AC411" i="3"/>
  <c r="J369" i="3"/>
  <c r="AC369" i="3"/>
  <c r="AC297" i="3"/>
  <c r="J297" i="3"/>
  <c r="AC294" i="3"/>
  <c r="J294" i="3"/>
  <c r="AC291" i="3"/>
  <c r="J291" i="3"/>
  <c r="J289" i="3"/>
  <c r="AC289" i="3"/>
  <c r="AC285" i="3"/>
  <c r="J285" i="3"/>
  <c r="AO279" i="3"/>
  <c r="AI279" i="3"/>
  <c r="J270" i="3"/>
  <c r="AC270" i="3"/>
  <c r="AC215" i="3"/>
  <c r="J215" i="3"/>
  <c r="AO196" i="3"/>
  <c r="AI196" i="3"/>
  <c r="AO154" i="3"/>
  <c r="AI29" i="3"/>
  <c r="N63" i="2"/>
  <c r="N221" i="2"/>
  <c r="AO443" i="3"/>
  <c r="AI113" i="3"/>
  <c r="AI365" i="3"/>
  <c r="AI335" i="3"/>
  <c r="AO399" i="3"/>
  <c r="AO130" i="3"/>
  <c r="AO296" i="3"/>
  <c r="AO464" i="3"/>
  <c r="AI316" i="3"/>
  <c r="AI75" i="3"/>
  <c r="AI278" i="3"/>
  <c r="AI422" i="3"/>
  <c r="AO262" i="3"/>
  <c r="AC163" i="3"/>
  <c r="AI133" i="3"/>
  <c r="AO497" i="3"/>
  <c r="AI43" i="3"/>
  <c r="AO210" i="3"/>
  <c r="AI16" i="3"/>
  <c r="AO16" i="3"/>
  <c r="J196" i="3"/>
  <c r="J279" i="3"/>
  <c r="AC6" i="3"/>
  <c r="S6" i="3"/>
  <c r="S7" i="3" s="1"/>
  <c r="AC7" i="3" s="1"/>
  <c r="AI7" i="3" s="1"/>
  <c r="AO6" i="3"/>
  <c r="AI427" i="3"/>
  <c r="J425" i="3"/>
  <c r="AC425" i="3"/>
  <c r="AC379" i="3"/>
  <c r="J379" i="3"/>
  <c r="J376" i="3"/>
  <c r="AC376" i="3"/>
  <c r="AC68" i="3"/>
  <c r="J68" i="3"/>
  <c r="J46" i="3"/>
  <c r="AC46" i="3"/>
  <c r="AO46" i="3" s="1"/>
  <c r="J40" i="3"/>
  <c r="AC40" i="3"/>
  <c r="AI40" i="3" s="1"/>
  <c r="J34" i="3"/>
  <c r="AC34" i="3"/>
  <c r="J32" i="3"/>
  <c r="AC32" i="3"/>
  <c r="J25" i="3"/>
  <c r="AC25" i="3"/>
  <c r="AO259" i="3"/>
  <c r="AI259" i="3"/>
  <c r="AO273" i="3"/>
  <c r="AI273" i="3"/>
  <c r="AI194" i="3"/>
  <c r="AO268" i="3"/>
  <c r="AC137" i="3"/>
  <c r="AI377" i="3"/>
  <c r="J268" i="3"/>
  <c r="AI324" i="3"/>
  <c r="N454" i="2"/>
  <c r="N233" i="2"/>
  <c r="AO48" i="3"/>
  <c r="J262" i="3"/>
  <c r="AO172" i="3"/>
  <c r="AO290" i="3"/>
  <c r="J23" i="3"/>
  <c r="AC23" i="3"/>
  <c r="AO227" i="3"/>
  <c r="AI227" i="3"/>
  <c r="AO318" i="3"/>
  <c r="AC382" i="3"/>
  <c r="J382" i="3"/>
  <c r="J132" i="3"/>
  <c r="AC132" i="3"/>
  <c r="J122" i="3"/>
  <c r="AC122" i="3"/>
  <c r="AC104" i="3"/>
  <c r="J104" i="3"/>
  <c r="J100" i="3"/>
  <c r="AC100" i="3"/>
  <c r="AC91" i="3"/>
  <c r="J91" i="3"/>
  <c r="J80" i="3"/>
  <c r="AC80" i="3"/>
  <c r="J77" i="3"/>
  <c r="AC77" i="3"/>
  <c r="J73" i="3"/>
  <c r="AC73" i="3"/>
  <c r="J439" i="3"/>
  <c r="AC439" i="3"/>
  <c r="J407" i="3"/>
  <c r="AC407" i="3"/>
  <c r="J192" i="3"/>
  <c r="AC192" i="3"/>
  <c r="J187" i="3"/>
  <c r="AC187" i="3"/>
  <c r="J136" i="3"/>
  <c r="AC136" i="3"/>
  <c r="AC123" i="3"/>
  <c r="J123" i="3"/>
  <c r="J117" i="3"/>
  <c r="AC117" i="3"/>
  <c r="AC102" i="3"/>
  <c r="J102" i="3"/>
  <c r="J58" i="3"/>
  <c r="AC58" i="3"/>
  <c r="J53" i="3"/>
  <c r="AC53" i="3"/>
  <c r="J495" i="3"/>
  <c r="AC495" i="3"/>
  <c r="AC493" i="3"/>
  <c r="J493" i="3"/>
  <c r="AO469" i="3"/>
  <c r="AI469" i="3"/>
  <c r="AC455" i="3"/>
  <c r="J455" i="3"/>
  <c r="J367" i="3"/>
  <c r="AC367" i="3"/>
  <c r="AC271" i="3"/>
  <c r="J271" i="3"/>
  <c r="AC264" i="3"/>
  <c r="J264" i="3"/>
  <c r="AC219" i="3"/>
  <c r="J219" i="3"/>
  <c r="J434" i="3"/>
  <c r="AC434" i="3"/>
  <c r="J354" i="3"/>
  <c r="AC354" i="3"/>
  <c r="J330" i="3"/>
  <c r="AC330" i="3"/>
  <c r="J315" i="3"/>
  <c r="AC315" i="3"/>
  <c r="AC257" i="3"/>
  <c r="J257" i="3"/>
  <c r="AC255" i="3"/>
  <c r="J255" i="3"/>
  <c r="J232" i="3"/>
  <c r="AC232" i="3"/>
  <c r="J16" i="3"/>
  <c r="AI305" i="3"/>
  <c r="AO305" i="3"/>
  <c r="AC481" i="3"/>
  <c r="J481" i="3"/>
  <c r="AI478" i="3"/>
  <c r="AO478" i="3"/>
  <c r="J473" i="3"/>
  <c r="AC473" i="3"/>
  <c r="AI416" i="3"/>
  <c r="AO416" i="3"/>
  <c r="J306" i="3"/>
  <c r="AC306" i="3"/>
  <c r="AC247" i="3"/>
  <c r="J247" i="3"/>
  <c r="AO226" i="3"/>
  <c r="AC217" i="3"/>
  <c r="J217" i="3"/>
  <c r="AC31" i="3"/>
  <c r="J31" i="3"/>
  <c r="AB7" i="3"/>
  <c r="AN7" i="3" s="1"/>
  <c r="AN370" i="3"/>
  <c r="AH370" i="3"/>
  <c r="AN304" i="3"/>
  <c r="AH304" i="3"/>
  <c r="AN33" i="3"/>
  <c r="AH33" i="3"/>
  <c r="AH372" i="3"/>
  <c r="AN372" i="3"/>
  <c r="AH349" i="3"/>
  <c r="AN349" i="3"/>
  <c r="AH287" i="3"/>
  <c r="AN287" i="3"/>
  <c r="AH227" i="3"/>
  <c r="AN227" i="3"/>
  <c r="AN477" i="3"/>
  <c r="I460" i="3"/>
  <c r="AB460" i="3"/>
  <c r="I416" i="3"/>
  <c r="AB416" i="3"/>
  <c r="I384" i="3"/>
  <c r="AB384" i="3"/>
  <c r="I380" i="3"/>
  <c r="AB380" i="3"/>
  <c r="I378" i="3"/>
  <c r="AB378" i="3"/>
  <c r="AB368" i="3"/>
  <c r="I368" i="3"/>
  <c r="AB353" i="3"/>
  <c r="I353" i="3"/>
  <c r="I331" i="3"/>
  <c r="AB331" i="3"/>
  <c r="AB327" i="3"/>
  <c r="I327" i="3"/>
  <c r="I325" i="3"/>
  <c r="AB325" i="3"/>
  <c r="AB312" i="3"/>
  <c r="AN312" i="3" s="1"/>
  <c r="I312" i="3"/>
  <c r="I307" i="3"/>
  <c r="AB307" i="3"/>
  <c r="AH307" i="3" s="1"/>
  <c r="AB292" i="3"/>
  <c r="I292" i="3"/>
  <c r="AB41" i="3"/>
  <c r="AN41" i="3" s="1"/>
  <c r="I41" i="3"/>
  <c r="AB35" i="3"/>
  <c r="I35" i="3"/>
  <c r="I14" i="3"/>
  <c r="AB14" i="3"/>
  <c r="N33" i="3"/>
  <c r="AN305" i="3"/>
  <c r="AH418" i="3"/>
  <c r="AN399" i="3"/>
  <c r="AN45" i="3"/>
  <c r="AN298" i="3"/>
  <c r="N159" i="2"/>
  <c r="AN436" i="3"/>
  <c r="AH191" i="3"/>
  <c r="N363" i="2"/>
  <c r="AN194" i="3"/>
  <c r="AN180" i="3"/>
  <c r="AN487" i="3"/>
  <c r="AH28" i="3"/>
  <c r="I372" i="3"/>
  <c r="I33" i="3"/>
  <c r="I287" i="3"/>
  <c r="I349" i="3"/>
  <c r="I370" i="3"/>
  <c r="AN209" i="3"/>
  <c r="AH8" i="3"/>
  <c r="AB409" i="3"/>
  <c r="AB364" i="3"/>
  <c r="AH364" i="3" s="1"/>
  <c r="I352" i="3"/>
  <c r="AH313" i="3"/>
  <c r="AN313" i="3"/>
  <c r="AN19" i="3"/>
  <c r="I284" i="3"/>
  <c r="AB284" i="3"/>
  <c r="AN284" i="3" s="1"/>
  <c r="I216" i="3"/>
  <c r="AB216" i="3"/>
  <c r="AB172" i="3"/>
  <c r="I172" i="3"/>
  <c r="AH169" i="3"/>
  <c r="AN169" i="3"/>
  <c r="I165" i="3"/>
  <c r="AB165" i="3"/>
  <c r="I160" i="3"/>
  <c r="AB160" i="3"/>
  <c r="I154" i="3"/>
  <c r="AB154" i="3"/>
  <c r="AN141" i="3"/>
  <c r="AH141" i="3"/>
  <c r="AB140" i="3"/>
  <c r="I140" i="3"/>
  <c r="I418" i="3"/>
  <c r="AB456" i="3"/>
  <c r="AN359" i="3"/>
  <c r="AH230" i="3"/>
  <c r="AH475" i="3"/>
  <c r="I222" i="3"/>
  <c r="I333" i="3"/>
  <c r="AH202" i="3"/>
  <c r="AN202" i="3"/>
  <c r="AH300" i="3"/>
  <c r="AN300" i="3"/>
  <c r="AB476" i="3"/>
  <c r="I476" i="3"/>
  <c r="AB277" i="3"/>
  <c r="I277" i="3"/>
  <c r="AB275" i="3"/>
  <c r="I275" i="3"/>
  <c r="I264" i="3"/>
  <c r="AB264" i="3"/>
  <c r="I260" i="3"/>
  <c r="AB260" i="3"/>
  <c r="I257" i="3"/>
  <c r="AB257" i="3"/>
  <c r="AN257" i="3" s="1"/>
  <c r="AB255" i="3"/>
  <c r="I255" i="3"/>
  <c r="AN250" i="3"/>
  <c r="AH250" i="3"/>
  <c r="AB245" i="3"/>
  <c r="AN245" i="3" s="1"/>
  <c r="I245" i="3"/>
  <c r="AB119" i="3"/>
  <c r="I119" i="3"/>
  <c r="I107" i="3"/>
  <c r="AB107" i="3"/>
  <c r="I98" i="3"/>
  <c r="AB98" i="3"/>
  <c r="AB80" i="3"/>
  <c r="I80" i="3"/>
  <c r="AB63" i="3"/>
  <c r="I63" i="3"/>
  <c r="AB424" i="3"/>
  <c r="AH147" i="3"/>
  <c r="I298" i="3"/>
  <c r="AN278" i="3"/>
  <c r="AH278" i="3"/>
  <c r="AN222" i="3"/>
  <c r="AH40" i="3"/>
  <c r="AN40" i="3"/>
  <c r="AB421" i="3"/>
  <c r="AH421" i="3" s="1"/>
  <c r="AH199" i="3"/>
  <c r="AN199" i="3"/>
  <c r="AH48" i="3"/>
  <c r="AN48" i="3"/>
  <c r="AB320" i="3"/>
  <c r="AN493" i="3"/>
  <c r="AH493" i="3"/>
  <c r="AB51" i="3"/>
  <c r="AN51" i="3" s="1"/>
  <c r="AN254" i="3"/>
  <c r="AH254" i="3"/>
  <c r="AB491" i="3"/>
  <c r="I491" i="3"/>
  <c r="I489" i="3"/>
  <c r="AB489" i="3"/>
  <c r="AB282" i="3"/>
  <c r="I282" i="3"/>
  <c r="I279" i="3"/>
  <c r="AB279" i="3"/>
  <c r="AB125" i="3"/>
  <c r="I125" i="3"/>
  <c r="AH392" i="3"/>
  <c r="AH130" i="3"/>
  <c r="AH431" i="3"/>
  <c r="AH452" i="3"/>
  <c r="AN452" i="3"/>
  <c r="AN253" i="3"/>
  <c r="AH253" i="3"/>
  <c r="AB441" i="3"/>
  <c r="I441" i="3"/>
  <c r="N430" i="2"/>
  <c r="N95" i="2"/>
  <c r="N99" i="3"/>
  <c r="N185" i="2"/>
  <c r="AN382" i="3"/>
  <c r="AN121" i="3"/>
  <c r="AH314" i="3"/>
  <c r="AN74" i="3"/>
  <c r="AN419" i="3"/>
  <c r="AN151" i="3"/>
  <c r="AH145" i="3"/>
  <c r="AH114" i="3"/>
  <c r="AH272" i="3"/>
  <c r="AH54" i="3"/>
  <c r="AH433" i="3"/>
  <c r="AN371" i="3"/>
  <c r="AH88" i="3"/>
  <c r="N413" i="3"/>
  <c r="N241" i="2"/>
  <c r="N353" i="3"/>
  <c r="N153" i="3"/>
  <c r="AH153" i="3"/>
  <c r="AN70" i="3"/>
  <c r="M9" i="3"/>
  <c r="O9" i="3" s="1"/>
  <c r="AH351" i="3"/>
  <c r="AB428" i="3"/>
  <c r="AH429" i="3"/>
  <c r="AN78" i="3"/>
  <c r="AB84" i="3"/>
  <c r="AB430" i="3"/>
  <c r="AH402" i="3"/>
  <c r="AH360" i="3"/>
  <c r="AN126" i="3"/>
  <c r="AN244" i="3"/>
  <c r="AN32" i="3"/>
  <c r="AN122" i="3"/>
  <c r="AN192" i="3"/>
  <c r="AN358" i="3"/>
  <c r="AN470" i="3"/>
  <c r="AH316" i="3"/>
  <c r="AN316" i="3"/>
  <c r="AH51" i="3"/>
  <c r="AB89" i="3"/>
  <c r="I17" i="3"/>
  <c r="AB17" i="3"/>
  <c r="AB396" i="3"/>
  <c r="I396" i="3"/>
  <c r="I386" i="3"/>
  <c r="AB386" i="3"/>
  <c r="AB374" i="3"/>
  <c r="I374" i="3"/>
  <c r="I265" i="3"/>
  <c r="AB265" i="3"/>
  <c r="AB263" i="3"/>
  <c r="I263" i="3"/>
  <c r="AB161" i="3"/>
  <c r="I161" i="3"/>
  <c r="I81" i="3"/>
  <c r="AB81" i="3"/>
  <c r="AH81" i="3" s="1"/>
  <c r="AN10" i="3"/>
  <c r="AH10" i="3"/>
  <c r="I445" i="3"/>
  <c r="AB445" i="3"/>
  <c r="AB438" i="3"/>
  <c r="I438" i="3"/>
  <c r="AB406" i="3"/>
  <c r="I406" i="3"/>
  <c r="I404" i="3"/>
  <c r="AB404" i="3"/>
  <c r="I341" i="3"/>
  <c r="AB341" i="3"/>
  <c r="I214" i="3"/>
  <c r="AB214" i="3"/>
  <c r="AN286" i="3"/>
  <c r="AB94" i="3"/>
  <c r="AH26" i="3"/>
  <c r="I452" i="3"/>
  <c r="AN211" i="3"/>
  <c r="AH170" i="3"/>
  <c r="AB301" i="3"/>
  <c r="AH205" i="3"/>
  <c r="I211" i="3"/>
  <c r="AH103" i="3"/>
  <c r="AH467" i="3"/>
  <c r="AN467" i="3"/>
  <c r="AH11" i="3"/>
  <c r="AN11" i="3"/>
  <c r="AH79" i="3"/>
  <c r="AN79" i="3"/>
  <c r="AB426" i="3"/>
  <c r="AB466" i="3"/>
  <c r="I466" i="3"/>
  <c r="I461" i="3"/>
  <c r="AB461" i="3"/>
  <c r="AH457" i="3"/>
  <c r="AN457" i="3"/>
  <c r="I347" i="3"/>
  <c r="AB347" i="3"/>
  <c r="AB324" i="3"/>
  <c r="I324" i="3"/>
  <c r="I303" i="3"/>
  <c r="AB303" i="3"/>
  <c r="AB100" i="3"/>
  <c r="I100" i="3"/>
  <c r="AB447" i="3"/>
  <c r="I447" i="3"/>
  <c r="AB408" i="3"/>
  <c r="I408" i="3"/>
  <c r="AB343" i="3"/>
  <c r="I343" i="3"/>
  <c r="AH312" i="3"/>
  <c r="AB184" i="3"/>
  <c r="I184" i="3"/>
  <c r="AB9" i="3"/>
  <c r="I9" i="3"/>
  <c r="AN150" i="3"/>
  <c r="AB201" i="3"/>
  <c r="AH251" i="3"/>
  <c r="AN237" i="3"/>
  <c r="AH237" i="3"/>
  <c r="I402" i="3"/>
  <c r="I484" i="3"/>
  <c r="AB484" i="3"/>
  <c r="AN455" i="3"/>
  <c r="AH455" i="3"/>
  <c r="I249" i="3"/>
  <c r="AB249" i="3"/>
  <c r="AN241" i="3"/>
  <c r="AH241" i="3"/>
  <c r="AH233" i="3"/>
  <c r="AN233" i="3"/>
  <c r="I159" i="3"/>
  <c r="AB159" i="3"/>
  <c r="AH159" i="3" s="1"/>
  <c r="I137" i="3"/>
  <c r="AB137" i="3"/>
  <c r="AB57" i="3"/>
  <c r="I57" i="3"/>
  <c r="AA9" i="3"/>
  <c r="AM9" i="3" s="1"/>
  <c r="AG418" i="3"/>
  <c r="N273" i="3"/>
  <c r="AM333" i="3"/>
  <c r="AG233" i="3"/>
  <c r="AM440" i="3"/>
  <c r="H16" i="3"/>
  <c r="AA16" i="3"/>
  <c r="AM16" i="3" s="1"/>
  <c r="N293" i="3"/>
  <c r="N297" i="2"/>
  <c r="N405" i="3"/>
  <c r="H23" i="3"/>
  <c r="AA23" i="3"/>
  <c r="AG23" i="3" s="1"/>
  <c r="M31" i="3"/>
  <c r="O31" i="3" s="1"/>
  <c r="M35" i="2"/>
  <c r="X31" i="3"/>
  <c r="X108" i="3"/>
  <c r="M108" i="3"/>
  <c r="O108" i="3" s="1"/>
  <c r="M282" i="3"/>
  <c r="O282" i="3" s="1"/>
  <c r="M286" i="2"/>
  <c r="X282" i="3"/>
  <c r="N286" i="2" s="1"/>
  <c r="X205" i="3"/>
  <c r="N205" i="3" s="1"/>
  <c r="M209" i="2"/>
  <c r="M205" i="3"/>
  <c r="O205" i="3" s="1"/>
  <c r="M221" i="2"/>
  <c r="M217" i="3"/>
  <c r="O217" i="3" s="1"/>
  <c r="M25" i="3"/>
  <c r="O25" i="3" s="1"/>
  <c r="M29" i="2"/>
  <c r="X25" i="3"/>
  <c r="N25" i="3" s="1"/>
  <c r="M37" i="2"/>
  <c r="M33" i="3"/>
  <c r="O33" i="3" s="1"/>
  <c r="X495" i="3"/>
  <c r="M499" i="2"/>
  <c r="M490" i="2"/>
  <c r="X486" i="3"/>
  <c r="M486" i="3"/>
  <c r="O486" i="3" s="1"/>
  <c r="X484" i="3"/>
  <c r="M488" i="2"/>
  <c r="X478" i="3"/>
  <c r="N478" i="3" s="1"/>
  <c r="M478" i="3"/>
  <c r="O478" i="3" s="1"/>
  <c r="M475" i="3"/>
  <c r="O475" i="3" s="1"/>
  <c r="M479" i="2"/>
  <c r="X475" i="3"/>
  <c r="M472" i="2"/>
  <c r="M468" i="3"/>
  <c r="O468" i="3" s="1"/>
  <c r="M467" i="2"/>
  <c r="M463" i="3"/>
  <c r="O463" i="3" s="1"/>
  <c r="M462" i="3"/>
  <c r="O462" i="3" s="1"/>
  <c r="M466" i="2"/>
  <c r="X462" i="3"/>
  <c r="N462" i="3" s="1"/>
  <c r="X454" i="3"/>
  <c r="M458" i="2"/>
  <c r="M450" i="3"/>
  <c r="O450" i="3" s="1"/>
  <c r="M454" i="2"/>
  <c r="M453" i="2"/>
  <c r="M449" i="3"/>
  <c r="O449" i="3" s="1"/>
  <c r="X449" i="3"/>
  <c r="M434" i="3"/>
  <c r="O434" i="3" s="1"/>
  <c r="X434" i="3"/>
  <c r="N434" i="3" s="1"/>
  <c r="M436" i="2"/>
  <c r="M432" i="3"/>
  <c r="O432" i="3" s="1"/>
  <c r="X432" i="3"/>
  <c r="M434" i="2"/>
  <c r="X430" i="3"/>
  <c r="N434" i="2" s="1"/>
  <c r="M422" i="3"/>
  <c r="O422" i="3" s="1"/>
  <c r="M426" i="2"/>
  <c r="M414" i="3"/>
  <c r="O414" i="3" s="1"/>
  <c r="M418" i="2"/>
  <c r="X414" i="3"/>
  <c r="N418" i="2" s="1"/>
  <c r="X404" i="3"/>
  <c r="M408" i="2"/>
  <c r="M404" i="3"/>
  <c r="O404" i="3" s="1"/>
  <c r="X402" i="3"/>
  <c r="M406" i="2"/>
  <c r="M402" i="3"/>
  <c r="O402" i="3" s="1"/>
  <c r="M372" i="3"/>
  <c r="O372" i="3" s="1"/>
  <c r="X372" i="3"/>
  <c r="N376" i="2" s="1"/>
  <c r="M369" i="3"/>
  <c r="O369" i="3" s="1"/>
  <c r="M373" i="2"/>
  <c r="M365" i="3"/>
  <c r="O365" i="3" s="1"/>
  <c r="M369" i="2"/>
  <c r="M359" i="3"/>
  <c r="O359" i="3" s="1"/>
  <c r="M363" i="2"/>
  <c r="X357" i="3"/>
  <c r="M361" i="2"/>
  <c r="M353" i="3"/>
  <c r="O353" i="3" s="1"/>
  <c r="M357" i="2"/>
  <c r="M355" i="2"/>
  <c r="X351" i="3"/>
  <c r="N355" i="2" s="1"/>
  <c r="M352" i="2"/>
  <c r="X348" i="3"/>
  <c r="N348" i="3" s="1"/>
  <c r="M348" i="3"/>
  <c r="O348" i="3" s="1"/>
  <c r="M344" i="3"/>
  <c r="O344" i="3" s="1"/>
  <c r="M348" i="2"/>
  <c r="X344" i="3"/>
  <c r="N348" i="2" s="1"/>
  <c r="X343" i="3"/>
  <c r="M343" i="3"/>
  <c r="O343" i="3" s="1"/>
  <c r="M347" i="2"/>
  <c r="X338" i="3"/>
  <c r="M338" i="3"/>
  <c r="O338" i="3" s="1"/>
  <c r="M342" i="2"/>
  <c r="N333" i="3"/>
  <c r="N337" i="2"/>
  <c r="X331" i="3"/>
  <c r="N331" i="3" s="1"/>
  <c r="M331" i="3"/>
  <c r="O331" i="3" s="1"/>
  <c r="M326" i="3"/>
  <c r="O326" i="3" s="1"/>
  <c r="M330" i="2"/>
  <c r="M318" i="2"/>
  <c r="X314" i="3"/>
  <c r="N318" i="2" s="1"/>
  <c r="M314" i="3"/>
  <c r="O314" i="3" s="1"/>
  <c r="X313" i="3"/>
  <c r="M313" i="3"/>
  <c r="O313" i="3" s="1"/>
  <c r="M315" i="2"/>
  <c r="X311" i="3"/>
  <c r="N311" i="3" s="1"/>
  <c r="M310" i="3"/>
  <c r="O310" i="3" s="1"/>
  <c r="M314" i="2"/>
  <c r="X310" i="3"/>
  <c r="M303" i="3"/>
  <c r="O303" i="3" s="1"/>
  <c r="M307" i="2"/>
  <c r="M297" i="2"/>
  <c r="M293" i="3"/>
  <c r="O293" i="3" s="1"/>
  <c r="M279" i="3"/>
  <c r="O279" i="3" s="1"/>
  <c r="X279" i="3"/>
  <c r="N283" i="2" s="1"/>
  <c r="X262" i="3"/>
  <c r="M266" i="2"/>
  <c r="M262" i="3"/>
  <c r="O262" i="3" s="1"/>
  <c r="M259" i="2"/>
  <c r="M255" i="3"/>
  <c r="O255" i="3" s="1"/>
  <c r="X252" i="3"/>
  <c r="M256" i="2"/>
  <c r="M252" i="3"/>
  <c r="O252" i="3" s="1"/>
  <c r="M251" i="2"/>
  <c r="X247" i="3"/>
  <c r="X241" i="3"/>
  <c r="M241" i="3"/>
  <c r="O241" i="3" s="1"/>
  <c r="M245" i="2"/>
  <c r="X230" i="3"/>
  <c r="M234" i="2"/>
  <c r="M230" i="3"/>
  <c r="O230" i="3" s="1"/>
  <c r="M229" i="3"/>
  <c r="O229" i="3" s="1"/>
  <c r="M233" i="2"/>
  <c r="M231" i="2"/>
  <c r="X227" i="3"/>
  <c r="X219" i="3"/>
  <c r="M223" i="2"/>
  <c r="M219" i="3"/>
  <c r="O219" i="3" s="1"/>
  <c r="M208" i="3"/>
  <c r="O208" i="3" s="1"/>
  <c r="X208" i="3"/>
  <c r="N212" i="2" s="1"/>
  <c r="M212" i="2"/>
  <c r="X172" i="3"/>
  <c r="M176" i="2"/>
  <c r="M172" i="3"/>
  <c r="O172" i="3" s="1"/>
  <c r="AG6" i="3"/>
  <c r="AA6" i="3"/>
  <c r="AM6" i="3"/>
  <c r="Q6" i="3"/>
  <c r="AA499" i="3"/>
  <c r="H499" i="3"/>
  <c r="AG479" i="3"/>
  <c r="AM479" i="3"/>
  <c r="AA476" i="3"/>
  <c r="H476" i="3"/>
  <c r="H456" i="3"/>
  <c r="AA456" i="3"/>
  <c r="AG456" i="3" s="1"/>
  <c r="H454" i="3"/>
  <c r="AA454" i="3"/>
  <c r="AM454" i="3" s="1"/>
  <c r="H448" i="3"/>
  <c r="AA448" i="3"/>
  <c r="H433" i="3"/>
  <c r="AA433" i="3"/>
  <c r="AM433" i="3" s="1"/>
  <c r="AA400" i="3"/>
  <c r="H400" i="3"/>
  <c r="AA398" i="3"/>
  <c r="AM398" i="3" s="1"/>
  <c r="H398" i="3"/>
  <c r="H393" i="3"/>
  <c r="AA393" i="3"/>
  <c r="AG393" i="3" s="1"/>
  <c r="H391" i="3"/>
  <c r="AA391" i="3"/>
  <c r="AG391" i="3" s="1"/>
  <c r="H387" i="3"/>
  <c r="AA387" i="3"/>
  <c r="H385" i="3"/>
  <c r="AA385" i="3"/>
  <c r="H383" i="3"/>
  <c r="AA383" i="3"/>
  <c r="AA379" i="3"/>
  <c r="H379" i="3"/>
  <c r="AA334" i="3"/>
  <c r="H334" i="3"/>
  <c r="AA315" i="3"/>
  <c r="H315" i="3"/>
  <c r="AA294" i="3"/>
  <c r="H294" i="3"/>
  <c r="N335" i="3"/>
  <c r="AM409" i="3"/>
  <c r="AM128" i="3"/>
  <c r="N280" i="2"/>
  <c r="N19" i="3"/>
  <c r="N23" i="2"/>
  <c r="H97" i="3"/>
  <c r="AA303" i="3"/>
  <c r="AM303" i="3" s="1"/>
  <c r="M379" i="2"/>
  <c r="AG314" i="3"/>
  <c r="M437" i="3"/>
  <c r="O437" i="3" s="1"/>
  <c r="H135" i="3"/>
  <c r="AG374" i="3"/>
  <c r="M235" i="3"/>
  <c r="O235" i="3" s="1"/>
  <c r="AG253" i="3"/>
  <c r="AG24" i="3"/>
  <c r="N157" i="3"/>
  <c r="N139" i="3"/>
  <c r="H346" i="3"/>
  <c r="M22" i="3"/>
  <c r="O22" i="3" s="1"/>
  <c r="AA364" i="3"/>
  <c r="H216" i="3"/>
  <c r="N369" i="3"/>
  <c r="AM486" i="3"/>
  <c r="H218" i="3"/>
  <c r="M200" i="3"/>
  <c r="O200" i="3" s="1"/>
  <c r="N44" i="3"/>
  <c r="AA295" i="3"/>
  <c r="M178" i="2"/>
  <c r="AG492" i="3"/>
  <c r="N472" i="3"/>
  <c r="AM22" i="3"/>
  <c r="AA434" i="3"/>
  <c r="AG434" i="3" s="1"/>
  <c r="AA20" i="3"/>
  <c r="AM20" i="3" s="1"/>
  <c r="H196" i="3"/>
  <c r="X103" i="3"/>
  <c r="N103" i="3" s="1"/>
  <c r="AA293" i="3"/>
  <c r="AG293" i="3" s="1"/>
  <c r="H356" i="3"/>
  <c r="X266" i="3"/>
  <c r="AG331" i="3"/>
  <c r="AG134" i="3"/>
  <c r="AA52" i="3"/>
  <c r="AM52" i="3" s="1"/>
  <c r="N359" i="2"/>
  <c r="X63" i="3"/>
  <c r="N67" i="2" s="1"/>
  <c r="M67" i="3"/>
  <c r="O67" i="3" s="1"/>
  <c r="AM103" i="3"/>
  <c r="M296" i="2"/>
  <c r="AG326" i="3"/>
  <c r="N41" i="2"/>
  <c r="N441" i="3"/>
  <c r="N445" i="2"/>
  <c r="AM444" i="3"/>
  <c r="AG444" i="3"/>
  <c r="M25" i="2"/>
  <c r="X21" i="3"/>
  <c r="M21" i="3"/>
  <c r="O21" i="3" s="1"/>
  <c r="X214" i="3"/>
  <c r="M218" i="2"/>
  <c r="M214" i="3"/>
  <c r="O214" i="3" s="1"/>
  <c r="M408" i="3"/>
  <c r="O408" i="3" s="1"/>
  <c r="M412" i="2"/>
  <c r="X408" i="3"/>
  <c r="M136" i="2"/>
  <c r="M132" i="3"/>
  <c r="O132" i="3" s="1"/>
  <c r="X132" i="3"/>
  <c r="M97" i="2"/>
  <c r="M93" i="3"/>
  <c r="O93" i="3" s="1"/>
  <c r="X93" i="3"/>
  <c r="N97" i="2" s="1"/>
  <c r="M377" i="3"/>
  <c r="O377" i="3" s="1"/>
  <c r="X377" i="3"/>
  <c r="M381" i="2"/>
  <c r="M217" i="2"/>
  <c r="M213" i="3"/>
  <c r="O213" i="3" s="1"/>
  <c r="X213" i="3"/>
  <c r="N217" i="2" s="1"/>
  <c r="M501" i="2"/>
  <c r="M497" i="3"/>
  <c r="O497" i="3" s="1"/>
  <c r="M477" i="3"/>
  <c r="O477" i="3" s="1"/>
  <c r="M481" i="2"/>
  <c r="N235" i="3"/>
  <c r="N239" i="2"/>
  <c r="AG304" i="3"/>
  <c r="AM217" i="3"/>
  <c r="AM485" i="3"/>
  <c r="AM426" i="3"/>
  <c r="AG426" i="3"/>
  <c r="N463" i="3"/>
  <c r="N481" i="2"/>
  <c r="N477" i="3"/>
  <c r="AG157" i="3"/>
  <c r="AM157" i="3"/>
  <c r="N307" i="2"/>
  <c r="N303" i="3"/>
  <c r="M118" i="2"/>
  <c r="M114" i="3"/>
  <c r="O114" i="3" s="1"/>
  <c r="X114" i="3"/>
  <c r="M76" i="2"/>
  <c r="X72" i="3"/>
  <c r="M117" i="2"/>
  <c r="X113" i="3"/>
  <c r="M113" i="3"/>
  <c r="O113" i="3" s="1"/>
  <c r="M445" i="2"/>
  <c r="M441" i="3"/>
  <c r="O441" i="3" s="1"/>
  <c r="M26" i="3"/>
  <c r="O26" i="3" s="1"/>
  <c r="X26" i="3"/>
  <c r="N30" i="2" s="1"/>
  <c r="M30" i="2"/>
  <c r="X491" i="3"/>
  <c r="M495" i="2"/>
  <c r="M491" i="3"/>
  <c r="O491" i="3" s="1"/>
  <c r="M465" i="3"/>
  <c r="O465" i="3" s="1"/>
  <c r="M469" i="2"/>
  <c r="N410" i="2"/>
  <c r="N406" i="3"/>
  <c r="AG135" i="3"/>
  <c r="AM135" i="3"/>
  <c r="X497" i="3"/>
  <c r="N501" i="2" s="1"/>
  <c r="AM482" i="3"/>
  <c r="AG482" i="3"/>
  <c r="M72" i="3"/>
  <c r="O72" i="3" s="1"/>
  <c r="AM208" i="3"/>
  <c r="AG208" i="3"/>
  <c r="M102" i="2"/>
  <c r="X98" i="3"/>
  <c r="M98" i="3"/>
  <c r="O98" i="3" s="1"/>
  <c r="M198" i="3"/>
  <c r="O198" i="3" s="1"/>
  <c r="X198" i="3"/>
  <c r="N198" i="3" s="1"/>
  <c r="M185" i="3"/>
  <c r="O185" i="3" s="1"/>
  <c r="M189" i="2"/>
  <c r="X453" i="3"/>
  <c r="N453" i="3" s="1"/>
  <c r="M457" i="2"/>
  <c r="M453" i="3"/>
  <c r="O453" i="3" s="1"/>
  <c r="X265" i="3"/>
  <c r="M265" i="3"/>
  <c r="O265" i="3" s="1"/>
  <c r="M269" i="2"/>
  <c r="M494" i="3"/>
  <c r="O494" i="3" s="1"/>
  <c r="X494" i="3"/>
  <c r="N498" i="2" s="1"/>
  <c r="M498" i="2"/>
  <c r="X485" i="3"/>
  <c r="M485" i="3"/>
  <c r="O485" i="3" s="1"/>
  <c r="M489" i="2"/>
  <c r="M470" i="3"/>
  <c r="O470" i="3" s="1"/>
  <c r="X470" i="3"/>
  <c r="N249" i="3"/>
  <c r="N253" i="2"/>
  <c r="N178" i="2"/>
  <c r="N174" i="3"/>
  <c r="AM216" i="3"/>
  <c r="AG216" i="3"/>
  <c r="AG196" i="3"/>
  <c r="AG19" i="3"/>
  <c r="N199" i="2"/>
  <c r="N195" i="3"/>
  <c r="AM480" i="3"/>
  <c r="AG480" i="3"/>
  <c r="AG83" i="3"/>
  <c r="AM83" i="3"/>
  <c r="AG382" i="3"/>
  <c r="AM382" i="3"/>
  <c r="X461" i="3"/>
  <c r="M461" i="3"/>
  <c r="O461" i="3" s="1"/>
  <c r="M465" i="2"/>
  <c r="M457" i="3"/>
  <c r="O457" i="3" s="1"/>
  <c r="X457" i="3"/>
  <c r="M461" i="2"/>
  <c r="M437" i="2"/>
  <c r="X433" i="3"/>
  <c r="N433" i="3" s="1"/>
  <c r="X427" i="3"/>
  <c r="M431" i="2"/>
  <c r="M421" i="3"/>
  <c r="O421" i="3" s="1"/>
  <c r="X421" i="3"/>
  <c r="M416" i="3"/>
  <c r="O416" i="3" s="1"/>
  <c r="X416" i="3"/>
  <c r="X412" i="3"/>
  <c r="M412" i="3"/>
  <c r="O412" i="3" s="1"/>
  <c r="M416" i="2"/>
  <c r="M401" i="3"/>
  <c r="O401" i="3" s="1"/>
  <c r="X401" i="3"/>
  <c r="N405" i="2" s="1"/>
  <c r="M399" i="3"/>
  <c r="O399" i="3" s="1"/>
  <c r="X399" i="3"/>
  <c r="M403" i="2"/>
  <c r="X398" i="3"/>
  <c r="M398" i="3"/>
  <c r="O398" i="3" s="1"/>
  <c r="X382" i="3"/>
  <c r="M382" i="3"/>
  <c r="O382" i="3" s="1"/>
  <c r="M347" i="3"/>
  <c r="O347" i="3" s="1"/>
  <c r="X347" i="3"/>
  <c r="X328" i="3"/>
  <c r="N332" i="2" s="1"/>
  <c r="M332" i="2"/>
  <c r="M328" i="3"/>
  <c r="O328" i="3" s="1"/>
  <c r="X323" i="3"/>
  <c r="M323" i="3"/>
  <c r="O323" i="3" s="1"/>
  <c r="M243" i="3"/>
  <c r="O243" i="3" s="1"/>
  <c r="X243" i="3"/>
  <c r="M247" i="2"/>
  <c r="X211" i="3"/>
  <c r="N211" i="3" s="1"/>
  <c r="M215" i="2"/>
  <c r="X203" i="3"/>
  <c r="M203" i="3"/>
  <c r="O203" i="3" s="1"/>
  <c r="X83" i="3"/>
  <c r="M83" i="3"/>
  <c r="O83" i="3" s="1"/>
  <c r="M87" i="2"/>
  <c r="X69" i="3"/>
  <c r="N73" i="2" s="1"/>
  <c r="M73" i="2"/>
  <c r="M69" i="3"/>
  <c r="O69" i="3" s="1"/>
  <c r="M69" i="2"/>
  <c r="M65" i="3"/>
  <c r="O65" i="3" s="1"/>
  <c r="M55" i="3"/>
  <c r="O55" i="3" s="1"/>
  <c r="M59" i="2"/>
  <c r="X498" i="3"/>
  <c r="N498" i="3" s="1"/>
  <c r="M498" i="3"/>
  <c r="O498" i="3" s="1"/>
  <c r="H437" i="3"/>
  <c r="AA437" i="3"/>
  <c r="H432" i="3"/>
  <c r="AA432" i="3"/>
  <c r="AG432" i="3" s="1"/>
  <c r="AA380" i="3"/>
  <c r="H380" i="3"/>
  <c r="H357" i="3"/>
  <c r="AA357" i="3"/>
  <c r="AM346" i="3"/>
  <c r="AG346" i="3"/>
  <c r="H344" i="3"/>
  <c r="AA344" i="3"/>
  <c r="AA280" i="3"/>
  <c r="H280" i="3"/>
  <c r="H210" i="3"/>
  <c r="AA210" i="3"/>
  <c r="AA206" i="3"/>
  <c r="H206" i="3"/>
  <c r="AA178" i="3"/>
  <c r="AM178" i="3" s="1"/>
  <c r="H178" i="3"/>
  <c r="H162" i="3"/>
  <c r="AA162" i="3"/>
  <c r="AM162" i="3" s="1"/>
  <c r="AA123" i="3"/>
  <c r="AM123" i="3" s="1"/>
  <c r="H123" i="3"/>
  <c r="AA106" i="3"/>
  <c r="H106" i="3"/>
  <c r="M427" i="3"/>
  <c r="O427" i="3" s="1"/>
  <c r="H309" i="3"/>
  <c r="M407" i="3"/>
  <c r="O407" i="3" s="1"/>
  <c r="N396" i="2"/>
  <c r="AM411" i="3"/>
  <c r="M305" i="3"/>
  <c r="O305" i="3" s="1"/>
  <c r="H199" i="3"/>
  <c r="M299" i="2"/>
  <c r="M418" i="3"/>
  <c r="O418" i="3" s="1"/>
  <c r="AA101" i="3"/>
  <c r="X123" i="3"/>
  <c r="X407" i="3"/>
  <c r="N411" i="2" s="1"/>
  <c r="M405" i="2"/>
  <c r="H39" i="3"/>
  <c r="M182" i="3"/>
  <c r="O182" i="3" s="1"/>
  <c r="M238" i="3"/>
  <c r="O238" i="3" s="1"/>
  <c r="N375" i="2"/>
  <c r="N483" i="2"/>
  <c r="AM388" i="3"/>
  <c r="AG313" i="3"/>
  <c r="X61" i="3"/>
  <c r="N65" i="2" s="1"/>
  <c r="AA372" i="3"/>
  <c r="AG372" i="3" s="1"/>
  <c r="M295" i="3"/>
  <c r="O295" i="3" s="1"/>
  <c r="M204" i="2"/>
  <c r="M146" i="2"/>
  <c r="M338" i="2"/>
  <c r="M374" i="3"/>
  <c r="O374" i="3" s="1"/>
  <c r="AM425" i="3"/>
  <c r="AM470" i="3"/>
  <c r="M431" i="3"/>
  <c r="O431" i="3" s="1"/>
  <c r="M406" i="3"/>
  <c r="O406" i="3" s="1"/>
  <c r="M67" i="2"/>
  <c r="AM403" i="3"/>
  <c r="X292" i="3"/>
  <c r="X305" i="3"/>
  <c r="N305" i="3" s="1"/>
  <c r="X67" i="3"/>
  <c r="X182" i="3"/>
  <c r="N186" i="2" s="1"/>
  <c r="M239" i="2"/>
  <c r="M242" i="2"/>
  <c r="AG356" i="3"/>
  <c r="M174" i="3"/>
  <c r="O174" i="3" s="1"/>
  <c r="AG14" i="3"/>
  <c r="AM14" i="3"/>
  <c r="N334" i="3"/>
  <c r="M392" i="3"/>
  <c r="O392" i="3" s="1"/>
  <c r="X394" i="3"/>
  <c r="M302" i="3"/>
  <c r="O302" i="3" s="1"/>
  <c r="X386" i="3"/>
  <c r="H198" i="3"/>
  <c r="AA370" i="3"/>
  <c r="AM163" i="3"/>
  <c r="AG163" i="3"/>
  <c r="M91" i="2"/>
  <c r="X257" i="3"/>
  <c r="M309" i="3"/>
  <c r="O309" i="3" s="1"/>
  <c r="M433" i="3"/>
  <c r="O433" i="3" s="1"/>
  <c r="H110" i="3"/>
  <c r="H322" i="3"/>
  <c r="X55" i="3"/>
  <c r="N59" i="2" s="1"/>
  <c r="M143" i="2"/>
  <c r="M359" i="2"/>
  <c r="M327" i="2"/>
  <c r="AG367" i="3"/>
  <c r="AM367" i="3"/>
  <c r="M230" i="2"/>
  <c r="AA154" i="3"/>
  <c r="AM154" i="3" s="1"/>
  <c r="M425" i="2"/>
  <c r="H181" i="3"/>
  <c r="M459" i="3"/>
  <c r="O459" i="3" s="1"/>
  <c r="X459" i="3"/>
  <c r="X448" i="3"/>
  <c r="M452" i="2"/>
  <c r="M448" i="3"/>
  <c r="O448" i="3" s="1"/>
  <c r="M436" i="3"/>
  <c r="O436" i="3" s="1"/>
  <c r="X436" i="3"/>
  <c r="X429" i="3"/>
  <c r="M433" i="2"/>
  <c r="X424" i="3"/>
  <c r="M428" i="2"/>
  <c r="M424" i="3"/>
  <c r="O424" i="3" s="1"/>
  <c r="M368" i="3"/>
  <c r="O368" i="3" s="1"/>
  <c r="X368" i="3"/>
  <c r="N368" i="3" s="1"/>
  <c r="M325" i="3"/>
  <c r="O325" i="3" s="1"/>
  <c r="M329" i="2"/>
  <c r="M287" i="2"/>
  <c r="M283" i="3"/>
  <c r="O283" i="3" s="1"/>
  <c r="X269" i="3"/>
  <c r="M269" i="3"/>
  <c r="O269" i="3" s="1"/>
  <c r="M253" i="2"/>
  <c r="M249" i="3"/>
  <c r="O249" i="3" s="1"/>
  <c r="M249" i="2"/>
  <c r="X245" i="3"/>
  <c r="M211" i="2"/>
  <c r="M207" i="3"/>
  <c r="O207" i="3" s="1"/>
  <c r="M195" i="3"/>
  <c r="O195" i="3" s="1"/>
  <c r="M199" i="2"/>
  <c r="X188" i="3"/>
  <c r="M192" i="2"/>
  <c r="M187" i="2"/>
  <c r="X183" i="3"/>
  <c r="N183" i="3" s="1"/>
  <c r="M168" i="3"/>
  <c r="O168" i="3" s="1"/>
  <c r="X168" i="3"/>
  <c r="M172" i="2"/>
  <c r="X127" i="3"/>
  <c r="M131" i="2"/>
  <c r="M121" i="2"/>
  <c r="M117" i="3"/>
  <c r="O117" i="3" s="1"/>
  <c r="X117" i="3"/>
  <c r="X107" i="3"/>
  <c r="M111" i="2"/>
  <c r="M107" i="3"/>
  <c r="O107" i="3" s="1"/>
  <c r="M58" i="3"/>
  <c r="O58" i="3" s="1"/>
  <c r="X58" i="3"/>
  <c r="M53" i="3"/>
  <c r="O53" i="3" s="1"/>
  <c r="X53" i="3"/>
  <c r="M57" i="2"/>
  <c r="H417" i="3"/>
  <c r="AA417" i="3"/>
  <c r="H407" i="3"/>
  <c r="AA407" i="3"/>
  <c r="AA378" i="3"/>
  <c r="H378" i="3"/>
  <c r="H327" i="3"/>
  <c r="AA327" i="3"/>
  <c r="H212" i="3"/>
  <c r="AA212" i="3"/>
  <c r="AG212" i="3" s="1"/>
  <c r="AA141" i="3"/>
  <c r="H141" i="3"/>
  <c r="AA115" i="3"/>
  <c r="H115" i="3"/>
  <c r="M127" i="2"/>
  <c r="AA301" i="3"/>
  <c r="M236" i="3"/>
  <c r="O236" i="3" s="1"/>
  <c r="AA222" i="3"/>
  <c r="N87" i="3"/>
  <c r="X325" i="3"/>
  <c r="N325" i="3" s="1"/>
  <c r="M429" i="3"/>
  <c r="O429" i="3" s="1"/>
  <c r="AA348" i="3"/>
  <c r="AM348" i="3" s="1"/>
  <c r="AA188" i="3"/>
  <c r="AG188" i="3" s="1"/>
  <c r="H147" i="3"/>
  <c r="X51" i="3"/>
  <c r="M410" i="2"/>
  <c r="AG184" i="3"/>
  <c r="AM184" i="3"/>
  <c r="M107" i="2"/>
  <c r="M127" i="3"/>
  <c r="O127" i="3" s="1"/>
  <c r="M207" i="2"/>
  <c r="M394" i="3"/>
  <c r="O394" i="3" s="1"/>
  <c r="AA226" i="3"/>
  <c r="AM226" i="3" s="1"/>
  <c r="H306" i="3"/>
  <c r="N150" i="2"/>
  <c r="N146" i="3"/>
  <c r="X207" i="3"/>
  <c r="N211" i="2" s="1"/>
  <c r="AG74" i="3"/>
  <c r="AM74" i="3"/>
  <c r="M402" i="2"/>
  <c r="AG181" i="3"/>
  <c r="M188" i="3"/>
  <c r="O188" i="3" s="1"/>
  <c r="H335" i="3"/>
  <c r="M456" i="3"/>
  <c r="O456" i="3" s="1"/>
  <c r="X456" i="3"/>
  <c r="X446" i="3"/>
  <c r="M446" i="3"/>
  <c r="O446" i="3" s="1"/>
  <c r="M450" i="2"/>
  <c r="M409" i="3"/>
  <c r="O409" i="3" s="1"/>
  <c r="M413" i="2"/>
  <c r="M384" i="3"/>
  <c r="O384" i="3" s="1"/>
  <c r="X384" i="3"/>
  <c r="N388" i="2" s="1"/>
  <c r="M388" i="2"/>
  <c r="M384" i="2"/>
  <c r="X380" i="3"/>
  <c r="M380" i="3"/>
  <c r="O380" i="3" s="1"/>
  <c r="M354" i="2"/>
  <c r="X350" i="3"/>
  <c r="N354" i="2" s="1"/>
  <c r="M330" i="3"/>
  <c r="O330" i="3" s="1"/>
  <c r="X330" i="3"/>
  <c r="X320" i="3"/>
  <c r="M320" i="3"/>
  <c r="O320" i="3" s="1"/>
  <c r="M324" i="2"/>
  <c r="M303" i="2"/>
  <c r="M299" i="3"/>
  <c r="O299" i="3" s="1"/>
  <c r="X299" i="3"/>
  <c r="N299" i="3" s="1"/>
  <c r="M274" i="3"/>
  <c r="O274" i="3" s="1"/>
  <c r="M278" i="2"/>
  <c r="X216" i="3"/>
  <c r="M220" i="2"/>
  <c r="X163" i="3"/>
  <c r="N167" i="2" s="1"/>
  <c r="M167" i="2"/>
  <c r="X144" i="3"/>
  <c r="M144" i="3"/>
  <c r="O144" i="3" s="1"/>
  <c r="M148" i="2"/>
  <c r="M141" i="3"/>
  <c r="O141" i="3" s="1"/>
  <c r="X141" i="3"/>
  <c r="M145" i="2"/>
  <c r="M75" i="3"/>
  <c r="O75" i="3" s="1"/>
  <c r="X75" i="3"/>
  <c r="H451" i="3"/>
  <c r="AA451" i="3"/>
  <c r="AM451" i="3" s="1"/>
  <c r="AA405" i="3"/>
  <c r="AM405" i="3" s="1"/>
  <c r="H405" i="3"/>
  <c r="H340" i="3"/>
  <c r="AA340" i="3"/>
  <c r="H140" i="3"/>
  <c r="AA140" i="3"/>
  <c r="M226" i="3"/>
  <c r="O226" i="3" s="1"/>
  <c r="X374" i="3"/>
  <c r="X375" i="3"/>
  <c r="N375" i="3" s="1"/>
  <c r="N242" i="2"/>
  <c r="M441" i="2"/>
  <c r="AM33" i="3"/>
  <c r="N230" i="2"/>
  <c r="M65" i="2"/>
  <c r="M142" i="3"/>
  <c r="O142" i="3" s="1"/>
  <c r="M334" i="3"/>
  <c r="O334" i="3" s="1"/>
  <c r="X418" i="3"/>
  <c r="N422" i="2" s="1"/>
  <c r="X431" i="3"/>
  <c r="N435" i="2" s="1"/>
  <c r="X236" i="3"/>
  <c r="N240" i="2" s="1"/>
  <c r="AG322" i="3"/>
  <c r="AM306" i="3"/>
  <c r="X302" i="3"/>
  <c r="AG494" i="3"/>
  <c r="AA138" i="3"/>
  <c r="AA173" i="3"/>
  <c r="AG173" i="3" s="1"/>
  <c r="H411" i="3"/>
  <c r="M396" i="2"/>
  <c r="AA368" i="3"/>
  <c r="M55" i="2"/>
  <c r="M87" i="3"/>
  <c r="O87" i="3" s="1"/>
  <c r="N135" i="2"/>
  <c r="N131" i="3"/>
  <c r="M163" i="3"/>
  <c r="O163" i="3" s="1"/>
  <c r="M273" i="2"/>
  <c r="X309" i="3"/>
  <c r="X409" i="3"/>
  <c r="H384" i="3"/>
  <c r="M139" i="3"/>
  <c r="O139" i="3" s="1"/>
  <c r="M211" i="3"/>
  <c r="O211" i="3" s="1"/>
  <c r="M351" i="2"/>
  <c r="M355" i="3"/>
  <c r="O355" i="3" s="1"/>
  <c r="M334" i="2"/>
  <c r="M386" i="2"/>
  <c r="H314" i="3"/>
  <c r="H21" i="3"/>
  <c r="AA21" i="3"/>
  <c r="AA176" i="3"/>
  <c r="AM10" i="3"/>
  <c r="X160" i="3"/>
  <c r="M160" i="3"/>
  <c r="O160" i="3" s="1"/>
  <c r="M152" i="3"/>
  <c r="O152" i="3" s="1"/>
  <c r="M156" i="2"/>
  <c r="M316" i="2"/>
  <c r="M312" i="3"/>
  <c r="O312" i="3" s="1"/>
  <c r="M36" i="3"/>
  <c r="O36" i="3" s="1"/>
  <c r="X36" i="3"/>
  <c r="N40" i="2" s="1"/>
  <c r="X253" i="3"/>
  <c r="N257" i="2" s="1"/>
  <c r="M253" i="3"/>
  <c r="O253" i="3" s="1"/>
  <c r="M105" i="3"/>
  <c r="O105" i="3" s="1"/>
  <c r="M109" i="2"/>
  <c r="X209" i="3"/>
  <c r="M209" i="3"/>
  <c r="O209" i="3" s="1"/>
  <c r="M213" i="2"/>
  <c r="X480" i="3"/>
  <c r="M480" i="3"/>
  <c r="O480" i="3" s="1"/>
  <c r="N166" i="2"/>
  <c r="N162" i="3"/>
  <c r="M153" i="3"/>
  <c r="O153" i="3" s="1"/>
  <c r="M157" i="2"/>
  <c r="M63" i="2"/>
  <c r="M59" i="3"/>
  <c r="O59" i="3" s="1"/>
  <c r="H496" i="3"/>
  <c r="AA496" i="3"/>
  <c r="H381" i="3"/>
  <c r="AA381" i="3"/>
  <c r="AA292" i="3"/>
  <c r="AG292" i="3" s="1"/>
  <c r="H292" i="3"/>
  <c r="H277" i="3"/>
  <c r="AA277" i="3"/>
  <c r="AG277" i="3" s="1"/>
  <c r="AG309" i="3"/>
  <c r="AM309" i="3"/>
  <c r="AM13" i="3"/>
  <c r="N455" i="3"/>
  <c r="AG288" i="3"/>
  <c r="N330" i="2"/>
  <c r="N326" i="3"/>
  <c r="AG347" i="3"/>
  <c r="AM347" i="3"/>
  <c r="N124" i="3"/>
  <c r="AG469" i="3"/>
  <c r="AM469" i="3"/>
  <c r="H42" i="3"/>
  <c r="AM250" i="3"/>
  <c r="AG39" i="3"/>
  <c r="N137" i="2"/>
  <c r="N133" i="3"/>
  <c r="AG25" i="3"/>
  <c r="AM25" i="3"/>
  <c r="N65" i="3"/>
  <c r="N69" i="2"/>
  <c r="AG335" i="3"/>
  <c r="AM335" i="3"/>
  <c r="AM286" i="3"/>
  <c r="AG286" i="3"/>
  <c r="AA276" i="3"/>
  <c r="H276" i="3"/>
  <c r="H272" i="3"/>
  <c r="AA272" i="3"/>
  <c r="AA269" i="3"/>
  <c r="H269" i="3"/>
  <c r="H267" i="3"/>
  <c r="AA267" i="3"/>
  <c r="AA249" i="3"/>
  <c r="H249" i="3"/>
  <c r="AA246" i="3"/>
  <c r="H246" i="3"/>
  <c r="AA244" i="3"/>
  <c r="H244" i="3"/>
  <c r="AG238" i="3"/>
  <c r="AM238" i="3"/>
  <c r="AG232" i="3"/>
  <c r="AM232" i="3"/>
  <c r="AG91" i="3"/>
  <c r="AM91" i="3"/>
  <c r="H88" i="3"/>
  <c r="AA88" i="3"/>
  <c r="H86" i="3"/>
  <c r="AA86" i="3"/>
  <c r="AA49" i="3"/>
  <c r="AM49" i="3" s="1"/>
  <c r="H49" i="3"/>
  <c r="AA47" i="3"/>
  <c r="H47" i="3"/>
  <c r="AG42" i="3"/>
  <c r="AM42" i="3"/>
  <c r="AA36" i="3"/>
  <c r="AM36" i="3" s="1"/>
  <c r="H36" i="3"/>
  <c r="N130" i="3"/>
  <c r="H91" i="3"/>
  <c r="H251" i="3"/>
  <c r="AM262" i="3"/>
  <c r="H238" i="3"/>
  <c r="N72" i="2"/>
  <c r="N68" i="3"/>
  <c r="AM310" i="3"/>
  <c r="AG310" i="3"/>
  <c r="AM456" i="3"/>
  <c r="H232" i="3"/>
  <c r="N255" i="2"/>
  <c r="N251" i="3"/>
  <c r="N170" i="2"/>
  <c r="N166" i="3"/>
  <c r="AM131" i="3"/>
  <c r="AG131" i="3"/>
  <c r="AM95" i="3"/>
  <c r="AG95" i="3"/>
  <c r="N476" i="3"/>
  <c r="N480" i="2"/>
  <c r="X154" i="3"/>
  <c r="M154" i="3"/>
  <c r="O154" i="3" s="1"/>
  <c r="M178" i="3"/>
  <c r="O178" i="3" s="1"/>
  <c r="M182" i="2"/>
  <c r="M248" i="2"/>
  <c r="X244" i="3"/>
  <c r="X318" i="3"/>
  <c r="M318" i="3"/>
  <c r="O318" i="3" s="1"/>
  <c r="X297" i="3"/>
  <c r="M301" i="2"/>
  <c r="AA475" i="3"/>
  <c r="H475" i="3"/>
  <c r="H458" i="3"/>
  <c r="AA458" i="3"/>
  <c r="AA457" i="3"/>
  <c r="H457" i="3"/>
  <c r="AA453" i="3"/>
  <c r="AG453" i="3" s="1"/>
  <c r="H453" i="3"/>
  <c r="AA449" i="3"/>
  <c r="H449" i="3"/>
  <c r="AA443" i="3"/>
  <c r="H443" i="3"/>
  <c r="AA359" i="3"/>
  <c r="H359" i="3"/>
  <c r="H355" i="3"/>
  <c r="AA355" i="3"/>
  <c r="AA330" i="3"/>
  <c r="AM330" i="3" s="1"/>
  <c r="H330" i="3"/>
  <c r="H298" i="3"/>
  <c r="AA298" i="3"/>
  <c r="AG298" i="3" s="1"/>
  <c r="H287" i="3"/>
  <c r="AA287" i="3"/>
  <c r="AM287" i="3" s="1"/>
  <c r="H271" i="3"/>
  <c r="AA271" i="3"/>
  <c r="AA264" i="3"/>
  <c r="H264" i="3"/>
  <c r="AA192" i="3"/>
  <c r="H192" i="3"/>
  <c r="H185" i="3"/>
  <c r="AA185" i="3"/>
  <c r="AA129" i="3"/>
  <c r="H129" i="3"/>
  <c r="H122" i="3"/>
  <c r="AA122" i="3"/>
  <c r="AA102" i="3"/>
  <c r="H102" i="3"/>
  <c r="H75" i="3"/>
  <c r="AA75" i="3"/>
  <c r="H38" i="3"/>
  <c r="AA38" i="3"/>
  <c r="H29" i="3"/>
  <c r="AA29" i="3"/>
  <c r="AG87" i="3"/>
  <c r="AA282" i="3"/>
  <c r="AM282" i="3" s="1"/>
  <c r="AG316" i="3"/>
  <c r="AG218" i="3"/>
  <c r="AG299" i="3"/>
  <c r="M244" i="3"/>
  <c r="O244" i="3" s="1"/>
  <c r="M202" i="2"/>
  <c r="H26" i="3"/>
  <c r="AM62" i="3"/>
  <c r="H77" i="3"/>
  <c r="H180" i="3"/>
  <c r="AA467" i="3"/>
  <c r="AG467" i="3" s="1"/>
  <c r="H131" i="3"/>
  <c r="AM147" i="3"/>
  <c r="AM260" i="3"/>
  <c r="AG37" i="3"/>
  <c r="AG404" i="3"/>
  <c r="AG61" i="3"/>
  <c r="AM221" i="3"/>
  <c r="AA214" i="3"/>
  <c r="AM214" i="3" s="1"/>
  <c r="AA51" i="3"/>
  <c r="X178" i="3"/>
  <c r="AA146" i="3"/>
  <c r="AM146" i="3" s="1"/>
  <c r="AA462" i="3"/>
  <c r="H470" i="3"/>
  <c r="M18" i="2"/>
  <c r="AG113" i="3"/>
  <c r="N358" i="2"/>
  <c r="N369" i="2"/>
  <c r="AM201" i="3"/>
  <c r="AG55" i="3"/>
  <c r="AA211" i="3"/>
  <c r="AA209" i="3"/>
  <c r="AA472" i="3"/>
  <c r="M322" i="2"/>
  <c r="H61" i="3"/>
  <c r="AG124" i="3"/>
  <c r="AM124" i="3"/>
  <c r="H197" i="3"/>
  <c r="N45" i="3"/>
  <c r="N49" i="2"/>
  <c r="N392" i="2"/>
  <c r="N388" i="3"/>
  <c r="AM143" i="3"/>
  <c r="AG143" i="3"/>
  <c r="M62" i="3"/>
  <c r="O62" i="3" s="1"/>
  <c r="X62" i="3"/>
  <c r="M66" i="2"/>
  <c r="M78" i="3"/>
  <c r="O78" i="3" s="1"/>
  <c r="X78" i="3"/>
  <c r="M82" i="2"/>
  <c r="X100" i="3"/>
  <c r="M104" i="2"/>
  <c r="M142" i="2"/>
  <c r="X138" i="3"/>
  <c r="N138" i="3" s="1"/>
  <c r="M160" i="2"/>
  <c r="X156" i="3"/>
  <c r="M156" i="3"/>
  <c r="O156" i="3" s="1"/>
  <c r="X180" i="3"/>
  <c r="M180" i="3"/>
  <c r="O180" i="3" s="1"/>
  <c r="X210" i="3"/>
  <c r="M210" i="3"/>
  <c r="O210" i="3" s="1"/>
  <c r="M258" i="3"/>
  <c r="O258" i="3" s="1"/>
  <c r="M262" i="2"/>
  <c r="X258" i="3"/>
  <c r="N258" i="3" s="1"/>
  <c r="M366" i="3"/>
  <c r="O366" i="3" s="1"/>
  <c r="M370" i="2"/>
  <c r="M208" i="2"/>
  <c r="M204" i="3"/>
  <c r="O204" i="3" s="1"/>
  <c r="X204" i="3"/>
  <c r="X193" i="3"/>
  <c r="M193" i="3"/>
  <c r="O193" i="3" s="1"/>
  <c r="M166" i="3"/>
  <c r="O166" i="3" s="1"/>
  <c r="M170" i="2"/>
  <c r="M151" i="2"/>
  <c r="X147" i="3"/>
  <c r="N147" i="3" s="1"/>
  <c r="M147" i="3"/>
  <c r="O147" i="3" s="1"/>
  <c r="H493" i="3"/>
  <c r="AA493" i="3"/>
  <c r="AG493" i="3" s="1"/>
  <c r="AM481" i="3"/>
  <c r="AG481" i="3"/>
  <c r="AA478" i="3"/>
  <c r="H478" i="3"/>
  <c r="X396" i="3"/>
  <c r="M400" i="2"/>
  <c r="M381" i="3"/>
  <c r="O381" i="3" s="1"/>
  <c r="X381" i="3"/>
  <c r="X363" i="3"/>
  <c r="M367" i="2"/>
  <c r="X259" i="3"/>
  <c r="M259" i="3"/>
  <c r="O259" i="3" s="1"/>
  <c r="M263" i="2"/>
  <c r="M235" i="2"/>
  <c r="M231" i="3"/>
  <c r="O231" i="3" s="1"/>
  <c r="M222" i="2"/>
  <c r="X218" i="3"/>
  <c r="AA452" i="3"/>
  <c r="AG452" i="3" s="1"/>
  <c r="H452" i="3"/>
  <c r="AA365" i="3"/>
  <c r="H365" i="3"/>
  <c r="AA362" i="3"/>
  <c r="H362" i="3"/>
  <c r="M49" i="2"/>
  <c r="M45" i="3"/>
  <c r="O45" i="3" s="1"/>
  <c r="X341" i="3"/>
  <c r="N345" i="2" s="1"/>
  <c r="M345" i="2"/>
  <c r="M405" i="3"/>
  <c r="O405" i="3" s="1"/>
  <c r="M409" i="2"/>
  <c r="M473" i="2"/>
  <c r="X469" i="3"/>
  <c r="N473" i="2" s="1"/>
  <c r="M469" i="3"/>
  <c r="O469" i="3" s="1"/>
  <c r="M420" i="3"/>
  <c r="O420" i="3" s="1"/>
  <c r="M424" i="2"/>
  <c r="X420" i="3"/>
  <c r="M419" i="3"/>
  <c r="O419" i="3" s="1"/>
  <c r="X419" i="3"/>
  <c r="M423" i="2"/>
  <c r="X403" i="3"/>
  <c r="M403" i="3"/>
  <c r="O403" i="3" s="1"/>
  <c r="M395" i="3"/>
  <c r="O395" i="3" s="1"/>
  <c r="X395" i="3"/>
  <c r="M399" i="2"/>
  <c r="M380" i="2"/>
  <c r="X376" i="3"/>
  <c r="M364" i="2"/>
  <c r="X360" i="3"/>
  <c r="N360" i="3" s="1"/>
  <c r="M360" i="3"/>
  <c r="O360" i="3" s="1"/>
  <c r="M268" i="3"/>
  <c r="O268" i="3" s="1"/>
  <c r="X268" i="3"/>
  <c r="X256" i="3"/>
  <c r="M256" i="3"/>
  <c r="O256" i="3" s="1"/>
  <c r="M250" i="3"/>
  <c r="O250" i="3" s="1"/>
  <c r="X250" i="3"/>
  <c r="M254" i="2"/>
  <c r="X194" i="3"/>
  <c r="N194" i="3" s="1"/>
  <c r="M194" i="3"/>
  <c r="O194" i="3" s="1"/>
  <c r="M188" i="2"/>
  <c r="M184" i="3"/>
  <c r="O184" i="3" s="1"/>
  <c r="X184" i="3"/>
  <c r="M159" i="3"/>
  <c r="O159" i="3" s="1"/>
  <c r="M163" i="2"/>
  <c r="M154" i="2"/>
  <c r="M150" i="3"/>
  <c r="O150" i="3" s="1"/>
  <c r="X120" i="3"/>
  <c r="M120" i="3"/>
  <c r="O120" i="3" s="1"/>
  <c r="M124" i="2"/>
  <c r="X110" i="3"/>
  <c r="M110" i="3"/>
  <c r="O110" i="3" s="1"/>
  <c r="M114" i="2"/>
  <c r="M106" i="3"/>
  <c r="O106" i="3" s="1"/>
  <c r="M110" i="2"/>
  <c r="X50" i="3"/>
  <c r="N50" i="3" s="1"/>
  <c r="M50" i="3"/>
  <c r="O50" i="3" s="1"/>
  <c r="AA442" i="3"/>
  <c r="H442" i="3"/>
  <c r="AA406" i="3"/>
  <c r="H406" i="3"/>
  <c r="H337" i="3"/>
  <c r="AA337" i="3"/>
  <c r="H305" i="3"/>
  <c r="AA305" i="3"/>
  <c r="H289" i="3"/>
  <c r="AA289" i="3"/>
  <c r="AG289" i="3" s="1"/>
  <c r="H213" i="3"/>
  <c r="AA213" i="3"/>
  <c r="H121" i="3"/>
  <c r="AA121" i="3"/>
  <c r="AM121" i="3" s="1"/>
  <c r="AG156" i="3"/>
  <c r="AM156" i="3"/>
  <c r="AG461" i="3"/>
  <c r="AM461" i="3"/>
  <c r="N469" i="2"/>
  <c r="N465" i="3"/>
  <c r="AM139" i="3"/>
  <c r="AG139" i="3"/>
  <c r="AG245" i="3"/>
  <c r="AM245" i="3"/>
  <c r="N371" i="2"/>
  <c r="N367" i="3"/>
  <c r="AM69" i="3"/>
  <c r="AG69" i="3"/>
  <c r="M201" i="3"/>
  <c r="O201" i="3" s="1"/>
  <c r="X201" i="3"/>
  <c r="M205" i="2"/>
  <c r="M200" i="2"/>
  <c r="X196" i="3"/>
  <c r="N196" i="3" s="1"/>
  <c r="M139" i="2"/>
  <c r="X135" i="3"/>
  <c r="M130" i="3"/>
  <c r="O130" i="3" s="1"/>
  <c r="M134" i="2"/>
  <c r="M95" i="3"/>
  <c r="O95" i="3" s="1"/>
  <c r="M99" i="2"/>
  <c r="X85" i="3"/>
  <c r="M89" i="2"/>
  <c r="M85" i="3"/>
  <c r="O85" i="3" s="1"/>
  <c r="M81" i="3"/>
  <c r="O81" i="3" s="1"/>
  <c r="M85" i="2"/>
  <c r="X81" i="3"/>
  <c r="M80" i="3"/>
  <c r="O80" i="3" s="1"/>
  <c r="X80" i="3"/>
  <c r="X76" i="3"/>
  <c r="M76" i="3"/>
  <c r="O76" i="3" s="1"/>
  <c r="M80" i="2"/>
  <c r="AA500" i="3"/>
  <c r="AM500" i="3" s="1"/>
  <c r="H500" i="3"/>
  <c r="AA477" i="3"/>
  <c r="H477" i="3"/>
  <c r="AA466" i="3"/>
  <c r="H466" i="3"/>
  <c r="H459" i="3"/>
  <c r="AA459" i="3"/>
  <c r="AM251" i="3"/>
  <c r="AG100" i="3"/>
  <c r="X119" i="3"/>
  <c r="N119" i="3" s="1"/>
  <c r="AA142" i="3"/>
  <c r="X57" i="3"/>
  <c r="AG427" i="3"/>
  <c r="AA144" i="3"/>
  <c r="AM311" i="3"/>
  <c r="H329" i="3"/>
  <c r="AM73" i="3"/>
  <c r="AG166" i="3"/>
  <c r="N474" i="3"/>
  <c r="N304" i="3"/>
  <c r="N494" i="2"/>
  <c r="AM57" i="3"/>
  <c r="AM109" i="3"/>
  <c r="X115" i="3"/>
  <c r="N20" i="2"/>
  <c r="AM394" i="3"/>
  <c r="AA148" i="3"/>
  <c r="AG329" i="3"/>
  <c r="N387" i="2"/>
  <c r="N33" i="2"/>
  <c r="N29" i="3"/>
  <c r="AM384" i="3"/>
  <c r="N379" i="3"/>
  <c r="N383" i="2"/>
  <c r="AM198" i="3"/>
  <c r="AG198" i="3"/>
  <c r="AA158" i="3"/>
  <c r="H168" i="3"/>
  <c r="H311" i="3"/>
  <c r="N52" i="3"/>
  <c r="N56" i="2"/>
  <c r="N154" i="2"/>
  <c r="N150" i="3"/>
  <c r="M196" i="3"/>
  <c r="O196" i="3" s="1"/>
  <c r="N299" i="2"/>
  <c r="N295" i="3"/>
  <c r="N21" i="2"/>
  <c r="N17" i="3"/>
  <c r="AM149" i="3"/>
  <c r="AG149" i="3"/>
  <c r="AG375" i="3"/>
  <c r="AM375" i="3"/>
  <c r="N397" i="3"/>
  <c r="N401" i="2"/>
  <c r="AM417" i="3"/>
  <c r="AG417" i="3"/>
  <c r="AA392" i="3"/>
  <c r="H392" i="3"/>
  <c r="H386" i="3"/>
  <c r="AA386" i="3"/>
  <c r="H342" i="3"/>
  <c r="AA342" i="3"/>
  <c r="H339" i="3"/>
  <c r="AA339" i="3"/>
  <c r="AA336" i="3"/>
  <c r="H336" i="3"/>
  <c r="H332" i="3"/>
  <c r="AA332" i="3"/>
  <c r="AA325" i="3"/>
  <c r="H325" i="3"/>
  <c r="AA323" i="3"/>
  <c r="H323" i="3"/>
  <c r="H321" i="3"/>
  <c r="AA321" i="3"/>
  <c r="AA318" i="3"/>
  <c r="H318" i="3"/>
  <c r="H171" i="3"/>
  <c r="AA171" i="3"/>
  <c r="AM168" i="3"/>
  <c r="AG168" i="3"/>
  <c r="AG164" i="3"/>
  <c r="AM164" i="3"/>
  <c r="H153" i="3"/>
  <c r="AA153" i="3"/>
  <c r="H119" i="3"/>
  <c r="AA119" i="3"/>
  <c r="AA117" i="3"/>
  <c r="H117" i="3"/>
  <c r="H114" i="3"/>
  <c r="AA114" i="3"/>
  <c r="AA80" i="3"/>
  <c r="H80" i="3"/>
  <c r="H66" i="3"/>
  <c r="AA66" i="3"/>
  <c r="AA64" i="3"/>
  <c r="H64" i="3"/>
  <c r="AA59" i="3"/>
  <c r="H59" i="3"/>
  <c r="AM26" i="3"/>
  <c r="AM82" i="3"/>
  <c r="H156" i="3"/>
  <c r="M123" i="2"/>
  <c r="M140" i="2"/>
  <c r="X185" i="3"/>
  <c r="N189" i="2" s="1"/>
  <c r="AM265" i="3"/>
  <c r="AM431" i="3"/>
  <c r="H394" i="3"/>
  <c r="N109" i="2"/>
  <c r="N105" i="3"/>
  <c r="H164" i="3"/>
  <c r="AM422" i="3"/>
  <c r="AG422" i="3"/>
  <c r="X86" i="3"/>
  <c r="M86" i="3"/>
  <c r="O86" i="3" s="1"/>
  <c r="X197" i="3"/>
  <c r="M197" i="3"/>
  <c r="O197" i="3" s="1"/>
  <c r="H396" i="3"/>
  <c r="AA396" i="3"/>
  <c r="M115" i="3"/>
  <c r="O115" i="3" s="1"/>
  <c r="AG435" i="3"/>
  <c r="AM435" i="3"/>
  <c r="H73" i="3"/>
  <c r="N285" i="2"/>
  <c r="N281" i="3"/>
  <c r="H166" i="3"/>
  <c r="M84" i="2"/>
  <c r="X95" i="3"/>
  <c r="AG197" i="3"/>
  <c r="AM72" i="3"/>
  <c r="AG72" i="3"/>
  <c r="AG90" i="3"/>
  <c r="AM90" i="3"/>
  <c r="M397" i="3"/>
  <c r="O397" i="3" s="1"/>
  <c r="M401" i="2"/>
  <c r="M41" i="2"/>
  <c r="M37" i="3"/>
  <c r="O37" i="3" s="1"/>
  <c r="H416" i="3"/>
  <c r="AA416" i="3"/>
  <c r="H111" i="3"/>
  <c r="AA111" i="3"/>
  <c r="AA108" i="3"/>
  <c r="H108" i="3"/>
  <c r="AA53" i="3"/>
  <c r="H53" i="3"/>
  <c r="M121" i="3"/>
  <c r="O121" i="3" s="1"/>
  <c r="X121" i="3"/>
  <c r="M415" i="2"/>
  <c r="X411" i="3"/>
  <c r="X342" i="3"/>
  <c r="M346" i="2"/>
  <c r="M329" i="3"/>
  <c r="O329" i="3" s="1"/>
  <c r="X329" i="3"/>
  <c r="M291" i="2"/>
  <c r="X287" i="3"/>
  <c r="X232" i="3"/>
  <c r="M232" i="3"/>
  <c r="O232" i="3" s="1"/>
  <c r="X225" i="3"/>
  <c r="M229" i="2"/>
  <c r="X215" i="3"/>
  <c r="M219" i="2"/>
  <c r="M215" i="3"/>
  <c r="O215" i="3" s="1"/>
  <c r="M157" i="3"/>
  <c r="O157" i="3" s="1"/>
  <c r="M161" i="2"/>
  <c r="H177" i="3"/>
  <c r="AA177" i="3"/>
  <c r="AA98" i="3"/>
  <c r="H98" i="3"/>
  <c r="H92" i="3"/>
  <c r="AA92" i="3"/>
  <c r="H85" i="3"/>
  <c r="AA85" i="3"/>
  <c r="AA41" i="3"/>
  <c r="H41" i="3"/>
  <c r="X458" i="3"/>
  <c r="M458" i="3"/>
  <c r="O458" i="3" s="1"/>
  <c r="H296" i="3"/>
  <c r="AA296" i="3"/>
  <c r="H254" i="3"/>
  <c r="AA254" i="3"/>
  <c r="AA126" i="3"/>
  <c r="H126" i="3"/>
  <c r="AA488" i="3"/>
  <c r="H488" i="3"/>
  <c r="AG234" i="3"/>
  <c r="AM234" i="3"/>
  <c r="AM223" i="3"/>
  <c r="N437" i="3"/>
  <c r="AG446" i="3"/>
  <c r="AG97" i="3"/>
  <c r="AG484" i="3"/>
  <c r="AG132" i="3"/>
  <c r="AM127" i="3"/>
  <c r="N64" i="3"/>
  <c r="AG125" i="3"/>
  <c r="H236" i="3"/>
  <c r="N104" i="3"/>
  <c r="AG60" i="3"/>
  <c r="AM231" i="3"/>
  <c r="AG497" i="3"/>
  <c r="AG428" i="3"/>
  <c r="AM428" i="3"/>
  <c r="AG474" i="3"/>
  <c r="AM474" i="3"/>
  <c r="AM68" i="3"/>
  <c r="AM212" i="3"/>
  <c r="M501" i="3"/>
  <c r="O501" i="3" s="1"/>
  <c r="X170" i="3"/>
  <c r="M174" i="2"/>
  <c r="M170" i="3"/>
  <c r="O170" i="3" s="1"/>
  <c r="M20" i="3"/>
  <c r="O20" i="3" s="1"/>
  <c r="X20" i="3"/>
  <c r="X40" i="3"/>
  <c r="M44" i="2"/>
  <c r="M40" i="3"/>
  <c r="O40" i="3" s="1"/>
  <c r="M499" i="3"/>
  <c r="O499" i="3" s="1"/>
  <c r="X499" i="3"/>
  <c r="N499" i="3" s="1"/>
  <c r="AG441" i="3"/>
  <c r="AM441" i="3"/>
  <c r="H345" i="3"/>
  <c r="AA345" i="3"/>
  <c r="AA281" i="3"/>
  <c r="H281" i="3"/>
  <c r="AG278" i="3"/>
  <c r="AM278" i="3"/>
  <c r="AA266" i="3"/>
  <c r="H266" i="3"/>
  <c r="AA243" i="3"/>
  <c r="H243" i="3"/>
  <c r="AA239" i="3"/>
  <c r="H239" i="3"/>
  <c r="AG237" i="3"/>
  <c r="AM237" i="3"/>
  <c r="AA215" i="3"/>
  <c r="H215" i="3"/>
  <c r="AA195" i="3"/>
  <c r="H195" i="3"/>
  <c r="AA35" i="3"/>
  <c r="H35" i="3"/>
  <c r="H31" i="3"/>
  <c r="AA31" i="3"/>
  <c r="AM297" i="3"/>
  <c r="AG12" i="3"/>
  <c r="H231" i="3"/>
  <c r="N426" i="2"/>
  <c r="N422" i="3"/>
  <c r="AG165" i="3"/>
  <c r="AM165" i="3"/>
  <c r="H27" i="3"/>
  <c r="X54" i="3"/>
  <c r="M54" i="3"/>
  <c r="O54" i="3" s="1"/>
  <c r="H441" i="3"/>
  <c r="AG328" i="3"/>
  <c r="AM328" i="3"/>
  <c r="X316" i="3"/>
  <c r="M316" i="3"/>
  <c r="O316" i="3" s="1"/>
  <c r="M320" i="2"/>
  <c r="X46" i="3"/>
  <c r="M50" i="2"/>
  <c r="X32" i="3"/>
  <c r="M32" i="3"/>
  <c r="O32" i="3" s="1"/>
  <c r="AA438" i="3"/>
  <c r="H438" i="3"/>
  <c r="AA350" i="3"/>
  <c r="H350" i="3"/>
  <c r="H252" i="3"/>
  <c r="AA252" i="3"/>
  <c r="AM241" i="3"/>
  <c r="AG241" i="3"/>
  <c r="H229" i="3"/>
  <c r="AA229" i="3"/>
  <c r="AA220" i="3"/>
  <c r="H220" i="3"/>
  <c r="AA190" i="3"/>
  <c r="H190" i="3"/>
  <c r="N13" i="3"/>
  <c r="AM27" i="3"/>
  <c r="M24" i="2"/>
  <c r="AM447" i="3"/>
  <c r="AG447" i="3"/>
  <c r="AM110" i="3"/>
  <c r="AG110" i="3"/>
  <c r="N146" i="2"/>
  <c r="N142" i="3"/>
  <c r="AA490" i="3"/>
  <c r="N291" i="3"/>
  <c r="N295" i="2"/>
  <c r="AG230" i="3"/>
  <c r="AM230" i="3"/>
  <c r="AG169" i="3"/>
  <c r="AM169" i="3"/>
  <c r="N283" i="3"/>
  <c r="N287" i="2"/>
  <c r="N278" i="2"/>
  <c r="N274" i="3"/>
  <c r="M392" i="2"/>
  <c r="M388" i="3"/>
  <c r="O388" i="3" s="1"/>
  <c r="H429" i="3"/>
  <c r="AA429" i="3"/>
  <c r="AM424" i="3"/>
  <c r="AG424" i="3"/>
  <c r="H150" i="3"/>
  <c r="AA150" i="3"/>
  <c r="AA118" i="3"/>
  <c r="H118" i="3"/>
  <c r="H450" i="3"/>
  <c r="AA450" i="3"/>
  <c r="H397" i="3"/>
  <c r="AA397" i="3"/>
  <c r="AA352" i="3"/>
  <c r="H352" i="3"/>
  <c r="AA290" i="3"/>
  <c r="H290" i="3"/>
  <c r="H204" i="3"/>
  <c r="AA204" i="3"/>
  <c r="H63" i="3"/>
  <c r="AA63" i="3"/>
  <c r="M126" i="2"/>
  <c r="X122" i="3"/>
  <c r="M122" i="3"/>
  <c r="O122" i="3" s="1"/>
  <c r="X285" i="3"/>
  <c r="M285" i="3"/>
  <c r="O285" i="3" s="1"/>
  <c r="M472" i="3"/>
  <c r="O472" i="3" s="1"/>
  <c r="M476" i="2"/>
  <c r="X425" i="3"/>
  <c r="M425" i="3"/>
  <c r="O425" i="3" s="1"/>
  <c r="M394" i="2"/>
  <c r="X390" i="3"/>
  <c r="M368" i="2"/>
  <c r="M364" i="3"/>
  <c r="O364" i="3" s="1"/>
  <c r="X364" i="3"/>
  <c r="X286" i="3"/>
  <c r="M286" i="3"/>
  <c r="O286" i="3" s="1"/>
  <c r="X221" i="3"/>
  <c r="M225" i="2"/>
  <c r="M221" i="3"/>
  <c r="O221" i="3" s="1"/>
  <c r="AA415" i="3"/>
  <c r="H415" i="3"/>
  <c r="H413" i="3"/>
  <c r="AA413" i="3"/>
  <c r="AA343" i="3"/>
  <c r="H343" i="3"/>
  <c r="H263" i="3"/>
  <c r="AA263" i="3"/>
  <c r="H258" i="3"/>
  <c r="AA258" i="3"/>
  <c r="H76" i="3"/>
  <c r="AA76" i="3"/>
  <c r="AA7" i="3"/>
  <c r="N340" i="2"/>
  <c r="N96" i="2"/>
  <c r="AG67" i="3"/>
  <c r="AG199" i="3"/>
  <c r="AG473" i="3"/>
  <c r="AK58" i="3"/>
  <c r="AQ58" i="3"/>
  <c r="AI74" i="3"/>
  <c r="AQ341" i="3"/>
  <c r="AK341" i="3"/>
  <c r="AI8" i="3"/>
  <c r="AO8" i="3"/>
  <c r="AK16" i="3"/>
  <c r="AQ16" i="3"/>
  <c r="AG261" i="3"/>
  <c r="AI45" i="3"/>
  <c r="N204" i="2"/>
  <c r="N200" i="3"/>
  <c r="AQ20" i="3"/>
  <c r="AQ109" i="3"/>
  <c r="AK109" i="3"/>
  <c r="AO22" i="3"/>
  <c r="AI22" i="3"/>
  <c r="AK21" i="3"/>
  <c r="M19" i="3"/>
  <c r="O19" i="3" s="1"/>
  <c r="M23" i="2"/>
  <c r="AA8" i="3"/>
  <c r="AI76" i="3"/>
  <c r="AN459" i="3"/>
  <c r="AN148" i="3"/>
  <c r="AK100" i="3"/>
  <c r="AQ429" i="3"/>
  <c r="AQ362" i="3"/>
  <c r="L20" i="3"/>
  <c r="K20" i="3"/>
  <c r="AD21" i="3"/>
  <c r="AN437" i="3"/>
  <c r="AN354" i="3"/>
  <c r="AJ106" i="3"/>
  <c r="AP162" i="3"/>
  <c r="AP183" i="3"/>
  <c r="AJ500" i="3"/>
  <c r="AP259" i="3"/>
  <c r="AK349" i="3"/>
  <c r="AQ298" i="3"/>
  <c r="AO308" i="3"/>
  <c r="AP255" i="3"/>
  <c r="AJ409" i="3"/>
  <c r="AN69" i="3"/>
  <c r="AN71" i="3"/>
  <c r="AN238" i="3"/>
  <c r="AI491" i="3"/>
  <c r="AJ63" i="3"/>
  <c r="AJ43" i="3"/>
  <c r="AP443" i="3"/>
  <c r="AJ364" i="3"/>
  <c r="AP130" i="3"/>
  <c r="AP273" i="3"/>
  <c r="AJ297" i="3"/>
  <c r="AP99" i="3"/>
  <c r="AP173" i="3"/>
  <c r="AJ476" i="3"/>
  <c r="AP475" i="3"/>
  <c r="AQ411" i="3"/>
  <c r="AQ319" i="3"/>
  <c r="AQ198" i="3"/>
  <c r="AK179" i="3"/>
  <c r="AO468" i="3"/>
  <c r="AP336" i="3"/>
  <c r="AQ485" i="3"/>
  <c r="AN421" i="3"/>
  <c r="AN333" i="3"/>
  <c r="AH95" i="3"/>
  <c r="AN388" i="3"/>
  <c r="AI221" i="3"/>
  <c r="AO441" i="3"/>
  <c r="AJ189" i="3"/>
  <c r="AQ412" i="3"/>
  <c r="AK412" i="3"/>
  <c r="AK455" i="3"/>
  <c r="AQ19" i="3"/>
  <c r="L22" i="3"/>
  <c r="AH109" i="3"/>
  <c r="AH339" i="3"/>
  <c r="AN293" i="3"/>
  <c r="AP131" i="3"/>
  <c r="AP448" i="3"/>
  <c r="AJ32" i="3"/>
  <c r="AP284" i="3"/>
  <c r="AJ389" i="3"/>
  <c r="AJ406" i="3"/>
  <c r="AJ370" i="3"/>
  <c r="AJ422" i="3"/>
  <c r="AH75" i="3"/>
  <c r="AO214" i="3"/>
  <c r="AJ117" i="3"/>
  <c r="AJ285" i="3"/>
  <c r="AN281" i="3"/>
  <c r="AH310" i="3"/>
  <c r="AO331" i="3"/>
  <c r="Y32" i="3"/>
  <c r="Y36" i="3"/>
  <c r="Y40" i="3"/>
  <c r="Y16" i="3"/>
  <c r="V28" i="3"/>
  <c r="W28" i="3" s="1"/>
  <c r="L111" i="3"/>
  <c r="AG9" i="3" l="1"/>
  <c r="X14" i="3"/>
  <c r="N18" i="2" s="1"/>
  <c r="X9" i="3"/>
  <c r="N9" i="3" s="1"/>
  <c r="AJ12" i="3"/>
  <c r="M12" i="3"/>
  <c r="O12" i="3" s="1"/>
  <c r="M16" i="2"/>
  <c r="M14" i="2"/>
  <c r="AN8" i="3"/>
  <c r="AQ13" i="3"/>
  <c r="X10" i="3"/>
  <c r="N10" i="3" s="1"/>
  <c r="X8" i="3"/>
  <c r="N8" i="3" s="1"/>
  <c r="M8" i="3"/>
  <c r="O8" i="3" s="1"/>
  <c r="AK8" i="3"/>
  <c r="AQ8" i="3"/>
  <c r="V47" i="3"/>
  <c r="W47" i="3" s="1"/>
  <c r="M51" i="2" s="1"/>
  <c r="C52" i="2"/>
  <c r="Y48" i="3" s="1"/>
  <c r="AP14" i="3"/>
  <c r="AJ14" i="3"/>
  <c r="AI11" i="3"/>
  <c r="AO11" i="3"/>
  <c r="W7" i="3"/>
  <c r="X7" i="3" s="1"/>
  <c r="AK375" i="3"/>
  <c r="AQ375" i="3"/>
  <c r="N56" i="3"/>
  <c r="N345" i="3"/>
  <c r="AK401" i="3"/>
  <c r="AQ401" i="3"/>
  <c r="AQ34" i="3"/>
  <c r="AK34" i="3"/>
  <c r="AQ312" i="3"/>
  <c r="AK312" i="3"/>
  <c r="AQ347" i="3"/>
  <c r="AK347" i="3"/>
  <c r="AK310" i="3"/>
  <c r="AQ310" i="3"/>
  <c r="AQ120" i="3"/>
  <c r="AK120" i="3"/>
  <c r="AK50" i="3"/>
  <c r="AQ50" i="3"/>
  <c r="AQ129" i="3"/>
  <c r="AK129" i="3"/>
  <c r="AK127" i="3"/>
  <c r="AQ127" i="3"/>
  <c r="AK70" i="3"/>
  <c r="AQ70" i="3"/>
  <c r="AK44" i="3"/>
  <c r="AQ44" i="3"/>
  <c r="AK24" i="3"/>
  <c r="AQ24" i="3"/>
  <c r="AK172" i="3"/>
  <c r="AQ73" i="3"/>
  <c r="AK73" i="3"/>
  <c r="AK433" i="3"/>
  <c r="AQ433" i="3"/>
  <c r="AK31" i="3"/>
  <c r="AQ31" i="3"/>
  <c r="AK47" i="3"/>
  <c r="AQ47" i="3"/>
  <c r="AK340" i="3"/>
  <c r="AQ340" i="3"/>
  <c r="AK40" i="3"/>
  <c r="AQ40" i="3"/>
  <c r="AK137" i="3"/>
  <c r="AQ137" i="3"/>
  <c r="AK251" i="3"/>
  <c r="AQ251" i="3"/>
  <c r="AQ269" i="3"/>
  <c r="AK269" i="3"/>
  <c r="AK326" i="3"/>
  <c r="AQ326" i="3"/>
  <c r="AK64" i="3"/>
  <c r="AQ64" i="3"/>
  <c r="AK300" i="3"/>
  <c r="AQ300" i="3"/>
  <c r="N500" i="2"/>
  <c r="AK190" i="3"/>
  <c r="AQ190" i="3"/>
  <c r="AK239" i="3"/>
  <c r="AQ239" i="3"/>
  <c r="AQ373" i="3"/>
  <c r="AK373" i="3"/>
  <c r="AK394" i="3"/>
  <c r="AQ394" i="3"/>
  <c r="AK421" i="3"/>
  <c r="AQ421" i="3"/>
  <c r="AQ140" i="3"/>
  <c r="AK140" i="3"/>
  <c r="AK236" i="3"/>
  <c r="AQ236" i="3"/>
  <c r="AQ350" i="3"/>
  <c r="AK350" i="3"/>
  <c r="AK379" i="3"/>
  <c r="AQ379" i="3"/>
  <c r="AQ68" i="3"/>
  <c r="AK68" i="3"/>
  <c r="AQ487" i="3"/>
  <c r="AK487" i="3"/>
  <c r="AK27" i="3"/>
  <c r="AQ27" i="3"/>
  <c r="AQ337" i="3"/>
  <c r="AK337" i="3"/>
  <c r="AK156" i="3"/>
  <c r="AQ156" i="3"/>
  <c r="AQ41" i="3"/>
  <c r="AK41" i="3"/>
  <c r="AK126" i="3"/>
  <c r="AQ126" i="3"/>
  <c r="AQ220" i="3"/>
  <c r="AK220" i="3"/>
  <c r="AQ103" i="3"/>
  <c r="AK103" i="3"/>
  <c r="AQ131" i="3"/>
  <c r="AK131" i="3"/>
  <c r="AK462" i="3"/>
  <c r="AQ462" i="3"/>
  <c r="AQ76" i="3"/>
  <c r="AK76" i="3"/>
  <c r="AQ160" i="3"/>
  <c r="AK160" i="3"/>
  <c r="AQ296" i="3"/>
  <c r="AK296" i="3"/>
  <c r="AQ134" i="3"/>
  <c r="AK134" i="3"/>
  <c r="AK306" i="3"/>
  <c r="AQ306" i="3"/>
  <c r="AK200" i="3"/>
  <c r="AQ200" i="3"/>
  <c r="AK418" i="3"/>
  <c r="AQ418" i="3"/>
  <c r="AK274" i="3"/>
  <c r="AQ274" i="3"/>
  <c r="AQ356" i="3"/>
  <c r="AK356" i="3"/>
  <c r="AQ474" i="3"/>
  <c r="AK474" i="3"/>
  <c r="AQ113" i="3"/>
  <c r="AK113" i="3"/>
  <c r="AK345" i="3"/>
  <c r="AQ345" i="3"/>
  <c r="AK468" i="3"/>
  <c r="AQ468" i="3"/>
  <c r="AK255" i="3"/>
  <c r="AQ255" i="3"/>
  <c r="AK381" i="3"/>
  <c r="AQ381" i="3"/>
  <c r="AK235" i="3"/>
  <c r="AQ235" i="3"/>
  <c r="AK229" i="3"/>
  <c r="AQ229" i="3"/>
  <c r="AK122" i="3"/>
  <c r="AQ122" i="3"/>
  <c r="AQ139" i="3"/>
  <c r="AK139" i="3"/>
  <c r="AK97" i="3"/>
  <c r="AQ97" i="3"/>
  <c r="AQ330" i="3"/>
  <c r="AK330" i="3"/>
  <c r="AQ107" i="3"/>
  <c r="AK107" i="3"/>
  <c r="AQ178" i="3"/>
  <c r="AK178" i="3"/>
  <c r="AQ188" i="3"/>
  <c r="AK188" i="3"/>
  <c r="AK223" i="3"/>
  <c r="AQ223" i="3"/>
  <c r="AK23" i="3"/>
  <c r="AQ23" i="3"/>
  <c r="AQ163" i="3"/>
  <c r="AK163" i="3"/>
  <c r="AQ303" i="3"/>
  <c r="AK303" i="3"/>
  <c r="AK86" i="3"/>
  <c r="AQ86" i="3"/>
  <c r="AQ146" i="3"/>
  <c r="AK146" i="3"/>
  <c r="AQ226" i="3"/>
  <c r="AK226" i="3"/>
  <c r="AK91" i="3"/>
  <c r="AQ91" i="3"/>
  <c r="AK237" i="3"/>
  <c r="AQ237" i="3"/>
  <c r="AK302" i="3"/>
  <c r="AQ302" i="3"/>
  <c r="AK43" i="3"/>
  <c r="AQ43" i="3"/>
  <c r="AQ9" i="3"/>
  <c r="AK9" i="3"/>
  <c r="AK30" i="3"/>
  <c r="AQ30" i="3"/>
  <c r="AQ219" i="3"/>
  <c r="AK219" i="3"/>
  <c r="AQ206" i="3"/>
  <c r="AK206" i="3"/>
  <c r="AQ279" i="3"/>
  <c r="AK279" i="3"/>
  <c r="AQ141" i="3"/>
  <c r="AK141" i="3"/>
  <c r="AQ384" i="3"/>
  <c r="AK384" i="3"/>
  <c r="AK480" i="3"/>
  <c r="AQ480" i="3"/>
  <c r="AQ465" i="3"/>
  <c r="AK465" i="3"/>
  <c r="AQ249" i="3"/>
  <c r="AK249" i="3"/>
  <c r="AK281" i="3"/>
  <c r="AQ281" i="3"/>
  <c r="AQ106" i="3"/>
  <c r="AK106" i="3"/>
  <c r="AK295" i="3"/>
  <c r="AQ295" i="3"/>
  <c r="AQ482" i="3"/>
  <c r="AK482" i="3"/>
  <c r="AK309" i="3"/>
  <c r="AQ309" i="3"/>
  <c r="AK322" i="3"/>
  <c r="AQ322" i="3"/>
  <c r="AQ104" i="3"/>
  <c r="AK104" i="3"/>
  <c r="AQ153" i="3"/>
  <c r="AK153" i="3"/>
  <c r="AK207" i="3"/>
  <c r="AQ207" i="3"/>
  <c r="AK276" i="3"/>
  <c r="AQ276" i="3"/>
  <c r="AQ230" i="3"/>
  <c r="AK230" i="3"/>
  <c r="AQ359" i="3"/>
  <c r="AQ371" i="3"/>
  <c r="N125" i="3"/>
  <c r="N491" i="2"/>
  <c r="AQ210" i="3"/>
  <c r="AK210" i="3"/>
  <c r="AQ57" i="3"/>
  <c r="AK57" i="3"/>
  <c r="AQ370" i="3"/>
  <c r="AK370" i="3"/>
  <c r="AQ388" i="3"/>
  <c r="AK388" i="3"/>
  <c r="AQ321" i="3"/>
  <c r="AK321" i="3"/>
  <c r="AK67" i="3"/>
  <c r="AQ67" i="3"/>
  <c r="AK481" i="3"/>
  <c r="AQ481" i="3"/>
  <c r="AQ143" i="3"/>
  <c r="AK143" i="3"/>
  <c r="AQ26" i="3"/>
  <c r="AK26" i="3"/>
  <c r="AQ96" i="3"/>
  <c r="AK96" i="3"/>
  <c r="AK459" i="3"/>
  <c r="AQ459" i="3"/>
  <c r="AQ466" i="3"/>
  <c r="AK466" i="3"/>
  <c r="AK292" i="3"/>
  <c r="AQ292" i="3"/>
  <c r="AK314" i="3"/>
  <c r="AQ314" i="3"/>
  <c r="AQ182" i="3"/>
  <c r="AK182" i="3"/>
  <c r="AQ233" i="3"/>
  <c r="AK233" i="3"/>
  <c r="AK18" i="3"/>
  <c r="AQ18" i="3"/>
  <c r="AQ318" i="3"/>
  <c r="AK318" i="3"/>
  <c r="AQ118" i="3"/>
  <c r="AK118" i="3"/>
  <c r="AK157" i="3"/>
  <c r="AQ157" i="3"/>
  <c r="AQ211" i="3"/>
  <c r="AK211" i="3"/>
  <c r="AP167" i="3"/>
  <c r="AJ313" i="3"/>
  <c r="AP411" i="3"/>
  <c r="AJ433" i="3"/>
  <c r="AP433" i="3"/>
  <c r="AP362" i="3"/>
  <c r="AJ362" i="3"/>
  <c r="AP374" i="3"/>
  <c r="AJ374" i="3"/>
  <c r="AP73" i="3"/>
  <c r="AJ73" i="3"/>
  <c r="AP481" i="3"/>
  <c r="AJ481" i="3"/>
  <c r="AP282" i="3"/>
  <c r="AJ282" i="3"/>
  <c r="AP456" i="3"/>
  <c r="AJ456" i="3"/>
  <c r="AP169" i="3"/>
  <c r="AJ169" i="3"/>
  <c r="AP164" i="3"/>
  <c r="AJ164" i="3"/>
  <c r="AP459" i="3"/>
  <c r="AP142" i="3"/>
  <c r="AP220" i="3"/>
  <c r="AJ278" i="3"/>
  <c r="AP278" i="3"/>
  <c r="AP441" i="3"/>
  <c r="AJ441" i="3"/>
  <c r="AP82" i="3"/>
  <c r="AJ82" i="3"/>
  <c r="AP199" i="3"/>
  <c r="AJ199" i="3"/>
  <c r="AP421" i="3"/>
  <c r="AJ421" i="3"/>
  <c r="AP296" i="3"/>
  <c r="AJ296" i="3"/>
  <c r="AJ359" i="3"/>
  <c r="AP359" i="3"/>
  <c r="AP108" i="3"/>
  <c r="AJ108" i="3"/>
  <c r="AJ71" i="3"/>
  <c r="AP71" i="3"/>
  <c r="AP252" i="3"/>
  <c r="AJ252" i="3"/>
  <c r="AJ177" i="3"/>
  <c r="AP177" i="3"/>
  <c r="AJ274" i="3"/>
  <c r="AP274" i="3"/>
  <c r="AJ94" i="3"/>
  <c r="AP94" i="3"/>
  <c r="AP147" i="3"/>
  <c r="AJ147" i="3"/>
  <c r="AJ345" i="3"/>
  <c r="AP345" i="3"/>
  <c r="AJ119" i="3"/>
  <c r="AP381" i="3"/>
  <c r="AP88" i="3"/>
  <c r="AP245" i="3"/>
  <c r="N460" i="3"/>
  <c r="AP466" i="3"/>
  <c r="AP78" i="3"/>
  <c r="AJ26" i="3"/>
  <c r="AP30" i="3"/>
  <c r="AJ80" i="3"/>
  <c r="AP80" i="3"/>
  <c r="AP373" i="3"/>
  <c r="AJ373" i="3"/>
  <c r="AJ378" i="3"/>
  <c r="AP378" i="3"/>
  <c r="AJ399" i="3"/>
  <c r="AP399" i="3"/>
  <c r="AP437" i="3"/>
  <c r="AJ437" i="3"/>
  <c r="AP461" i="3"/>
  <c r="AJ461" i="3"/>
  <c r="AP366" i="3"/>
  <c r="AJ366" i="3"/>
  <c r="AP49" i="3"/>
  <c r="AJ49" i="3"/>
  <c r="AP72" i="3"/>
  <c r="AJ72" i="3"/>
  <c r="AJ84" i="3"/>
  <c r="AP84" i="3"/>
  <c r="AJ24" i="3"/>
  <c r="AP24" i="3"/>
  <c r="AP231" i="3"/>
  <c r="AJ231" i="3"/>
  <c r="AP392" i="3"/>
  <c r="AJ392" i="3"/>
  <c r="AP415" i="3"/>
  <c r="AJ415" i="3"/>
  <c r="AP458" i="3"/>
  <c r="AJ458" i="3"/>
  <c r="AP473" i="3"/>
  <c r="AJ473" i="3"/>
  <c r="AP491" i="3"/>
  <c r="AJ491" i="3"/>
  <c r="AP200" i="3"/>
  <c r="AJ200" i="3"/>
  <c r="AJ216" i="3"/>
  <c r="AP216" i="3"/>
  <c r="AJ34" i="3"/>
  <c r="AP34" i="3"/>
  <c r="AP40" i="3"/>
  <c r="AJ40" i="3"/>
  <c r="AP335" i="3"/>
  <c r="AJ335" i="3"/>
  <c r="AJ352" i="3"/>
  <c r="AP352" i="3"/>
  <c r="AJ156" i="3"/>
  <c r="AP156" i="3"/>
  <c r="AP101" i="3"/>
  <c r="AJ101" i="3"/>
  <c r="AJ235" i="3"/>
  <c r="AP235" i="3"/>
  <c r="AP332" i="3"/>
  <c r="AJ332" i="3"/>
  <c r="AJ246" i="3"/>
  <c r="AP246" i="3"/>
  <c r="AP450" i="3"/>
  <c r="AJ450" i="3"/>
  <c r="AP488" i="3"/>
  <c r="AJ488" i="3"/>
  <c r="AJ129" i="3"/>
  <c r="AP74" i="3"/>
  <c r="AJ74" i="3"/>
  <c r="AJ137" i="3"/>
  <c r="AP137" i="3"/>
  <c r="AJ267" i="3"/>
  <c r="AP267" i="3"/>
  <c r="AP276" i="3"/>
  <c r="AJ276" i="3"/>
  <c r="AJ388" i="3"/>
  <c r="AP388" i="3"/>
  <c r="AP412" i="3"/>
  <c r="AJ412" i="3"/>
  <c r="AP431" i="3"/>
  <c r="AJ431" i="3"/>
  <c r="AP135" i="3"/>
  <c r="AJ135" i="3"/>
  <c r="AP368" i="3"/>
  <c r="AJ368" i="3"/>
  <c r="AJ111" i="3"/>
  <c r="AP111" i="3"/>
  <c r="AP387" i="3"/>
  <c r="AJ387" i="3"/>
  <c r="AJ398" i="3"/>
  <c r="AP398" i="3"/>
  <c r="AJ455" i="3"/>
  <c r="AP455" i="3"/>
  <c r="AP210" i="3"/>
  <c r="AJ210" i="3"/>
  <c r="AP115" i="3"/>
  <c r="AJ115" i="3"/>
  <c r="AJ191" i="3"/>
  <c r="AP191" i="3"/>
  <c r="AP227" i="3"/>
  <c r="AJ227" i="3"/>
  <c r="AP340" i="3"/>
  <c r="AJ124" i="3"/>
  <c r="AJ140" i="3"/>
  <c r="AJ419" i="3"/>
  <c r="AP419" i="3"/>
  <c r="AJ311" i="3"/>
  <c r="AP311" i="3"/>
  <c r="AJ67" i="3"/>
  <c r="AP67" i="3"/>
  <c r="AJ91" i="3"/>
  <c r="AP91" i="3"/>
  <c r="AJ243" i="3"/>
  <c r="AP243" i="3"/>
  <c r="AP53" i="3"/>
  <c r="AJ53" i="3"/>
  <c r="AJ194" i="3"/>
  <c r="AP194" i="3"/>
  <c r="AJ244" i="3"/>
  <c r="AP244" i="3"/>
  <c r="AJ402" i="3"/>
  <c r="AP402" i="3"/>
  <c r="AP237" i="3"/>
  <c r="AJ237" i="3"/>
  <c r="AJ326" i="3"/>
  <c r="AP326" i="3"/>
  <c r="AJ351" i="3"/>
  <c r="AP351" i="3"/>
  <c r="AJ37" i="3"/>
  <c r="AP37" i="3"/>
  <c r="AN200" i="3"/>
  <c r="N189" i="3"/>
  <c r="N298" i="3"/>
  <c r="N400" i="3"/>
  <c r="AH344" i="3"/>
  <c r="AN355" i="3"/>
  <c r="AN432" i="3"/>
  <c r="AH334" i="3"/>
  <c r="AN118" i="3"/>
  <c r="AN422" i="3"/>
  <c r="AH273" i="3"/>
  <c r="AN55" i="3"/>
  <c r="N143" i="3"/>
  <c r="N15" i="3"/>
  <c r="AN307" i="3"/>
  <c r="AN50" i="3"/>
  <c r="AH212" i="3"/>
  <c r="AH52" i="3"/>
  <c r="N471" i="3"/>
  <c r="AH41" i="3"/>
  <c r="AH356" i="3"/>
  <c r="AN379" i="3"/>
  <c r="AN500" i="3"/>
  <c r="AH365" i="3"/>
  <c r="AN289" i="3"/>
  <c r="AH449" i="3"/>
  <c r="AN338" i="3"/>
  <c r="AH394" i="3"/>
  <c r="AN139" i="3"/>
  <c r="AN179" i="3"/>
  <c r="AN471" i="3"/>
  <c r="AH120" i="3"/>
  <c r="AH108" i="3"/>
  <c r="AN219" i="3"/>
  <c r="AH219" i="3"/>
  <c r="AH465" i="3"/>
  <c r="AN465" i="3"/>
  <c r="AN319" i="3"/>
  <c r="AH271" i="3"/>
  <c r="AN23" i="3"/>
  <c r="AH198" i="3"/>
  <c r="AH207" i="3"/>
  <c r="N391" i="2"/>
  <c r="AG120" i="3"/>
  <c r="AM17" i="3"/>
  <c r="AG463" i="3"/>
  <c r="AG189" i="3"/>
  <c r="AG162" i="3"/>
  <c r="N435" i="3"/>
  <c r="AM65" i="3"/>
  <c r="N60" i="3"/>
  <c r="AM242" i="3"/>
  <c r="AM491" i="3"/>
  <c r="AG471" i="3"/>
  <c r="AM373" i="3"/>
  <c r="AM489" i="3"/>
  <c r="AG300" i="3"/>
  <c r="AG93" i="3"/>
  <c r="AG183" i="3"/>
  <c r="AG194" i="3"/>
  <c r="AM487" i="3"/>
  <c r="N294" i="3"/>
  <c r="AG145" i="3"/>
  <c r="AG107" i="3"/>
  <c r="N284" i="3"/>
  <c r="AM255" i="3"/>
  <c r="AG71" i="3"/>
  <c r="AM224" i="3"/>
  <c r="AG205" i="3"/>
  <c r="AM279" i="3"/>
  <c r="AM161" i="3"/>
  <c r="N389" i="2"/>
  <c r="N186" i="3"/>
  <c r="AM358" i="3"/>
  <c r="AG358" i="3"/>
  <c r="AG353" i="3"/>
  <c r="AM363" i="3"/>
  <c r="N414" i="2"/>
  <c r="AG308" i="3"/>
  <c r="AG420" i="3"/>
  <c r="AG16" i="3"/>
  <c r="AM179" i="3"/>
  <c r="AG155" i="3"/>
  <c r="N307" i="3"/>
  <c r="N173" i="2"/>
  <c r="AG191" i="3"/>
  <c r="AM366" i="3"/>
  <c r="AH415" i="3"/>
  <c r="AN234" i="3"/>
  <c r="AH335" i="3"/>
  <c r="AH197" i="3"/>
  <c r="AH362" i="3"/>
  <c r="AH468" i="3"/>
  <c r="AN224" i="3"/>
  <c r="AH440" i="3"/>
  <c r="AN495" i="3"/>
  <c r="AH25" i="3"/>
  <c r="N226" i="2"/>
  <c r="AN405" i="3"/>
  <c r="AN357" i="3"/>
  <c r="AN99" i="3"/>
  <c r="AH20" i="3"/>
  <c r="AH13" i="3"/>
  <c r="AN97" i="3"/>
  <c r="AH97" i="3"/>
  <c r="AN157" i="3"/>
  <c r="AH157" i="3"/>
  <c r="AN342" i="3"/>
  <c r="AH342" i="3"/>
  <c r="AH7" i="3"/>
  <c r="AH215" i="3"/>
  <c r="AN175" i="3"/>
  <c r="AH393" i="3"/>
  <c r="AH270" i="3"/>
  <c r="AH423" i="3"/>
  <c r="AN73" i="3"/>
  <c r="AH73" i="3"/>
  <c r="AN412" i="3"/>
  <c r="AH412" i="3"/>
  <c r="N397" i="2"/>
  <c r="N228" i="2"/>
  <c r="N486" i="2"/>
  <c r="AH133" i="3"/>
  <c r="AN345" i="3"/>
  <c r="AN91" i="3"/>
  <c r="AN302" i="3"/>
  <c r="AH302" i="3"/>
  <c r="AN163" i="3"/>
  <c r="AH163" i="3"/>
  <c r="AH104" i="3"/>
  <c r="AN104" i="3"/>
  <c r="AN236" i="3"/>
  <c r="AH236" i="3"/>
  <c r="AH257" i="3"/>
  <c r="N228" i="3"/>
  <c r="AH42" i="3"/>
  <c r="AH361" i="3"/>
  <c r="AN361" i="3"/>
  <c r="AN21" i="3"/>
  <c r="AH21" i="3"/>
  <c r="AG324" i="3"/>
  <c r="AG268" i="3"/>
  <c r="AG349" i="3"/>
  <c r="AG464" i="3"/>
  <c r="AG167" i="3"/>
  <c r="AM307" i="3"/>
  <c r="AM452" i="3"/>
  <c r="AM188" i="3"/>
  <c r="AG235" i="3"/>
  <c r="N34" i="2"/>
  <c r="AG11" i="3"/>
  <c r="AG389" i="3"/>
  <c r="AG228" i="3"/>
  <c r="N417" i="3"/>
  <c r="AG248" i="3"/>
  <c r="AG15" i="3"/>
  <c r="AG214" i="3"/>
  <c r="AM23" i="3"/>
  <c r="AG219" i="3"/>
  <c r="AM219" i="3"/>
  <c r="AG20" i="3"/>
  <c r="AM372" i="3"/>
  <c r="AG172" i="3"/>
  <c r="N288" i="3"/>
  <c r="AG303" i="3"/>
  <c r="AG36" i="3"/>
  <c r="N112" i="3"/>
  <c r="AG377" i="3"/>
  <c r="AM45" i="3"/>
  <c r="AG460" i="3"/>
  <c r="AM298" i="3"/>
  <c r="AM391" i="3"/>
  <c r="AM173" i="3"/>
  <c r="AM84" i="3"/>
  <c r="N234" i="3"/>
  <c r="AM354" i="3"/>
  <c r="N79" i="3"/>
  <c r="AG433" i="3"/>
  <c r="AG187" i="3"/>
  <c r="AM104" i="3"/>
  <c r="AG56" i="3"/>
  <c r="AG454" i="3"/>
  <c r="N451" i="2"/>
  <c r="N22" i="3"/>
  <c r="N42" i="2"/>
  <c r="AG423" i="3"/>
  <c r="AM423" i="3"/>
  <c r="AG99" i="3"/>
  <c r="AG282" i="3"/>
  <c r="AM453" i="3"/>
  <c r="AM432" i="3"/>
  <c r="AG398" i="3"/>
  <c r="AG112" i="3"/>
  <c r="AM175" i="3"/>
  <c r="AG175" i="3"/>
  <c r="AM133" i="3"/>
  <c r="AG133" i="3"/>
  <c r="AM182" i="3"/>
  <c r="AG182" i="3"/>
  <c r="N336" i="2"/>
  <c r="N206" i="3"/>
  <c r="N94" i="2"/>
  <c r="AM160" i="3"/>
  <c r="AG160" i="3"/>
  <c r="N428" i="3"/>
  <c r="AG455" i="3"/>
  <c r="N271" i="3"/>
  <c r="AG287" i="3"/>
  <c r="N46" i="2"/>
  <c r="N308" i="3"/>
  <c r="AM436" i="3"/>
  <c r="AG123" i="3"/>
  <c r="N339" i="3"/>
  <c r="AG451" i="3"/>
  <c r="N153" i="2"/>
  <c r="AG302" i="3"/>
  <c r="AG338" i="3"/>
  <c r="AM159" i="3"/>
  <c r="AG159" i="3"/>
  <c r="AG152" i="3"/>
  <c r="AM152" i="3"/>
  <c r="N350" i="2"/>
  <c r="AM289" i="3"/>
  <c r="AM393" i="3"/>
  <c r="N216" i="2"/>
  <c r="AG348" i="3"/>
  <c r="N395" i="2"/>
  <c r="AM292" i="3"/>
  <c r="N43" i="3"/>
  <c r="AG369" i="3"/>
  <c r="AM369" i="3"/>
  <c r="AG439" i="3"/>
  <c r="AM439" i="3"/>
  <c r="AE501" i="3"/>
  <c r="AK7" i="3"/>
  <c r="N328" i="3"/>
  <c r="AP265" i="3"/>
  <c r="AJ265" i="3"/>
  <c r="AJ487" i="3"/>
  <c r="AP487" i="3"/>
  <c r="AP8" i="3"/>
  <c r="AJ8" i="3"/>
  <c r="AP233" i="3"/>
  <c r="AJ233" i="3"/>
  <c r="AP48" i="3"/>
  <c r="AJ48" i="3"/>
  <c r="AJ28" i="3"/>
  <c r="AP28" i="3"/>
  <c r="AJ302" i="3"/>
  <c r="AP302" i="3"/>
  <c r="AJ160" i="3"/>
  <c r="AP160" i="3"/>
  <c r="AP70" i="3"/>
  <c r="AJ70" i="3"/>
  <c r="AJ230" i="3"/>
  <c r="AP230" i="3"/>
  <c r="AP442" i="3"/>
  <c r="AJ442" i="3"/>
  <c r="AJ163" i="3"/>
  <c r="AP163" i="3"/>
  <c r="AP62" i="3"/>
  <c r="AJ62" i="3"/>
  <c r="AJ344" i="3"/>
  <c r="AP344" i="3"/>
  <c r="AJ150" i="3"/>
  <c r="N444" i="3"/>
  <c r="AP109" i="3"/>
  <c r="AJ109" i="3"/>
  <c r="AP242" i="3"/>
  <c r="AJ242" i="3"/>
  <c r="AJ271" i="3"/>
  <c r="AP271" i="3"/>
  <c r="AP238" i="3"/>
  <c r="AJ238" i="3"/>
  <c r="AJ339" i="3"/>
  <c r="AP339" i="3"/>
  <c r="AJ136" i="3"/>
  <c r="AP136" i="3"/>
  <c r="AJ292" i="3"/>
  <c r="AP292" i="3"/>
  <c r="AP390" i="3"/>
  <c r="AJ390" i="3"/>
  <c r="AJ430" i="3"/>
  <c r="AP430" i="3"/>
  <c r="AJ56" i="3"/>
  <c r="AP56" i="3"/>
  <c r="AJ203" i="3"/>
  <c r="AP203" i="3"/>
  <c r="AP208" i="3"/>
  <c r="AJ208" i="3"/>
  <c r="N488" i="3"/>
  <c r="N378" i="3"/>
  <c r="N497" i="2"/>
  <c r="AP286" i="3"/>
  <c r="AJ286" i="3"/>
  <c r="AJ354" i="3"/>
  <c r="AP354" i="3"/>
  <c r="AJ438" i="3"/>
  <c r="AP438" i="3"/>
  <c r="AJ497" i="3"/>
  <c r="AP497" i="3"/>
  <c r="AJ480" i="3"/>
  <c r="AP480" i="3"/>
  <c r="AP490" i="3"/>
  <c r="AJ490" i="3"/>
  <c r="AJ158" i="3"/>
  <c r="AP158" i="3"/>
  <c r="AP275" i="3"/>
  <c r="AJ275" i="3"/>
  <c r="AJ90" i="3"/>
  <c r="AP90" i="3"/>
  <c r="AP469" i="3"/>
  <c r="AJ469" i="3"/>
  <c r="AO7" i="3"/>
  <c r="N438" i="2"/>
  <c r="N456" i="2"/>
  <c r="N492" i="3"/>
  <c r="AO35" i="3"/>
  <c r="AI115" i="3"/>
  <c r="AI235" i="3"/>
  <c r="AO235" i="3"/>
  <c r="AO85" i="3"/>
  <c r="AI85" i="3"/>
  <c r="N344" i="3"/>
  <c r="N88" i="3"/>
  <c r="N322" i="3"/>
  <c r="N301" i="3"/>
  <c r="N275" i="3"/>
  <c r="AI79" i="3"/>
  <c r="AI175" i="3"/>
  <c r="AO175" i="3"/>
  <c r="AI281" i="3"/>
  <c r="N264" i="2"/>
  <c r="J7" i="3"/>
  <c r="AO276" i="3"/>
  <c r="AO56" i="3"/>
  <c r="AI37" i="3"/>
  <c r="AI95" i="3"/>
  <c r="AO95" i="3"/>
  <c r="AI392" i="3"/>
  <c r="AO392" i="3"/>
  <c r="AI14" i="3"/>
  <c r="AO14" i="3"/>
  <c r="AN364" i="3"/>
  <c r="N303" i="2"/>
  <c r="N293" i="2"/>
  <c r="AH322" i="3"/>
  <c r="N98" i="2"/>
  <c r="N466" i="3"/>
  <c r="N224" i="2"/>
  <c r="AH490" i="3"/>
  <c r="N244" i="2"/>
  <c r="AH30" i="3"/>
  <c r="AH66" i="3"/>
  <c r="AN308" i="3"/>
  <c r="AN242" i="3"/>
  <c r="AH132" i="3"/>
  <c r="AN132" i="3"/>
  <c r="AN481" i="3"/>
  <c r="AH481" i="3"/>
  <c r="AH247" i="3"/>
  <c r="AN247" i="3"/>
  <c r="AH258" i="3"/>
  <c r="AN258" i="3"/>
  <c r="AH451" i="3"/>
  <c r="AN451" i="3"/>
  <c r="AH138" i="3"/>
  <c r="AN138" i="3"/>
  <c r="AN178" i="3"/>
  <c r="AH178" i="3"/>
  <c r="AH206" i="3"/>
  <c r="AN206" i="3"/>
  <c r="AH488" i="3"/>
  <c r="AN488" i="3"/>
  <c r="AH83" i="3"/>
  <c r="N130" i="2"/>
  <c r="N362" i="3"/>
  <c r="N263" i="3"/>
  <c r="AH318" i="3"/>
  <c r="N145" i="3"/>
  <c r="N105" i="2"/>
  <c r="AN398" i="3"/>
  <c r="AN367" i="3"/>
  <c r="AH367" i="3"/>
  <c r="AN115" i="3"/>
  <c r="AH115" i="3"/>
  <c r="AH182" i="3"/>
  <c r="AN182" i="3"/>
  <c r="AH401" i="3"/>
  <c r="AN401" i="3"/>
  <c r="AN407" i="3"/>
  <c r="AH407" i="3"/>
  <c r="AH483" i="3"/>
  <c r="AN483" i="3"/>
  <c r="AH16" i="3"/>
  <c r="AN16" i="3"/>
  <c r="AN285" i="3"/>
  <c r="AH285" i="3"/>
  <c r="AH76" i="3"/>
  <c r="AN76" i="3"/>
  <c r="AH155" i="3"/>
  <c r="AN155" i="3"/>
  <c r="AN473" i="3"/>
  <c r="AH473" i="3"/>
  <c r="AN261" i="3"/>
  <c r="AH261" i="3"/>
  <c r="AN350" i="3"/>
  <c r="AH350" i="3"/>
  <c r="N290" i="3"/>
  <c r="AN434" i="3"/>
  <c r="N300" i="3"/>
  <c r="AN427" i="3"/>
  <c r="AH427" i="3"/>
  <c r="AH134" i="3"/>
  <c r="AN134" i="3"/>
  <c r="AH464" i="3"/>
  <c r="AN464" i="3"/>
  <c r="AN492" i="3"/>
  <c r="AH492" i="3"/>
  <c r="N477" i="2"/>
  <c r="N473" i="3"/>
  <c r="AN291" i="3"/>
  <c r="AH291" i="3"/>
  <c r="AH315" i="3"/>
  <c r="AN315" i="3"/>
  <c r="AH375" i="3"/>
  <c r="AN375" i="3"/>
  <c r="N15" i="2"/>
  <c r="N140" i="3"/>
  <c r="N198" i="2"/>
  <c r="N89" i="3"/>
  <c r="N401" i="3"/>
  <c r="N317" i="3"/>
  <c r="N284" i="2"/>
  <c r="AH340" i="3"/>
  <c r="AH113" i="3"/>
  <c r="AH458" i="3"/>
  <c r="AN458" i="3"/>
  <c r="AH124" i="3"/>
  <c r="AN124" i="3"/>
  <c r="AN397" i="3"/>
  <c r="AH397" i="3"/>
  <c r="AH156" i="3"/>
  <c r="AN156" i="3"/>
  <c r="AN38" i="3"/>
  <c r="AH38" i="3"/>
  <c r="AH27" i="3"/>
  <c r="AN27" i="3"/>
  <c r="AN135" i="3"/>
  <c r="AH135" i="3"/>
  <c r="AN329" i="3"/>
  <c r="AH329" i="3"/>
  <c r="AH90" i="3"/>
  <c r="AN90" i="3"/>
  <c r="AN164" i="3"/>
  <c r="AH164" i="3"/>
  <c r="AN208" i="3"/>
  <c r="AH208" i="3"/>
  <c r="AN106" i="3"/>
  <c r="AH106" i="3"/>
  <c r="AN12" i="3"/>
  <c r="AH12" i="3"/>
  <c r="AH385" i="3"/>
  <c r="AN385" i="3"/>
  <c r="N258" i="2"/>
  <c r="N446" i="2"/>
  <c r="N173" i="3"/>
  <c r="AH284" i="3"/>
  <c r="AH58" i="3"/>
  <c r="AH245" i="3"/>
  <c r="N109" i="3"/>
  <c r="AH274" i="3"/>
  <c r="N39" i="3"/>
  <c r="AN283" i="3"/>
  <c r="AH283" i="3"/>
  <c r="AH266" i="3"/>
  <c r="AN266" i="3"/>
  <c r="AH129" i="3"/>
  <c r="AN129" i="3"/>
  <c r="AH499" i="3"/>
  <c r="AN499" i="3"/>
  <c r="AN47" i="3"/>
  <c r="AH47" i="3"/>
  <c r="AN410" i="3"/>
  <c r="AH410" i="3"/>
  <c r="AN204" i="3"/>
  <c r="AH204" i="3"/>
  <c r="N111" i="3"/>
  <c r="N141" i="2"/>
  <c r="N82" i="3"/>
  <c r="AN86" i="3"/>
  <c r="AH86" i="3"/>
  <c r="AH127" i="3"/>
  <c r="AN127" i="3"/>
  <c r="AH326" i="3"/>
  <c r="AN326" i="3"/>
  <c r="AH480" i="3"/>
  <c r="AN480" i="3"/>
  <c r="AH131" i="3"/>
  <c r="AN131" i="3"/>
  <c r="AH229" i="3"/>
  <c r="AN229" i="3"/>
  <c r="N14" i="2"/>
  <c r="N177" i="3"/>
  <c r="N439" i="3"/>
  <c r="N183" i="2"/>
  <c r="AI69" i="3"/>
  <c r="AO322" i="3"/>
  <c r="AI246" i="3"/>
  <c r="AO474" i="3"/>
  <c r="AI477" i="3"/>
  <c r="N199" i="3"/>
  <c r="N447" i="2"/>
  <c r="N279" i="3"/>
  <c r="N206" i="2"/>
  <c r="AI470" i="3"/>
  <c r="AI228" i="3"/>
  <c r="AO472" i="3"/>
  <c r="AI70" i="3"/>
  <c r="AO213" i="3"/>
  <c r="N340" i="3"/>
  <c r="N243" i="2"/>
  <c r="N77" i="3"/>
  <c r="N158" i="3"/>
  <c r="AO274" i="3"/>
  <c r="AI51" i="3"/>
  <c r="AI208" i="3"/>
  <c r="AI164" i="3"/>
  <c r="AI191" i="3"/>
  <c r="AI171" i="3"/>
  <c r="AO67" i="3"/>
  <c r="AO487" i="3"/>
  <c r="AO162" i="3"/>
  <c r="AI106" i="3"/>
  <c r="N268" i="2"/>
  <c r="N389" i="3"/>
  <c r="N24" i="3"/>
  <c r="AI459" i="3"/>
  <c r="AO406" i="3"/>
  <c r="AI419" i="3"/>
  <c r="N41" i="3"/>
  <c r="AI373" i="3"/>
  <c r="AO418" i="3"/>
  <c r="AO239" i="3"/>
  <c r="AI500" i="3"/>
  <c r="AO500" i="3"/>
  <c r="N12" i="2"/>
  <c r="AI471" i="3"/>
  <c r="AI293" i="3"/>
  <c r="N213" i="3"/>
  <c r="N73" i="3"/>
  <c r="N335" i="2"/>
  <c r="N133" i="2"/>
  <c r="N300" i="2"/>
  <c r="N128" i="3"/>
  <c r="AI87" i="3"/>
  <c r="N100" i="2"/>
  <c r="N96" i="3"/>
  <c r="N175" i="3"/>
  <c r="N179" i="2"/>
  <c r="N270" i="3"/>
  <c r="N274" i="2"/>
  <c r="AO253" i="3"/>
  <c r="AI253" i="3"/>
  <c r="AI319" i="3"/>
  <c r="AO319" i="3"/>
  <c r="AO371" i="3"/>
  <c r="AI371" i="3"/>
  <c r="AO378" i="3"/>
  <c r="AI378" i="3"/>
  <c r="N167" i="3"/>
  <c r="N171" i="2"/>
  <c r="N360" i="2"/>
  <c r="N356" i="3"/>
  <c r="AI145" i="3"/>
  <c r="AO145" i="3"/>
  <c r="AO287" i="3"/>
  <c r="AI287" i="3"/>
  <c r="AI302" i="3"/>
  <c r="AO302" i="3"/>
  <c r="N208" i="3"/>
  <c r="N493" i="2"/>
  <c r="AI63" i="3"/>
  <c r="AO170" i="3"/>
  <c r="AI321" i="3"/>
  <c r="AO389" i="3"/>
  <c r="AI286" i="3"/>
  <c r="AO269" i="3"/>
  <c r="N23" i="3"/>
  <c r="N272" i="3"/>
  <c r="N276" i="2"/>
  <c r="N321" i="3"/>
  <c r="N325" i="2"/>
  <c r="N419" i="2"/>
  <c r="N415" i="3"/>
  <c r="N438" i="3"/>
  <c r="N442" i="2"/>
  <c r="N471" i="2"/>
  <c r="N467" i="3"/>
  <c r="AO230" i="3"/>
  <c r="AI230" i="3"/>
  <c r="AO361" i="3"/>
  <c r="AI361" i="3"/>
  <c r="AI385" i="3"/>
  <c r="AO385" i="3"/>
  <c r="AO394" i="3"/>
  <c r="AI394" i="3"/>
  <c r="N195" i="2"/>
  <c r="N191" i="3"/>
  <c r="N349" i="3"/>
  <c r="N353" i="2"/>
  <c r="AI109" i="3"/>
  <c r="AO109" i="3"/>
  <c r="AO343" i="3"/>
  <c r="AI343" i="3"/>
  <c r="N451" i="3"/>
  <c r="N38" i="2"/>
  <c r="AI206" i="3"/>
  <c r="AO153" i="3"/>
  <c r="N106" i="2"/>
  <c r="N102" i="3"/>
  <c r="N168" i="2"/>
  <c r="N164" i="3"/>
  <c r="N277" i="3"/>
  <c r="N281" i="2"/>
  <c r="N362" i="2"/>
  <c r="N358" i="3"/>
  <c r="N481" i="3"/>
  <c r="N485" i="2"/>
  <c r="AO114" i="3"/>
  <c r="AI114" i="3"/>
  <c r="AO295" i="3"/>
  <c r="AI295" i="3"/>
  <c r="AI127" i="3"/>
  <c r="AO127" i="3"/>
  <c r="N118" i="3"/>
  <c r="N122" i="2"/>
  <c r="N169" i="2"/>
  <c r="N165" i="3"/>
  <c r="N35" i="3"/>
  <c r="N39" i="2"/>
  <c r="AI440" i="3"/>
  <c r="AO440" i="3"/>
  <c r="AO387" i="3"/>
  <c r="AI387" i="3"/>
  <c r="N120" i="2"/>
  <c r="N116" i="3"/>
  <c r="N176" i="3"/>
  <c r="N324" i="3"/>
  <c r="N70" i="3"/>
  <c r="N148" i="3"/>
  <c r="AO139" i="3"/>
  <c r="AO143" i="3"/>
  <c r="AO131" i="3"/>
  <c r="AI131" i="3"/>
  <c r="AI197" i="3"/>
  <c r="AO197" i="3"/>
  <c r="AI280" i="3"/>
  <c r="AO280" i="3"/>
  <c r="N323" i="2"/>
  <c r="N319" i="3"/>
  <c r="AI359" i="3"/>
  <c r="AO383" i="3"/>
  <c r="N84" i="3"/>
  <c r="N341" i="3"/>
  <c r="N63" i="3"/>
  <c r="N134" i="3"/>
  <c r="N191" i="2"/>
  <c r="AI116" i="3"/>
  <c r="AO442" i="3"/>
  <c r="AO202" i="3"/>
  <c r="AO332" i="3"/>
  <c r="AO233" i="3"/>
  <c r="AO120" i="3"/>
  <c r="AI120" i="3"/>
  <c r="AI436" i="3"/>
  <c r="AO436" i="3"/>
  <c r="N171" i="3"/>
  <c r="N175" i="2"/>
  <c r="AI277" i="3"/>
  <c r="AO277" i="3"/>
  <c r="AO347" i="3"/>
  <c r="AI347" i="3"/>
  <c r="AO391" i="3"/>
  <c r="AI391" i="3"/>
  <c r="AI398" i="3"/>
  <c r="AO398" i="3"/>
  <c r="N331" i="2"/>
  <c r="N327" i="3"/>
  <c r="AO59" i="3"/>
  <c r="AI59" i="3"/>
  <c r="AO94" i="3"/>
  <c r="AI94" i="3"/>
  <c r="AO458" i="3"/>
  <c r="AI458" i="3"/>
  <c r="AI83" i="3"/>
  <c r="AO83" i="3"/>
  <c r="AI435" i="3"/>
  <c r="AO435" i="3"/>
  <c r="AI157" i="3"/>
  <c r="AO157" i="3"/>
  <c r="N352" i="3"/>
  <c r="N356" i="2"/>
  <c r="N265" i="2"/>
  <c r="N261" i="3"/>
  <c r="AI292" i="3"/>
  <c r="AO292" i="3"/>
  <c r="N365" i="2"/>
  <c r="N361" i="3"/>
  <c r="N248" i="3"/>
  <c r="AO105" i="3"/>
  <c r="AI428" i="3"/>
  <c r="AO283" i="3"/>
  <c r="AI405" i="3"/>
  <c r="AO327" i="3"/>
  <c r="AI327" i="3"/>
  <c r="AI498" i="3"/>
  <c r="AO498" i="3"/>
  <c r="AO142" i="3"/>
  <c r="AI142" i="3"/>
  <c r="AI249" i="3"/>
  <c r="AO249" i="3"/>
  <c r="N427" i="2"/>
  <c r="N423" i="3"/>
  <c r="N18" i="3"/>
  <c r="N22" i="2"/>
  <c r="AO189" i="3"/>
  <c r="N253" i="3"/>
  <c r="N26" i="3"/>
  <c r="N140" i="2"/>
  <c r="N352" i="2"/>
  <c r="AO30" i="3"/>
  <c r="AI496" i="3"/>
  <c r="AO341" i="3"/>
  <c r="AI39" i="3"/>
  <c r="AO353" i="3"/>
  <c r="AI311" i="3"/>
  <c r="AI445" i="3"/>
  <c r="AO445" i="3"/>
  <c r="AO62" i="3"/>
  <c r="AI62" i="3"/>
  <c r="AO275" i="3"/>
  <c r="AI275" i="3"/>
  <c r="AO301" i="3"/>
  <c r="AI301" i="3"/>
  <c r="AO397" i="3"/>
  <c r="AI397" i="3"/>
  <c r="AI408" i="3"/>
  <c r="AO408" i="3"/>
  <c r="AI489" i="3"/>
  <c r="AO489" i="3"/>
  <c r="N227" i="2"/>
  <c r="N223" i="3"/>
  <c r="N341" i="2"/>
  <c r="N337" i="3"/>
  <c r="N377" i="2"/>
  <c r="N373" i="3"/>
  <c r="N445" i="3"/>
  <c r="N449" i="2"/>
  <c r="AI97" i="3"/>
  <c r="AO97" i="3"/>
  <c r="N74" i="3"/>
  <c r="N78" i="2"/>
  <c r="N101" i="2"/>
  <c r="N97" i="3"/>
  <c r="N155" i="2"/>
  <c r="N151" i="3"/>
  <c r="AO20" i="3"/>
  <c r="N194" i="2"/>
  <c r="AO18" i="3"/>
  <c r="AI18" i="3"/>
  <c r="AO180" i="3"/>
  <c r="AI180" i="3"/>
  <c r="AO240" i="3"/>
  <c r="AI240" i="3"/>
  <c r="AO151" i="3"/>
  <c r="AI151" i="3"/>
  <c r="AO141" i="3"/>
  <c r="AO103" i="3"/>
  <c r="AI256" i="3"/>
  <c r="AO256" i="3"/>
  <c r="AO174" i="3"/>
  <c r="AI174" i="3"/>
  <c r="AO486" i="3"/>
  <c r="AI486" i="3"/>
  <c r="AI366" i="3"/>
  <c r="AO61" i="3"/>
  <c r="AO181" i="3"/>
  <c r="AO346" i="3"/>
  <c r="AI346" i="3"/>
  <c r="AO17" i="3"/>
  <c r="AI17" i="3"/>
  <c r="AI78" i="3"/>
  <c r="AO78" i="3"/>
  <c r="AO409" i="3"/>
  <c r="AI409" i="3"/>
  <c r="AI432" i="3"/>
  <c r="AO432" i="3"/>
  <c r="AI245" i="3"/>
  <c r="AO245" i="3"/>
  <c r="AI334" i="3"/>
  <c r="AO334" i="3"/>
  <c r="AI339" i="3"/>
  <c r="AO339" i="3"/>
  <c r="AO381" i="3"/>
  <c r="AI381" i="3"/>
  <c r="AO438" i="3"/>
  <c r="AI438" i="3"/>
  <c r="AO348" i="3"/>
  <c r="AI348" i="3"/>
  <c r="AI126" i="3"/>
  <c r="AO126" i="3"/>
  <c r="AI386" i="3"/>
  <c r="AO386" i="3"/>
  <c r="AO460" i="3"/>
  <c r="AI460" i="3"/>
  <c r="AO337" i="3"/>
  <c r="AI337" i="3"/>
  <c r="AI420" i="3"/>
  <c r="AO420" i="3"/>
  <c r="AI360" i="3"/>
  <c r="AO360" i="3"/>
  <c r="AI46" i="3"/>
  <c r="N31" i="2"/>
  <c r="AO317" i="3"/>
  <c r="AI149" i="3"/>
  <c r="AO300" i="3"/>
  <c r="AO66" i="3"/>
  <c r="AI66" i="3"/>
  <c r="AO36" i="3"/>
  <c r="AI36" i="3"/>
  <c r="AO138" i="3"/>
  <c r="AI138" i="3"/>
  <c r="AO140" i="3"/>
  <c r="AI140" i="3"/>
  <c r="AO476" i="3"/>
  <c r="AI476" i="3"/>
  <c r="AO81" i="3"/>
  <c r="AI81" i="3"/>
  <c r="AI446" i="3"/>
  <c r="AO446" i="3"/>
  <c r="AO374" i="3"/>
  <c r="AI374" i="3"/>
  <c r="AO483" i="3"/>
  <c r="AI483" i="3"/>
  <c r="AO242" i="3"/>
  <c r="AI342" i="3"/>
  <c r="AO342" i="3"/>
  <c r="AI356" i="3"/>
  <c r="AO356" i="3"/>
  <c r="AO99" i="3"/>
  <c r="AI99" i="3"/>
  <c r="AO314" i="3"/>
  <c r="AI314" i="3"/>
  <c r="AO358" i="3"/>
  <c r="AI358" i="3"/>
  <c r="AI224" i="3"/>
  <c r="AO224" i="3"/>
  <c r="AO412" i="3"/>
  <c r="AI412" i="3"/>
  <c r="AO328" i="3"/>
  <c r="AI328" i="3"/>
  <c r="AO28" i="3"/>
  <c r="AI28" i="3"/>
  <c r="AO344" i="3"/>
  <c r="AI344" i="3"/>
  <c r="AO401" i="3"/>
  <c r="AI401" i="3"/>
  <c r="AO426" i="3"/>
  <c r="AI426" i="3"/>
  <c r="N282" i="3"/>
  <c r="AO40" i="3"/>
  <c r="N372" i="3"/>
  <c r="N430" i="3"/>
  <c r="N482" i="2"/>
  <c r="AO229" i="3"/>
  <c r="AI307" i="3"/>
  <c r="AO400" i="3"/>
  <c r="AO204" i="3"/>
  <c r="AI349" i="3"/>
  <c r="AO349" i="3"/>
  <c r="AI355" i="3"/>
  <c r="AO355" i="3"/>
  <c r="AO184" i="3"/>
  <c r="AI184" i="3"/>
  <c r="AI33" i="3"/>
  <c r="AO33" i="3"/>
  <c r="N75" i="2"/>
  <c r="N71" i="3"/>
  <c r="AO304" i="3"/>
  <c r="AI304" i="3"/>
  <c r="AI456" i="3"/>
  <c r="AO456" i="3"/>
  <c r="AO158" i="3"/>
  <c r="AI158" i="3"/>
  <c r="AO431" i="3"/>
  <c r="AI431" i="3"/>
  <c r="N70" i="2"/>
  <c r="N66" i="3"/>
  <c r="N374" i="2"/>
  <c r="N370" i="3"/>
  <c r="AI71" i="3"/>
  <c r="AO71" i="3"/>
  <c r="AO129" i="3"/>
  <c r="AI129" i="3"/>
  <c r="AI451" i="3"/>
  <c r="AO451" i="3"/>
  <c r="AO352" i="3"/>
  <c r="AI352" i="3"/>
  <c r="AO152" i="3"/>
  <c r="AI152" i="3"/>
  <c r="AO47" i="3"/>
  <c r="AI47" i="3"/>
  <c r="AO254" i="3"/>
  <c r="AI254" i="3"/>
  <c r="N161" i="3"/>
  <c r="N165" i="2"/>
  <c r="AO261" i="3"/>
  <c r="AI261" i="3"/>
  <c r="AI86" i="3"/>
  <c r="AO86" i="3"/>
  <c r="AI44" i="3"/>
  <c r="AO44" i="3"/>
  <c r="AO494" i="3"/>
  <c r="AI494" i="3"/>
  <c r="AO38" i="3"/>
  <c r="AI38" i="3"/>
  <c r="AO480" i="3"/>
  <c r="AI480" i="3"/>
  <c r="N237" i="2"/>
  <c r="N233" i="3"/>
  <c r="AI190" i="3"/>
  <c r="AO190" i="3"/>
  <c r="AO396" i="3"/>
  <c r="AI396" i="3"/>
  <c r="AI124" i="3"/>
  <c r="AO124" i="3"/>
  <c r="AI380" i="3"/>
  <c r="AO380" i="3"/>
  <c r="AO453" i="3"/>
  <c r="AI453" i="3"/>
  <c r="AO462" i="3"/>
  <c r="AI462" i="3"/>
  <c r="AO306" i="3"/>
  <c r="AI306" i="3"/>
  <c r="AO473" i="3"/>
  <c r="AI473" i="3"/>
  <c r="AI257" i="3"/>
  <c r="AO257" i="3"/>
  <c r="AO264" i="3"/>
  <c r="AI264" i="3"/>
  <c r="AO91" i="3"/>
  <c r="AI91" i="3"/>
  <c r="AI104" i="3"/>
  <c r="AO104" i="3"/>
  <c r="AO23" i="3"/>
  <c r="AI23" i="3"/>
  <c r="AI68" i="3"/>
  <c r="AO68" i="3"/>
  <c r="AO379" i="3"/>
  <c r="AI379" i="3"/>
  <c r="AI163" i="3"/>
  <c r="AO163" i="3"/>
  <c r="AO289" i="3"/>
  <c r="AI289" i="3"/>
  <c r="AI369" i="3"/>
  <c r="AO369" i="3"/>
  <c r="AO417" i="3"/>
  <c r="AI417" i="3"/>
  <c r="AO423" i="3"/>
  <c r="AI423" i="3"/>
  <c r="N372" i="2"/>
  <c r="AO481" i="3"/>
  <c r="AI481" i="3"/>
  <c r="AO315" i="3"/>
  <c r="AI315" i="3"/>
  <c r="AO354" i="3"/>
  <c r="AI354" i="3"/>
  <c r="AO53" i="3"/>
  <c r="AI53" i="3"/>
  <c r="AI187" i="3"/>
  <c r="AO187" i="3"/>
  <c r="AO439" i="3"/>
  <c r="AI439" i="3"/>
  <c r="AI73" i="3"/>
  <c r="AO73" i="3"/>
  <c r="AO80" i="3"/>
  <c r="AI80" i="3"/>
  <c r="AO100" i="3"/>
  <c r="AI100" i="3"/>
  <c r="AI122" i="3"/>
  <c r="AO122" i="3"/>
  <c r="AO137" i="3"/>
  <c r="AI137" i="3"/>
  <c r="AO25" i="3"/>
  <c r="AI25" i="3"/>
  <c r="AI34" i="3"/>
  <c r="AO34" i="3"/>
  <c r="AI376" i="3"/>
  <c r="AO376" i="3"/>
  <c r="AI425" i="3"/>
  <c r="AO425" i="3"/>
  <c r="AO215" i="3"/>
  <c r="AI215" i="3"/>
  <c r="AI294" i="3"/>
  <c r="AO294" i="3"/>
  <c r="AO161" i="3"/>
  <c r="AI161" i="3"/>
  <c r="AI255" i="3"/>
  <c r="AO255" i="3"/>
  <c r="AO219" i="3"/>
  <c r="AI219" i="3"/>
  <c r="AO271" i="3"/>
  <c r="AI271" i="3"/>
  <c r="AO455" i="3"/>
  <c r="AI455" i="3"/>
  <c r="AI493" i="3"/>
  <c r="AO493" i="3"/>
  <c r="AO102" i="3"/>
  <c r="AI102" i="3"/>
  <c r="AO123" i="3"/>
  <c r="AI123" i="3"/>
  <c r="AO382" i="3"/>
  <c r="AI382" i="3"/>
  <c r="AI270" i="3"/>
  <c r="AO270" i="3"/>
  <c r="AO411" i="3"/>
  <c r="AI411" i="3"/>
  <c r="AI266" i="3"/>
  <c r="AO266" i="3"/>
  <c r="AI12" i="3"/>
  <c r="AC501" i="3"/>
  <c r="AO12" i="3"/>
  <c r="N142" i="2"/>
  <c r="AI31" i="3"/>
  <c r="AO31" i="3"/>
  <c r="AO217" i="3"/>
  <c r="AI217" i="3"/>
  <c r="AI247" i="3"/>
  <c r="AO247" i="3"/>
  <c r="AI232" i="3"/>
  <c r="AO232" i="3"/>
  <c r="AO330" i="3"/>
  <c r="AI330" i="3"/>
  <c r="AO434" i="3"/>
  <c r="AI434" i="3"/>
  <c r="AI367" i="3"/>
  <c r="AO367" i="3"/>
  <c r="AI495" i="3"/>
  <c r="AO495" i="3"/>
  <c r="AO58" i="3"/>
  <c r="AI58" i="3"/>
  <c r="AO117" i="3"/>
  <c r="AI117" i="3"/>
  <c r="AI136" i="3"/>
  <c r="AO136" i="3"/>
  <c r="AO192" i="3"/>
  <c r="AI192" i="3"/>
  <c r="AO407" i="3"/>
  <c r="AI407" i="3"/>
  <c r="AI77" i="3"/>
  <c r="AO77" i="3"/>
  <c r="AO132" i="3"/>
  <c r="AI132" i="3"/>
  <c r="AO32" i="3"/>
  <c r="AI32" i="3"/>
  <c r="AO285" i="3"/>
  <c r="AI285" i="3"/>
  <c r="AO291" i="3"/>
  <c r="AI291" i="3"/>
  <c r="AI297" i="3"/>
  <c r="AO297" i="3"/>
  <c r="AN159" i="3"/>
  <c r="AN81" i="3"/>
  <c r="N350" i="3"/>
  <c r="AH125" i="3"/>
  <c r="AN125" i="3"/>
  <c r="AH282" i="3"/>
  <c r="AN282" i="3"/>
  <c r="AH491" i="3"/>
  <c r="AN491" i="3"/>
  <c r="AN98" i="3"/>
  <c r="AH98" i="3"/>
  <c r="AN264" i="3"/>
  <c r="AH264" i="3"/>
  <c r="AH456" i="3"/>
  <c r="AN456" i="3"/>
  <c r="AN140" i="3"/>
  <c r="AH140" i="3"/>
  <c r="AN172" i="3"/>
  <c r="AH172" i="3"/>
  <c r="AH14" i="3"/>
  <c r="AN14" i="3"/>
  <c r="AN325" i="3"/>
  <c r="AH325" i="3"/>
  <c r="AH331" i="3"/>
  <c r="AN331" i="3"/>
  <c r="AH380" i="3"/>
  <c r="AN380" i="3"/>
  <c r="AH416" i="3"/>
  <c r="AN416" i="3"/>
  <c r="AN279" i="3"/>
  <c r="AH279" i="3"/>
  <c r="AH63" i="3"/>
  <c r="AN63" i="3"/>
  <c r="AH216" i="3"/>
  <c r="AN216" i="3"/>
  <c r="AN368" i="3"/>
  <c r="AH368" i="3"/>
  <c r="N494" i="3"/>
  <c r="N209" i="2"/>
  <c r="AB501" i="3"/>
  <c r="AB505" i="3" s="1"/>
  <c r="AH320" i="3"/>
  <c r="AN320" i="3"/>
  <c r="AH107" i="3"/>
  <c r="AN107" i="3"/>
  <c r="AN260" i="3"/>
  <c r="AH260" i="3"/>
  <c r="AN378" i="3"/>
  <c r="AH378" i="3"/>
  <c r="AN384" i="3"/>
  <c r="AH384" i="3"/>
  <c r="AH460" i="3"/>
  <c r="AN460" i="3"/>
  <c r="AN489" i="3"/>
  <c r="AH489" i="3"/>
  <c r="AN119" i="3"/>
  <c r="AH119" i="3"/>
  <c r="AH277" i="3"/>
  <c r="AN277" i="3"/>
  <c r="AN160" i="3"/>
  <c r="AH160" i="3"/>
  <c r="AH409" i="3"/>
  <c r="AN409" i="3"/>
  <c r="N469" i="3"/>
  <c r="N407" i="3"/>
  <c r="AN424" i="3"/>
  <c r="AH424" i="3"/>
  <c r="AN80" i="3"/>
  <c r="AH80" i="3"/>
  <c r="AN255" i="3"/>
  <c r="AH255" i="3"/>
  <c r="AN275" i="3"/>
  <c r="AH275" i="3"/>
  <c r="AN476" i="3"/>
  <c r="AH476" i="3"/>
  <c r="AH154" i="3"/>
  <c r="AN154" i="3"/>
  <c r="AH165" i="3"/>
  <c r="AN165" i="3"/>
  <c r="AH35" i="3"/>
  <c r="AN35" i="3"/>
  <c r="AH292" i="3"/>
  <c r="AN292" i="3"/>
  <c r="AN327" i="3"/>
  <c r="AH327" i="3"/>
  <c r="AH353" i="3"/>
  <c r="AN353" i="3"/>
  <c r="AH57" i="3"/>
  <c r="AN57" i="3"/>
  <c r="AH100" i="3"/>
  <c r="AN100" i="3"/>
  <c r="N200" i="2"/>
  <c r="N69" i="3"/>
  <c r="N29" i="2"/>
  <c r="AH461" i="3"/>
  <c r="AN461" i="3"/>
  <c r="AN426" i="3"/>
  <c r="AH426" i="3"/>
  <c r="AN94" i="3"/>
  <c r="AH94" i="3"/>
  <c r="AH341" i="3"/>
  <c r="AN341" i="3"/>
  <c r="AH445" i="3"/>
  <c r="AN445" i="3"/>
  <c r="AH386" i="3"/>
  <c r="AN386" i="3"/>
  <c r="AN430" i="3"/>
  <c r="AH430" i="3"/>
  <c r="AH428" i="3"/>
  <c r="AN428" i="3"/>
  <c r="AH324" i="3"/>
  <c r="AN324" i="3"/>
  <c r="AN301" i="3"/>
  <c r="AH301" i="3"/>
  <c r="AN406" i="3"/>
  <c r="AH406" i="3"/>
  <c r="AN84" i="3"/>
  <c r="AH84" i="3"/>
  <c r="N351" i="3"/>
  <c r="N431" i="3"/>
  <c r="AN137" i="3"/>
  <c r="AH137" i="3"/>
  <c r="AN249" i="3"/>
  <c r="AH249" i="3"/>
  <c r="AH484" i="3"/>
  <c r="AN484" i="3"/>
  <c r="AH303" i="3"/>
  <c r="AN303" i="3"/>
  <c r="AH347" i="3"/>
  <c r="AN347" i="3"/>
  <c r="AH214" i="3"/>
  <c r="AN214" i="3"/>
  <c r="AN404" i="3"/>
  <c r="AH404" i="3"/>
  <c r="AH265" i="3"/>
  <c r="AN265" i="3"/>
  <c r="AN17" i="3"/>
  <c r="AH17" i="3"/>
  <c r="AN89" i="3"/>
  <c r="AH89" i="3"/>
  <c r="AH9" i="3"/>
  <c r="AN9" i="3"/>
  <c r="AN408" i="3"/>
  <c r="AH408" i="3"/>
  <c r="AN263" i="3"/>
  <c r="AH263" i="3"/>
  <c r="N414" i="3"/>
  <c r="AH201" i="3"/>
  <c r="AN201" i="3"/>
  <c r="AN184" i="3"/>
  <c r="AH184" i="3"/>
  <c r="AH343" i="3"/>
  <c r="AN343" i="3"/>
  <c r="AN447" i="3"/>
  <c r="AH447" i="3"/>
  <c r="AN466" i="3"/>
  <c r="AH466" i="3"/>
  <c r="AN438" i="3"/>
  <c r="AH438" i="3"/>
  <c r="AN161" i="3"/>
  <c r="AH161" i="3"/>
  <c r="AN374" i="3"/>
  <c r="AH374" i="3"/>
  <c r="AN396" i="3"/>
  <c r="AH396" i="3"/>
  <c r="AN441" i="3"/>
  <c r="AH441" i="3"/>
  <c r="AM385" i="3"/>
  <c r="AG385" i="3"/>
  <c r="N309" i="2"/>
  <c r="AG49" i="3"/>
  <c r="N207" i="3"/>
  <c r="N123" i="2"/>
  <c r="AG121" i="3"/>
  <c r="N364" i="2"/>
  <c r="AM434" i="3"/>
  <c r="AG294" i="3"/>
  <c r="AM294" i="3"/>
  <c r="AM334" i="3"/>
  <c r="AG334" i="3"/>
  <c r="AG400" i="3"/>
  <c r="AM400" i="3"/>
  <c r="N231" i="2"/>
  <c r="N227" i="3"/>
  <c r="N317" i="2"/>
  <c r="N313" i="3"/>
  <c r="N342" i="2"/>
  <c r="N338" i="3"/>
  <c r="N454" i="3"/>
  <c r="N458" i="2"/>
  <c r="N479" i="2"/>
  <c r="N475" i="3"/>
  <c r="N490" i="2"/>
  <c r="N486" i="3"/>
  <c r="N408" i="2"/>
  <c r="N404" i="3"/>
  <c r="N436" i="2"/>
  <c r="N432" i="3"/>
  <c r="AM277" i="3"/>
  <c r="N315" i="2"/>
  <c r="AM315" i="3"/>
  <c r="AG315" i="3"/>
  <c r="AG379" i="3"/>
  <c r="AM379" i="3"/>
  <c r="AM476" i="3"/>
  <c r="AG476" i="3"/>
  <c r="AG499" i="3"/>
  <c r="AM499" i="3"/>
  <c r="N230" i="3"/>
  <c r="N234" i="2"/>
  <c r="N247" i="3"/>
  <c r="N251" i="2"/>
  <c r="N256" i="2"/>
  <c r="N252" i="3"/>
  <c r="N310" i="3"/>
  <c r="N314" i="2"/>
  <c r="N406" i="2"/>
  <c r="N402" i="3"/>
  <c r="N449" i="3"/>
  <c r="N453" i="2"/>
  <c r="N488" i="2"/>
  <c r="N484" i="3"/>
  <c r="N112" i="2"/>
  <c r="N108" i="3"/>
  <c r="N172" i="3"/>
  <c r="N176" i="2"/>
  <c r="N241" i="3"/>
  <c r="N245" i="2"/>
  <c r="N215" i="2"/>
  <c r="N497" i="3"/>
  <c r="N314" i="3"/>
  <c r="N466" i="2"/>
  <c r="AG383" i="3"/>
  <c r="AM383" i="3"/>
  <c r="AG387" i="3"/>
  <c r="AM387" i="3"/>
  <c r="AM448" i="3"/>
  <c r="AG448" i="3"/>
  <c r="N219" i="3"/>
  <c r="N223" i="2"/>
  <c r="N266" i="2"/>
  <c r="N262" i="3"/>
  <c r="N343" i="3"/>
  <c r="N347" i="2"/>
  <c r="N361" i="2"/>
  <c r="N357" i="3"/>
  <c r="N499" i="2"/>
  <c r="N495" i="3"/>
  <c r="N31" i="3"/>
  <c r="N35" i="2"/>
  <c r="N236" i="3"/>
  <c r="AG52" i="3"/>
  <c r="N163" i="3"/>
  <c r="AG330" i="3"/>
  <c r="N55" i="3"/>
  <c r="N107" i="2"/>
  <c r="N185" i="3"/>
  <c r="AG154" i="3"/>
  <c r="N437" i="2"/>
  <c r="N329" i="2"/>
  <c r="N384" i="3"/>
  <c r="AG405" i="3"/>
  <c r="N36" i="3"/>
  <c r="N202" i="2"/>
  <c r="AM295" i="3"/>
  <c r="AG295" i="3"/>
  <c r="AM493" i="3"/>
  <c r="N187" i="2"/>
  <c r="AM293" i="3"/>
  <c r="N266" i="3"/>
  <c r="N270" i="2"/>
  <c r="AG364" i="3"/>
  <c r="AM364" i="3"/>
  <c r="AG496" i="3"/>
  <c r="AM496" i="3"/>
  <c r="N213" i="2"/>
  <c r="N209" i="3"/>
  <c r="N164" i="2"/>
  <c r="N160" i="3"/>
  <c r="N207" i="2"/>
  <c r="N203" i="3"/>
  <c r="N398" i="3"/>
  <c r="N402" i="2"/>
  <c r="N412" i="3"/>
  <c r="N416" i="2"/>
  <c r="AG178" i="3"/>
  <c r="AG146" i="3"/>
  <c r="AG226" i="3"/>
  <c r="N182" i="3"/>
  <c r="AG176" i="3"/>
  <c r="AM176" i="3"/>
  <c r="N309" i="3"/>
  <c r="N313" i="2"/>
  <c r="AM140" i="3"/>
  <c r="AG140" i="3"/>
  <c r="N75" i="3"/>
  <c r="N79" i="2"/>
  <c r="N330" i="3"/>
  <c r="N334" i="2"/>
  <c r="AG301" i="3"/>
  <c r="AM301" i="3"/>
  <c r="AG327" i="3"/>
  <c r="AM327" i="3"/>
  <c r="AM407" i="3"/>
  <c r="AG407" i="3"/>
  <c r="N117" i="3"/>
  <c r="N121" i="2"/>
  <c r="N131" i="2"/>
  <c r="N127" i="3"/>
  <c r="N249" i="2"/>
  <c r="N245" i="3"/>
  <c r="N433" i="2"/>
  <c r="N429" i="3"/>
  <c r="N257" i="3"/>
  <c r="N261" i="2"/>
  <c r="AM370" i="3"/>
  <c r="AG370" i="3"/>
  <c r="N394" i="3"/>
  <c r="N398" i="2"/>
  <c r="N292" i="3"/>
  <c r="N296" i="2"/>
  <c r="AM101" i="3"/>
  <c r="AG101" i="3"/>
  <c r="AG210" i="3"/>
  <c r="AM210" i="3"/>
  <c r="AM344" i="3"/>
  <c r="AG344" i="3"/>
  <c r="AM357" i="3"/>
  <c r="AG357" i="3"/>
  <c r="N327" i="2"/>
  <c r="N323" i="3"/>
  <c r="N351" i="2"/>
  <c r="N347" i="3"/>
  <c r="N425" i="2"/>
  <c r="N421" i="3"/>
  <c r="N474" i="2"/>
  <c r="N470" i="3"/>
  <c r="N489" i="2"/>
  <c r="N485" i="3"/>
  <c r="N113" i="3"/>
  <c r="N117" i="2"/>
  <c r="N114" i="3"/>
  <c r="N118" i="2"/>
  <c r="N136" i="2"/>
  <c r="N132" i="3"/>
  <c r="N218" i="2"/>
  <c r="N214" i="3"/>
  <c r="AG21" i="3"/>
  <c r="AM21" i="3"/>
  <c r="N55" i="2"/>
  <c r="N51" i="3"/>
  <c r="N53" i="3"/>
  <c r="N57" i="2"/>
  <c r="N440" i="2"/>
  <c r="N436" i="3"/>
  <c r="N491" i="3"/>
  <c r="N495" i="2"/>
  <c r="N379" i="2"/>
  <c r="N61" i="3"/>
  <c r="N484" i="2"/>
  <c r="N480" i="3"/>
  <c r="N306" i="2"/>
  <c r="N302" i="3"/>
  <c r="N378" i="2"/>
  <c r="N374" i="3"/>
  <c r="AG340" i="3"/>
  <c r="AM340" i="3"/>
  <c r="N450" i="2"/>
  <c r="N446" i="3"/>
  <c r="AM222" i="3"/>
  <c r="AG222" i="3"/>
  <c r="N172" i="2"/>
  <c r="N168" i="3"/>
  <c r="N428" i="2"/>
  <c r="N424" i="3"/>
  <c r="N459" i="3"/>
  <c r="N463" i="2"/>
  <c r="N390" i="2"/>
  <c r="N386" i="3"/>
  <c r="N71" i="2"/>
  <c r="N67" i="3"/>
  <c r="AG437" i="3"/>
  <c r="AM437" i="3"/>
  <c r="N416" i="3"/>
  <c r="N420" i="2"/>
  <c r="N269" i="2"/>
  <c r="N265" i="3"/>
  <c r="N76" i="2"/>
  <c r="N72" i="3"/>
  <c r="N21" i="3"/>
  <c r="N25" i="2"/>
  <c r="N384" i="2"/>
  <c r="N380" i="3"/>
  <c r="AM141" i="3"/>
  <c r="AG141" i="3"/>
  <c r="N269" i="3"/>
  <c r="N273" i="2"/>
  <c r="N448" i="3"/>
  <c r="N452" i="2"/>
  <c r="N247" i="2"/>
  <c r="N243" i="3"/>
  <c r="N418" i="3"/>
  <c r="N457" i="2"/>
  <c r="N93" i="3"/>
  <c r="AG381" i="3"/>
  <c r="AM381" i="3"/>
  <c r="N413" i="2"/>
  <c r="N409" i="3"/>
  <c r="AM368" i="3"/>
  <c r="AG368" i="3"/>
  <c r="AG138" i="3"/>
  <c r="AM138" i="3"/>
  <c r="N141" i="3"/>
  <c r="N145" i="2"/>
  <c r="N148" i="2"/>
  <c r="N144" i="3"/>
  <c r="N216" i="3"/>
  <c r="N220" i="2"/>
  <c r="N320" i="3"/>
  <c r="N324" i="2"/>
  <c r="N460" i="2"/>
  <c r="N456" i="3"/>
  <c r="AM115" i="3"/>
  <c r="AG115" i="3"/>
  <c r="AM378" i="3"/>
  <c r="AG378" i="3"/>
  <c r="N58" i="3"/>
  <c r="N62" i="2"/>
  <c r="N107" i="3"/>
  <c r="N111" i="2"/>
  <c r="N188" i="3"/>
  <c r="N192" i="2"/>
  <c r="N123" i="3"/>
  <c r="N127" i="2"/>
  <c r="AM106" i="3"/>
  <c r="AG106" i="3"/>
  <c r="AG206" i="3"/>
  <c r="AM206" i="3"/>
  <c r="AG280" i="3"/>
  <c r="AM280" i="3"/>
  <c r="AM380" i="3"/>
  <c r="AG380" i="3"/>
  <c r="N83" i="3"/>
  <c r="N87" i="2"/>
  <c r="N382" i="3"/>
  <c r="N386" i="2"/>
  <c r="N399" i="3"/>
  <c r="N403" i="2"/>
  <c r="N431" i="2"/>
  <c r="N427" i="3"/>
  <c r="N457" i="3"/>
  <c r="N461" i="2"/>
  <c r="N461" i="3"/>
  <c r="N465" i="2"/>
  <c r="N98" i="3"/>
  <c r="N102" i="2"/>
  <c r="N381" i="2"/>
  <c r="N377" i="3"/>
  <c r="N408" i="3"/>
  <c r="N412" i="2"/>
  <c r="N403" i="3"/>
  <c r="N407" i="2"/>
  <c r="N420" i="3"/>
  <c r="N424" i="2"/>
  <c r="N82" i="2"/>
  <c r="N78" i="3"/>
  <c r="AM75" i="3"/>
  <c r="AG75" i="3"/>
  <c r="AG185" i="3"/>
  <c r="AM185" i="3"/>
  <c r="AG213" i="3"/>
  <c r="AM213" i="3"/>
  <c r="N110" i="3"/>
  <c r="N114" i="2"/>
  <c r="N254" i="2"/>
  <c r="N250" i="3"/>
  <c r="N399" i="2"/>
  <c r="N395" i="3"/>
  <c r="AM362" i="3"/>
  <c r="AG362" i="3"/>
  <c r="AM264" i="3"/>
  <c r="AG264" i="3"/>
  <c r="AM359" i="3"/>
  <c r="AG359" i="3"/>
  <c r="AM457" i="3"/>
  <c r="AG457" i="3"/>
  <c r="AM475" i="3"/>
  <c r="AG475" i="3"/>
  <c r="N322" i="2"/>
  <c r="N318" i="3"/>
  <c r="AG337" i="3"/>
  <c r="AM337" i="3"/>
  <c r="N184" i="3"/>
  <c r="N188" i="2"/>
  <c r="AM365" i="3"/>
  <c r="AG365" i="3"/>
  <c r="N385" i="2"/>
  <c r="N381" i="3"/>
  <c r="N184" i="2"/>
  <c r="N180" i="3"/>
  <c r="N66" i="2"/>
  <c r="N62" i="3"/>
  <c r="AG209" i="3"/>
  <c r="AM209" i="3"/>
  <c r="AM51" i="3"/>
  <c r="AG51" i="3"/>
  <c r="AG102" i="3"/>
  <c r="AM102" i="3"/>
  <c r="AG129" i="3"/>
  <c r="AM129" i="3"/>
  <c r="AG192" i="3"/>
  <c r="AM192" i="3"/>
  <c r="AM443" i="3"/>
  <c r="AG443" i="3"/>
  <c r="N297" i="3"/>
  <c r="N301" i="2"/>
  <c r="N158" i="2"/>
  <c r="N154" i="3"/>
  <c r="AG86" i="3"/>
  <c r="AM86" i="3"/>
  <c r="AG267" i="3"/>
  <c r="AM267" i="3"/>
  <c r="AG272" i="3"/>
  <c r="AM272" i="3"/>
  <c r="AM442" i="3"/>
  <c r="AG442" i="3"/>
  <c r="N120" i="3"/>
  <c r="N124" i="2"/>
  <c r="N256" i="3"/>
  <c r="N260" i="2"/>
  <c r="N263" i="2"/>
  <c r="N259" i="3"/>
  <c r="N400" i="2"/>
  <c r="N396" i="3"/>
  <c r="AM211" i="3"/>
  <c r="AG211" i="3"/>
  <c r="AM29" i="3"/>
  <c r="AG29" i="3"/>
  <c r="AM122" i="3"/>
  <c r="AG122" i="3"/>
  <c r="AM246" i="3"/>
  <c r="AG246" i="3"/>
  <c r="N151" i="2"/>
  <c r="AG305" i="3"/>
  <c r="AM305" i="3"/>
  <c r="N268" i="3"/>
  <c r="N272" i="2"/>
  <c r="N197" i="2"/>
  <c r="N193" i="3"/>
  <c r="N210" i="3"/>
  <c r="N214" i="2"/>
  <c r="N160" i="2"/>
  <c r="N156" i="3"/>
  <c r="N14" i="3"/>
  <c r="AM449" i="3"/>
  <c r="AG449" i="3"/>
  <c r="AM88" i="3"/>
  <c r="AG88" i="3"/>
  <c r="N262" i="2"/>
  <c r="N54" i="2"/>
  <c r="AM467" i="3"/>
  <c r="AM406" i="3"/>
  <c r="AG406" i="3"/>
  <c r="N380" i="2"/>
  <c r="N376" i="3"/>
  <c r="N423" i="2"/>
  <c r="N419" i="3"/>
  <c r="N222" i="2"/>
  <c r="N218" i="3"/>
  <c r="N367" i="2"/>
  <c r="N363" i="3"/>
  <c r="AM478" i="3"/>
  <c r="AG478" i="3"/>
  <c r="N208" i="2"/>
  <c r="N204" i="3"/>
  <c r="N104" i="2"/>
  <c r="N100" i="3"/>
  <c r="AG472" i="3"/>
  <c r="AM472" i="3"/>
  <c r="AM462" i="3"/>
  <c r="AG462" i="3"/>
  <c r="N182" i="2"/>
  <c r="N178" i="3"/>
  <c r="AG38" i="3"/>
  <c r="AM38" i="3"/>
  <c r="AG271" i="3"/>
  <c r="AM271" i="3"/>
  <c r="AM355" i="3"/>
  <c r="AG355" i="3"/>
  <c r="AM458" i="3"/>
  <c r="AG458" i="3"/>
  <c r="N248" i="2"/>
  <c r="N244" i="3"/>
  <c r="AM47" i="3"/>
  <c r="AG47" i="3"/>
  <c r="AG244" i="3"/>
  <c r="AM244" i="3"/>
  <c r="AM249" i="3"/>
  <c r="AG249" i="3"/>
  <c r="AM269" i="3"/>
  <c r="AG269" i="3"/>
  <c r="AG276" i="3"/>
  <c r="AM276" i="3"/>
  <c r="N287" i="3"/>
  <c r="N291" i="2"/>
  <c r="AG153" i="3"/>
  <c r="AM153" i="3"/>
  <c r="AG500" i="3"/>
  <c r="AM254" i="3"/>
  <c r="AG254" i="3"/>
  <c r="AM85" i="3"/>
  <c r="AG85" i="3"/>
  <c r="N215" i="3"/>
  <c r="N219" i="2"/>
  <c r="N232" i="3"/>
  <c r="N236" i="2"/>
  <c r="AM53" i="3"/>
  <c r="AG53" i="3"/>
  <c r="N95" i="3"/>
  <c r="N99" i="2"/>
  <c r="AG396" i="3"/>
  <c r="AM396" i="3"/>
  <c r="AG59" i="3"/>
  <c r="AM59" i="3"/>
  <c r="AM325" i="3"/>
  <c r="AG325" i="3"/>
  <c r="N57" i="3"/>
  <c r="N61" i="2"/>
  <c r="N80" i="2"/>
  <c r="N76" i="3"/>
  <c r="N85" i="3"/>
  <c r="N89" i="2"/>
  <c r="N462" i="2"/>
  <c r="N458" i="3"/>
  <c r="N121" i="3"/>
  <c r="N125" i="2"/>
  <c r="AG342" i="3"/>
  <c r="AM342" i="3"/>
  <c r="N115" i="3"/>
  <c r="N119" i="2"/>
  <c r="N80" i="3"/>
  <c r="N84" i="2"/>
  <c r="N135" i="3"/>
  <c r="N139" i="2"/>
  <c r="AG296" i="3"/>
  <c r="AM296" i="3"/>
  <c r="AM92" i="3"/>
  <c r="AG92" i="3"/>
  <c r="AG177" i="3"/>
  <c r="AM177" i="3"/>
  <c r="N225" i="3"/>
  <c r="N229" i="2"/>
  <c r="N346" i="2"/>
  <c r="N342" i="3"/>
  <c r="AG108" i="3"/>
  <c r="AM108" i="3"/>
  <c r="AG64" i="3"/>
  <c r="AM64" i="3"/>
  <c r="AM80" i="3"/>
  <c r="AG80" i="3"/>
  <c r="AG117" i="3"/>
  <c r="AM117" i="3"/>
  <c r="AG318" i="3"/>
  <c r="AM318" i="3"/>
  <c r="AG323" i="3"/>
  <c r="AM323" i="3"/>
  <c r="AM336" i="3"/>
  <c r="AG336" i="3"/>
  <c r="AM392" i="3"/>
  <c r="AG392" i="3"/>
  <c r="AM158" i="3"/>
  <c r="AG158" i="3"/>
  <c r="AG144" i="3"/>
  <c r="AM144" i="3"/>
  <c r="AG459" i="3"/>
  <c r="AM459" i="3"/>
  <c r="N205" i="2"/>
  <c r="N201" i="3"/>
  <c r="AM98" i="3"/>
  <c r="AG98" i="3"/>
  <c r="AG416" i="3"/>
  <c r="AM416" i="3"/>
  <c r="AM148" i="3"/>
  <c r="AG148" i="3"/>
  <c r="AM142" i="3"/>
  <c r="AG142" i="3"/>
  <c r="AG466" i="3"/>
  <c r="AM466" i="3"/>
  <c r="AM126" i="3"/>
  <c r="AG126" i="3"/>
  <c r="AG41" i="3"/>
  <c r="AM41" i="3"/>
  <c r="N329" i="3"/>
  <c r="N333" i="2"/>
  <c r="N415" i="2"/>
  <c r="N411" i="3"/>
  <c r="AG111" i="3"/>
  <c r="AM111" i="3"/>
  <c r="N197" i="3"/>
  <c r="N201" i="2"/>
  <c r="N90" i="2"/>
  <c r="N86" i="3"/>
  <c r="AG66" i="3"/>
  <c r="AM66" i="3"/>
  <c r="AM114" i="3"/>
  <c r="AG114" i="3"/>
  <c r="AG119" i="3"/>
  <c r="AM119" i="3"/>
  <c r="AM171" i="3"/>
  <c r="AG171" i="3"/>
  <c r="AG321" i="3"/>
  <c r="AM321" i="3"/>
  <c r="AG332" i="3"/>
  <c r="AM332" i="3"/>
  <c r="AG339" i="3"/>
  <c r="AM339" i="3"/>
  <c r="AG386" i="3"/>
  <c r="AM386" i="3"/>
  <c r="AM477" i="3"/>
  <c r="AG477" i="3"/>
  <c r="N85" i="2"/>
  <c r="N81" i="3"/>
  <c r="AG63" i="3"/>
  <c r="AM63" i="3"/>
  <c r="AM229" i="3"/>
  <c r="AG229" i="3"/>
  <c r="AM243" i="3"/>
  <c r="AG243" i="3"/>
  <c r="AG258" i="3"/>
  <c r="AM258" i="3"/>
  <c r="N225" i="2"/>
  <c r="N221" i="3"/>
  <c r="AM352" i="3"/>
  <c r="AG352" i="3"/>
  <c r="AG220" i="3"/>
  <c r="AM220" i="3"/>
  <c r="AM350" i="3"/>
  <c r="AG350" i="3"/>
  <c r="N32" i="3"/>
  <c r="N36" i="2"/>
  <c r="N58" i="2"/>
  <c r="N54" i="3"/>
  <c r="AG31" i="3"/>
  <c r="AM31" i="3"/>
  <c r="AG345" i="3"/>
  <c r="AM345" i="3"/>
  <c r="N20" i="3"/>
  <c r="N24" i="2"/>
  <c r="N174" i="2"/>
  <c r="N170" i="3"/>
  <c r="AG343" i="3"/>
  <c r="AM343" i="3"/>
  <c r="N285" i="3"/>
  <c r="N289" i="2"/>
  <c r="AM195" i="3"/>
  <c r="AG195" i="3"/>
  <c r="AG76" i="3"/>
  <c r="AM76" i="3"/>
  <c r="AM263" i="3"/>
  <c r="AG263" i="3"/>
  <c r="AG413" i="3"/>
  <c r="AM413" i="3"/>
  <c r="N286" i="3"/>
  <c r="N290" i="2"/>
  <c r="N394" i="2"/>
  <c r="N390" i="3"/>
  <c r="AG290" i="3"/>
  <c r="AM290" i="3"/>
  <c r="AM118" i="3"/>
  <c r="AG118" i="3"/>
  <c r="AG190" i="3"/>
  <c r="AM190" i="3"/>
  <c r="AM438" i="3"/>
  <c r="AG438" i="3"/>
  <c r="N46" i="3"/>
  <c r="N50" i="2"/>
  <c r="N16" i="2"/>
  <c r="N12" i="3"/>
  <c r="AG415" i="3"/>
  <c r="AM415" i="3"/>
  <c r="N429" i="2"/>
  <c r="N425" i="3"/>
  <c r="AG397" i="3"/>
  <c r="AM397" i="3"/>
  <c r="AM490" i="3"/>
  <c r="AG490" i="3"/>
  <c r="AM252" i="3"/>
  <c r="AG252" i="3"/>
  <c r="N368" i="2"/>
  <c r="N364" i="3"/>
  <c r="N126" i="2"/>
  <c r="N122" i="3"/>
  <c r="AM204" i="3"/>
  <c r="AG204" i="3"/>
  <c r="AG450" i="3"/>
  <c r="AM450" i="3"/>
  <c r="AM150" i="3"/>
  <c r="AG150" i="3"/>
  <c r="AM429" i="3"/>
  <c r="AG429" i="3"/>
  <c r="N320" i="2"/>
  <c r="N316" i="3"/>
  <c r="AM35" i="3"/>
  <c r="AG35" i="3"/>
  <c r="AM215" i="3"/>
  <c r="AG215" i="3"/>
  <c r="AM239" i="3"/>
  <c r="AG239" i="3"/>
  <c r="AM266" i="3"/>
  <c r="AG266" i="3"/>
  <c r="AG281" i="3"/>
  <c r="AM281" i="3"/>
  <c r="N40" i="3"/>
  <c r="N44" i="2"/>
  <c r="AM488" i="3"/>
  <c r="AG488" i="3"/>
  <c r="AG7" i="3"/>
  <c r="AM7" i="3"/>
  <c r="M11" i="2"/>
  <c r="M7" i="3"/>
  <c r="O7" i="3" s="1"/>
  <c r="X28" i="3"/>
  <c r="M32" i="2"/>
  <c r="M28" i="3"/>
  <c r="O28" i="3" s="1"/>
  <c r="AP21" i="3"/>
  <c r="AJ21" i="3"/>
  <c r="AD501" i="3"/>
  <c r="AA501" i="3"/>
  <c r="AG8" i="3"/>
  <c r="AM8" i="3"/>
  <c r="N13" i="2" l="1"/>
  <c r="X47" i="3"/>
  <c r="N47" i="3" s="1"/>
  <c r="M47" i="3"/>
  <c r="O47" i="3" s="1"/>
  <c r="V48" i="3"/>
  <c r="W48" i="3" s="1"/>
  <c r="X48" i="3" s="1"/>
  <c r="N48" i="3" s="1"/>
  <c r="C53" i="2"/>
  <c r="Y49" i="3" s="1"/>
  <c r="M48" i="3"/>
  <c r="O48" i="3" s="1"/>
  <c r="AQ501" i="3"/>
  <c r="AQ502" i="3" s="1"/>
  <c r="AK501" i="3"/>
  <c r="AK503" i="3" s="1"/>
  <c r="AE502" i="3"/>
  <c r="AE506" i="3"/>
  <c r="AE505" i="3"/>
  <c r="AE503" i="3"/>
  <c r="AE504" i="3"/>
  <c r="AJ501" i="3"/>
  <c r="AJ504" i="3" s="1"/>
  <c r="AP501" i="3"/>
  <c r="AP503" i="3" s="1"/>
  <c r="AO501" i="3"/>
  <c r="AO503" i="3" s="1"/>
  <c r="AI501" i="3"/>
  <c r="AI502" i="3" s="1"/>
  <c r="AH501" i="3"/>
  <c r="AH502" i="3" s="1"/>
  <c r="AC505" i="3"/>
  <c r="AC506" i="3"/>
  <c r="AC503" i="3"/>
  <c r="AC504" i="3"/>
  <c r="AC502" i="3"/>
  <c r="AB506" i="3"/>
  <c r="AB502" i="3"/>
  <c r="AB504" i="3"/>
  <c r="AB503" i="3"/>
  <c r="AN501" i="3"/>
  <c r="AN503" i="3" s="1"/>
  <c r="AM501" i="3"/>
  <c r="AM502" i="3" s="1"/>
  <c r="AG501" i="3"/>
  <c r="AG504" i="3" s="1"/>
  <c r="N7" i="3"/>
  <c r="N11" i="2"/>
  <c r="N28" i="3"/>
  <c r="N32" i="2"/>
  <c r="AA504" i="3"/>
  <c r="AA505" i="3"/>
  <c r="AA506" i="3"/>
  <c r="AA502" i="3"/>
  <c r="AA503" i="3"/>
  <c r="AD506" i="3"/>
  <c r="AD502" i="3"/>
  <c r="AD503" i="3"/>
  <c r="AD505" i="3"/>
  <c r="AD504" i="3"/>
  <c r="N51" i="2" l="1"/>
  <c r="N52" i="2"/>
  <c r="M52" i="2"/>
  <c r="V49" i="3"/>
  <c r="W49" i="3" s="1"/>
  <c r="M53" i="2" s="1"/>
  <c r="AQ504" i="3"/>
  <c r="AQ503" i="3"/>
  <c r="AK502" i="3"/>
  <c r="AK504" i="3"/>
  <c r="AJ502" i="3"/>
  <c r="AJ503" i="3"/>
  <c r="AP502" i="3"/>
  <c r="AP504" i="3"/>
  <c r="AO502" i="3"/>
  <c r="AO504" i="3"/>
  <c r="AI504" i="3"/>
  <c r="AH503" i="3"/>
  <c r="AI503" i="3"/>
  <c r="AH504" i="3"/>
  <c r="AN504" i="3"/>
  <c r="AN502" i="3"/>
  <c r="AM504" i="3"/>
  <c r="AR501" i="3"/>
  <c r="AM503" i="3"/>
  <c r="AL501" i="3"/>
  <c r="AG503" i="3"/>
  <c r="AG502" i="3"/>
  <c r="M49" i="3" l="1"/>
  <c r="O49" i="3" s="1"/>
  <c r="X49" i="3"/>
  <c r="N49" i="3" s="1"/>
  <c r="AM508" i="3"/>
  <c r="K4" i="2" s="1"/>
  <c r="AG508" i="3"/>
  <c r="M4" i="2" s="1"/>
  <c r="N53" i="2" l="1"/>
  <c r="AI510" i="3"/>
  <c r="I4" i="2" s="1"/>
</calcChain>
</file>

<file path=xl/comments1.xml><?xml version="1.0" encoding="utf-8"?>
<comments xmlns="http://schemas.openxmlformats.org/spreadsheetml/2006/main">
  <authors>
    <author>adam</author>
    <author>Adam</author>
  </authors>
  <commentList>
    <comment ref="E7" authorId="0">
      <text>
        <r>
          <rPr>
            <sz val="10"/>
            <color indexed="81"/>
            <rFont val="Arial"/>
            <family val="2"/>
          </rPr>
          <t>Enter a whole number between 3 and 11
Schools in Scotland to use P1 - P7 and S1 - S4</t>
        </r>
      </text>
    </comment>
    <comment ref="G7" authorId="0">
      <text>
        <r>
          <rPr>
            <sz val="10"/>
            <color indexed="81"/>
            <rFont val="Arial"/>
            <family val="2"/>
          </rPr>
          <t xml:space="preserve">
Enter either Boy or Girl</t>
        </r>
      </text>
    </comment>
    <comment ref="P7" authorId="1">
      <text>
        <r>
          <rPr>
            <sz val="9"/>
            <color indexed="81"/>
            <rFont val="Tahoma"/>
            <family val="2"/>
          </rPr>
          <t xml:space="preserve">
Enter YES if Student comes from a BAME background 
Enter NO or leave blank if not.</t>
        </r>
      </text>
    </comment>
    <comment ref="Q7" authorId="1">
      <text>
        <r>
          <rPr>
            <sz val="9"/>
            <color indexed="81"/>
            <rFont val="Tahoma"/>
            <family val="2"/>
          </rPr>
          <t xml:space="preserve">
Please consult the Athletics Disability Groupings on the Guide page and enter the appropriate number 1 - 4 or leave blank if athlete doesn’t have a disability
</t>
        </r>
      </text>
    </comment>
    <comment ref="R7" authorId="1">
      <text>
        <r>
          <rPr>
            <sz val="9"/>
            <color indexed="81"/>
            <rFont val="Tahoma"/>
            <family val="2"/>
          </rPr>
          <t xml:space="preserve">
Deliberately left blank so Counties can collect their own data category.
</t>
        </r>
      </text>
    </comment>
  </commentList>
</comments>
</file>

<file path=xl/sharedStrings.xml><?xml version="1.0" encoding="utf-8"?>
<sst xmlns="http://schemas.openxmlformats.org/spreadsheetml/2006/main" count="10595" uniqueCount="2626">
  <si>
    <t>Shuttle Run-59</t>
  </si>
  <si>
    <t>Shuttle Run-59.1</t>
  </si>
  <si>
    <t>Shuttle Run-59.2</t>
  </si>
  <si>
    <t>Shuttle Run-59.3</t>
  </si>
  <si>
    <t>Shuttle Run-59.4</t>
  </si>
  <si>
    <t>Shuttle Run-59.5</t>
  </si>
  <si>
    <t>Shuttle Run-59.6</t>
  </si>
  <si>
    <t>Shuttle Run-59.7</t>
  </si>
  <si>
    <t>Shuttle Run-59.8</t>
  </si>
  <si>
    <t>Shuttle Run-59.9</t>
  </si>
  <si>
    <t>Shuttle Run-60</t>
  </si>
  <si>
    <t>Shuttle Run-60.1</t>
  </si>
  <si>
    <t>Shuttle Run-60.2</t>
  </si>
  <si>
    <t>Shuttle Run-60.3</t>
  </si>
  <si>
    <t>Shuttle Run-60.4</t>
  </si>
  <si>
    <t>Shuttle Run-60.5</t>
  </si>
  <si>
    <t>Shuttle Run-60.6</t>
  </si>
  <si>
    <t>Shuttle Run-60.7</t>
  </si>
  <si>
    <t>Shuttle Run-60.8</t>
  </si>
  <si>
    <t>Shuttle Run-60.9</t>
  </si>
  <si>
    <t>Shuttle Run-61</t>
  </si>
  <si>
    <t>Shuttle Run-61.1</t>
  </si>
  <si>
    <t>Shuttle Run-61.2</t>
  </si>
  <si>
    <t>Shuttle Run-61.3</t>
  </si>
  <si>
    <t>Shuttle Run-61.4</t>
  </si>
  <si>
    <t>Shuttle Run-61.5</t>
  </si>
  <si>
    <t>Shuttle Run-61.6</t>
  </si>
  <si>
    <t>Shuttle Run-61.7</t>
  </si>
  <si>
    <t>Shuttle Run-61.8</t>
  </si>
  <si>
    <t>Shuttle Run-61.9</t>
  </si>
  <si>
    <t>Shuttle Run-62</t>
  </si>
  <si>
    <t>Shuttle Run-62.1</t>
  </si>
  <si>
    <t>Shuttle Run-62.2</t>
  </si>
  <si>
    <t>Shuttle Run-62.3</t>
  </si>
  <si>
    <t>Shuttle Run-62.4</t>
  </si>
  <si>
    <t>Shuttle Run-62.5</t>
  </si>
  <si>
    <t>Shuttle Run-62.6</t>
  </si>
  <si>
    <t>Shuttle Run-62.7</t>
  </si>
  <si>
    <t>Shuttle Run-62.8</t>
  </si>
  <si>
    <t>Shuttle Run-62.9</t>
  </si>
  <si>
    <t>Shuttle Run-63</t>
  </si>
  <si>
    <t>Shuttle Run-63.1</t>
  </si>
  <si>
    <t>Shuttle Run-63.2</t>
  </si>
  <si>
    <t>Shuttle Run-63.3</t>
  </si>
  <si>
    <t>Shuttle Run-63.4</t>
  </si>
  <si>
    <t>Shuttle Run-63.5</t>
  </si>
  <si>
    <t>Shuttle Run-63.6</t>
  </si>
  <si>
    <t>Shuttle Run-63.7</t>
  </si>
  <si>
    <t>Shuttle Run-63.8</t>
  </si>
  <si>
    <t>Shuttle Run-63.9</t>
  </si>
  <si>
    <t>Shuttle Run-64</t>
  </si>
  <si>
    <t>Shuttle Run-64.1</t>
  </si>
  <si>
    <t>Shuttle Run-64.2</t>
  </si>
  <si>
    <t>Shuttle Run-64.3</t>
  </si>
  <si>
    <t>Shuttle Run-64.4</t>
  </si>
  <si>
    <t>Shuttle Run-64.5</t>
  </si>
  <si>
    <t>Shuttle Run-64.6</t>
  </si>
  <si>
    <t>Shuttle Run-64.7</t>
  </si>
  <si>
    <t>Shuttle Run-64.8</t>
  </si>
  <si>
    <t>Shuttle Run-64.9</t>
  </si>
  <si>
    <t>Shuttle Run-65</t>
  </si>
  <si>
    <t>Shuttle Run-65.1</t>
  </si>
  <si>
    <t>Shuttle Run-65.2</t>
  </si>
  <si>
    <t>Shuttle Run-65.3</t>
  </si>
  <si>
    <t>Shuttle Run-65.4</t>
  </si>
  <si>
    <t>Shuttle Run-65.5</t>
  </si>
  <si>
    <t>Shuttle Run-65.6</t>
  </si>
  <si>
    <t>Shuttle Run-65.7</t>
  </si>
  <si>
    <t>Shuttle Run-65.8</t>
  </si>
  <si>
    <t>Shuttle Run-65.9</t>
  </si>
  <si>
    <t>Shuttle Run-66</t>
  </si>
  <si>
    <t>Shuttle Run-66.1</t>
  </si>
  <si>
    <t>Shuttle Run-66.2</t>
  </si>
  <si>
    <t>Shuttle Run-66.3</t>
  </si>
  <si>
    <t>Shuttle Run-66.4</t>
  </si>
  <si>
    <t>Shuttle Run-66.5</t>
  </si>
  <si>
    <t>Shuttle Run-66.6</t>
  </si>
  <si>
    <t>Shuttle Run-66.7</t>
  </si>
  <si>
    <t>Shuttle Run-66.8</t>
  </si>
  <si>
    <t>Shuttle Run-66.9</t>
  </si>
  <si>
    <t>Shuttle Run-67</t>
  </si>
  <si>
    <t>Shuttle Run-67.1</t>
  </si>
  <si>
    <t>Shuttle Run-67.2</t>
  </si>
  <si>
    <t>Shuttle Run-67.3</t>
  </si>
  <si>
    <t>Shuttle Run-67.4</t>
  </si>
  <si>
    <t>Shuttle Run-67.5</t>
  </si>
  <si>
    <t>Shuttle Run-67.6</t>
  </si>
  <si>
    <t>Shuttle Run-67.7</t>
  </si>
  <si>
    <t>Shuttle Run-67.8</t>
  </si>
  <si>
    <t>Shuttle Run-67.9</t>
  </si>
  <si>
    <t>Shuttle Run-68</t>
  </si>
  <si>
    <t>Shuttle Run-68.1</t>
  </si>
  <si>
    <t>Shuttle Run-68.2</t>
  </si>
  <si>
    <t>Shuttle Run-68.3</t>
  </si>
  <si>
    <t>Shuttle Run-68.4</t>
  </si>
  <si>
    <t>Shuttle Run-68.5</t>
  </si>
  <si>
    <t>Shuttle Run-68.6</t>
  </si>
  <si>
    <t>Shuttle Run-68.7</t>
  </si>
  <si>
    <t>Shuttle Run-68.8</t>
  </si>
  <si>
    <t>Shuttle Run-68.9</t>
  </si>
  <si>
    <t>Shuttle Run-69</t>
  </si>
  <si>
    <t>Shuttle Run-69.1</t>
  </si>
  <si>
    <t>Shuttle Run-69.2</t>
  </si>
  <si>
    <t>Shuttle Run-69.3</t>
  </si>
  <si>
    <t>Shuttle Run-69.4</t>
  </si>
  <si>
    <t>Shuttle Run-69.5</t>
  </si>
  <si>
    <t>Shuttle Run-69.6</t>
  </si>
  <si>
    <t>Shuttle Run-69.7</t>
  </si>
  <si>
    <t>Shuttle Run-69.8</t>
  </si>
  <si>
    <t>Shuttle Run-69.9</t>
  </si>
  <si>
    <t>Shuttle Run-70</t>
  </si>
  <si>
    <t>Javelin Throw-38</t>
  </si>
  <si>
    <t>Javelin Throw-37</t>
  </si>
  <si>
    <t>Javelin Throw-36</t>
  </si>
  <si>
    <t>Javelin Throw-35</t>
  </si>
  <si>
    <t>Javelin Throw-34</t>
  </si>
  <si>
    <t>Javelin Throw-33</t>
  </si>
  <si>
    <t>Javelin Throw-32</t>
  </si>
  <si>
    <t>Javelin Throw-31</t>
  </si>
  <si>
    <t>Javelin Throw-30</t>
  </si>
  <si>
    <t>Javelin Throw-29</t>
  </si>
  <si>
    <t>Javelin Throw-28</t>
  </si>
  <si>
    <t>Javelin Throw-27</t>
  </si>
  <si>
    <t>Javelin Throw-26</t>
  </si>
  <si>
    <t>Javelin Throw-25</t>
  </si>
  <si>
    <t>Javelin Throw-24</t>
  </si>
  <si>
    <t>Javelin Throw-23</t>
  </si>
  <si>
    <t>Javelin Throw-22</t>
  </si>
  <si>
    <t>Javelin Throw-21</t>
  </si>
  <si>
    <t>Javelin Throw-20</t>
  </si>
  <si>
    <t>Javelin Throw-19</t>
  </si>
  <si>
    <t>Javelin Throw-18</t>
  </si>
  <si>
    <t>Javelin Throw-17</t>
  </si>
  <si>
    <t>Javelin Throw-16</t>
  </si>
  <si>
    <t>Javelin Throw-15</t>
  </si>
  <si>
    <t>Javelin Throw-14</t>
  </si>
  <si>
    <t>Javelin Throw-13</t>
  </si>
  <si>
    <t>Javelin Throw-12</t>
  </si>
  <si>
    <t>Javelin Throw-11</t>
  </si>
  <si>
    <t>Javelin Throw-10</t>
  </si>
  <si>
    <t>Javelin Throw-9</t>
  </si>
  <si>
    <t>Javelin Throw-8</t>
  </si>
  <si>
    <t>Javelin Throw-7</t>
  </si>
  <si>
    <t>Javelin Throw-6</t>
  </si>
  <si>
    <t>Javelin Throw-5</t>
  </si>
  <si>
    <t>Javelin Throw-4</t>
  </si>
  <si>
    <t>Javelin Throw-3</t>
  </si>
  <si>
    <t>Javelin Throw-2</t>
  </si>
  <si>
    <t>Javelin Throw-1</t>
  </si>
  <si>
    <t>Standing Triple Jump-8</t>
  </si>
  <si>
    <t>Standing Triple Jump-7.99</t>
  </si>
  <si>
    <t>Standing Triple Jump-7.98</t>
  </si>
  <si>
    <t>Standing Triple Jump-7.97</t>
  </si>
  <si>
    <t>Standing Triple Jump-7.96</t>
  </si>
  <si>
    <t>Standing Triple Jump-7.95</t>
  </si>
  <si>
    <t>Standing Triple Jump-7.94</t>
  </si>
  <si>
    <t>Standing Triple Jump-7.93</t>
  </si>
  <si>
    <t>Standing Triple Jump-7.92</t>
  </si>
  <si>
    <t>Standing Triple Jump-7.91</t>
  </si>
  <si>
    <t>Standing Triple Jump-7.9</t>
  </si>
  <si>
    <t>Standing Triple Jump-7.89</t>
  </si>
  <si>
    <t>Standing Triple Jump-7.88</t>
  </si>
  <si>
    <t>Standing Triple Jump-7.87</t>
  </si>
  <si>
    <t>Standing Triple Jump-7.86</t>
  </si>
  <si>
    <t>Standing Triple Jump-7.85</t>
  </si>
  <si>
    <t>Standing Triple Jump-7.84</t>
  </si>
  <si>
    <t>Standing Triple Jump-7.83</t>
  </si>
  <si>
    <t>Standing Triple Jump-7.82</t>
  </si>
  <si>
    <t>Standing Triple Jump-7.81</t>
  </si>
  <si>
    <t>Standing Triple Jump-7.8</t>
  </si>
  <si>
    <t>Standing Triple Jump-7.79</t>
  </si>
  <si>
    <t>Standing Triple Jump-7.78</t>
  </si>
  <si>
    <t>Standing Triple Jump-7.77</t>
  </si>
  <si>
    <t>Standing Triple Jump-7.76</t>
  </si>
  <si>
    <t>Standing Triple Jump-7.75</t>
  </si>
  <si>
    <t>Standing Triple Jump-7.74</t>
  </si>
  <si>
    <t>Standing Triple Jump-7.73</t>
  </si>
  <si>
    <t>Standing Triple Jump-7.72</t>
  </si>
  <si>
    <t>Standing Triple Jump-7.71</t>
  </si>
  <si>
    <t>Standing Triple Jump-7.7</t>
  </si>
  <si>
    <t>Standing Triple Jump-7.69</t>
  </si>
  <si>
    <t>Standing Triple Jump-7.68</t>
  </si>
  <si>
    <t>Standing Triple Jump-7.67</t>
  </si>
  <si>
    <t>Standing Triple Jump-7.66</t>
  </si>
  <si>
    <t>Standing Triple Jump-7.65</t>
  </si>
  <si>
    <t>Standing Triple Jump-7.64</t>
  </si>
  <si>
    <t>Standing Triple Jump-7.63</t>
  </si>
  <si>
    <t>Standing Triple Jump-7.62</t>
  </si>
  <si>
    <t>Standing Triple Jump-7.61</t>
  </si>
  <si>
    <t>Standing Triple Jump-7.6</t>
  </si>
  <si>
    <t>Standing Triple Jump-7.59</t>
  </si>
  <si>
    <t>Standing Triple Jump-7.58</t>
  </si>
  <si>
    <t>Standing Triple Jump-7.57</t>
  </si>
  <si>
    <t>Standing Triple Jump-7.56</t>
  </si>
  <si>
    <t>Standing Triple Jump-7.55</t>
  </si>
  <si>
    <t>Standing Triple Jump-7.54</t>
  </si>
  <si>
    <t>Standing Triple Jump-7.53</t>
  </si>
  <si>
    <t>Standing Triple Jump-7.52</t>
  </si>
  <si>
    <t>Standing Triple Jump-7.51</t>
  </si>
  <si>
    <t>Standing Triple Jump-7.5</t>
  </si>
  <si>
    <t>Standing Triple Jump-7.49</t>
  </si>
  <si>
    <t>Standing Triple Jump-7.48</t>
  </si>
  <si>
    <t>Standing Triple Jump-7.47</t>
  </si>
  <si>
    <t>Standing Triple Jump-7.46</t>
  </si>
  <si>
    <t>Standing Triple Jump-7.45</t>
  </si>
  <si>
    <t>Standing Triple Jump-7.44</t>
  </si>
  <si>
    <t>Standing Triple Jump-7.43</t>
  </si>
  <si>
    <t>Standing Triple Jump-7.42</t>
  </si>
  <si>
    <t>Standing Triple Jump-7.41</t>
  </si>
  <si>
    <t>Standing Triple Jump-7.4</t>
  </si>
  <si>
    <t>Standing Triple Jump-7.39</t>
  </si>
  <si>
    <t>Standing Triple Jump-7.38</t>
  </si>
  <si>
    <t>Standing Triple Jump-7.37</t>
  </si>
  <si>
    <t>Standing Triple Jump-7.36</t>
  </si>
  <si>
    <t>Standing Triple Jump-7.35</t>
  </si>
  <si>
    <t>Standing Triple Jump-7.34</t>
  </si>
  <si>
    <t>Standing Triple Jump-7.33</t>
  </si>
  <si>
    <t>Standing Triple Jump-7.32</t>
  </si>
  <si>
    <t>Standing Triple Jump-7.31</t>
  </si>
  <si>
    <t>Standing Triple Jump-7.3</t>
  </si>
  <si>
    <t>Standing Triple Jump-7.29</t>
  </si>
  <si>
    <t>Standing Triple Jump-7.28</t>
  </si>
  <si>
    <t>Standing Triple Jump-7.27</t>
  </si>
  <si>
    <t>Standing Triple Jump-7.26</t>
  </si>
  <si>
    <t>Standing Triple Jump-7.25</t>
  </si>
  <si>
    <t>Standing Triple Jump-7.24</t>
  </si>
  <si>
    <t>Standing Triple Jump-7.23</t>
  </si>
  <si>
    <t>Standing Triple Jump-7.22</t>
  </si>
  <si>
    <t>Standing Triple Jump-7.21</t>
  </si>
  <si>
    <t>Standing Triple Jump-7.2</t>
  </si>
  <si>
    <t>Standing Triple Jump-7.19</t>
  </si>
  <si>
    <t>Standing Triple Jump-7.18</t>
  </si>
  <si>
    <t>Standing Triple Jump-7.17</t>
  </si>
  <si>
    <t>Standing Triple Jump-7.16</t>
  </si>
  <si>
    <t>Standing Triple Jump-7.15</t>
  </si>
  <si>
    <t>Standing Triple Jump-7.14</t>
  </si>
  <si>
    <t>Standing Triple Jump-7.13</t>
  </si>
  <si>
    <t>Standing Triple Jump-7.12</t>
  </si>
  <si>
    <t>Standing Triple Jump-7.11</t>
  </si>
  <si>
    <t>Standing Triple Jump-7.1</t>
  </si>
  <si>
    <t>Standing Triple Jump-7.09</t>
  </si>
  <si>
    <t>Standing Triple Jump-7.08</t>
  </si>
  <si>
    <t>Standing Triple Jump-7.07</t>
  </si>
  <si>
    <t>Standing Triple Jump-7.06</t>
  </si>
  <si>
    <t>Standing Triple Jump-7.05</t>
  </si>
  <si>
    <t>Standing Triple Jump-7.04</t>
  </si>
  <si>
    <t>Standing Triple Jump-7.03</t>
  </si>
  <si>
    <t>Standing Triple Jump-7.02</t>
  </si>
  <si>
    <t>Standing Triple Jump-7.01</t>
  </si>
  <si>
    <t>Standing Triple Jump-7</t>
  </si>
  <si>
    <t>Standing Triple Jump-6.99</t>
  </si>
  <si>
    <t>Standing Triple Jump-6.98</t>
  </si>
  <si>
    <t>Standing Triple Jump-6.97</t>
  </si>
  <si>
    <t>Standing Triple Jump-6.96</t>
  </si>
  <si>
    <t>Standing Triple Jump-6.95</t>
  </si>
  <si>
    <t>Standing Triple Jump-6.94</t>
  </si>
  <si>
    <t>Standing Triple Jump-6.93</t>
  </si>
  <si>
    <t>Standing Triple Jump-6.92</t>
  </si>
  <si>
    <t>Standing Triple Jump-6.91</t>
  </si>
  <si>
    <t>Standing Triple Jump-6.9</t>
  </si>
  <si>
    <t>Standing Triple Jump-6.89</t>
  </si>
  <si>
    <t>Standing Triple Jump-6.88</t>
  </si>
  <si>
    <t>Standing Triple Jump-6.87</t>
  </si>
  <si>
    <t>Standing Triple Jump-6.86</t>
  </si>
  <si>
    <t>Standing Triple Jump-6.85</t>
  </si>
  <si>
    <t>Standing Triple Jump-6.84</t>
  </si>
  <si>
    <t>Standing Triple Jump-6.83</t>
  </si>
  <si>
    <t>Standing Triple Jump-6.82</t>
  </si>
  <si>
    <t>Standing Triple Jump-6.81</t>
  </si>
  <si>
    <t>Standing Triple Jump-6.8</t>
  </si>
  <si>
    <t>Standing Triple Jump-6.79</t>
  </si>
  <si>
    <t>Standing Triple Jump-6.78</t>
  </si>
  <si>
    <t>Standing Triple Jump-6.77</t>
  </si>
  <si>
    <t>Standing Triple Jump-6.76</t>
  </si>
  <si>
    <t>Standing Triple Jump-6.75</t>
  </si>
  <si>
    <t>Standing Triple Jump-6.74</t>
  </si>
  <si>
    <t>Standing Triple Jump-6.73</t>
  </si>
  <si>
    <t>Standing Triple Jump-6.72</t>
  </si>
  <si>
    <t>Standing Triple Jump-6.71</t>
  </si>
  <si>
    <t>Standing Triple Jump-6.7</t>
  </si>
  <si>
    <t>Standing Triple Jump-6.69</t>
  </si>
  <si>
    <t>Standing Triple Jump-6.68</t>
  </si>
  <si>
    <t>Standing Triple Jump-6.67</t>
  </si>
  <si>
    <t>Standing Triple Jump-6.66</t>
  </si>
  <si>
    <t>Standing Triple Jump-6.65</t>
  </si>
  <si>
    <t>Standing Triple Jump-6.64</t>
  </si>
  <si>
    <t>Standing Triple Jump-6.63</t>
  </si>
  <si>
    <t>Standing Triple Jump-6.62</t>
  </si>
  <si>
    <t>Standing Triple Jump-6.61</t>
  </si>
  <si>
    <t>Standing Triple Jump-6.6</t>
  </si>
  <si>
    <t>Standing Triple Jump-6.59</t>
  </si>
  <si>
    <t>Standing Triple Jump-6.58</t>
  </si>
  <si>
    <t>Standing Triple Jump-6.57</t>
  </si>
  <si>
    <t>Standing Triple Jump-6.56</t>
  </si>
  <si>
    <t>Standing Triple Jump-6.55</t>
  </si>
  <si>
    <t>Standing Triple Jump-6.54</t>
  </si>
  <si>
    <t>Standing Triple Jump-6.53</t>
  </si>
  <si>
    <t>Standing Triple Jump-6.52</t>
  </si>
  <si>
    <t>Standing Triple Jump-6.51</t>
  </si>
  <si>
    <t>Standing Triple Jump-6.5</t>
  </si>
  <si>
    <t>Standing Triple Jump-6.49</t>
  </si>
  <si>
    <t>Standing Triple Jump-6.48</t>
  </si>
  <si>
    <t>Standing Triple Jump-6.47</t>
  </si>
  <si>
    <t>Standing Triple Jump-6.46</t>
  </si>
  <si>
    <t>Standing Triple Jump-6.45</t>
  </si>
  <si>
    <t>Standing Triple Jump-6.44</t>
  </si>
  <si>
    <t>Standing Triple Jump-6.43</t>
  </si>
  <si>
    <t>Standing Triple Jump-6.42</t>
  </si>
  <si>
    <t>Standing Triple Jump-6.41</t>
  </si>
  <si>
    <t>Standing Triple Jump-6.4</t>
  </si>
  <si>
    <t>Standing Triple Jump-6.39</t>
  </si>
  <si>
    <t>Standing Triple Jump-6.38</t>
  </si>
  <si>
    <t>Standing Triple Jump-6.37</t>
  </si>
  <si>
    <t>Standing Triple Jump-6.36</t>
  </si>
  <si>
    <t>Standing Triple Jump-6.35</t>
  </si>
  <si>
    <t>Standing Triple Jump-6.34</t>
  </si>
  <si>
    <t>Standing Triple Jump-6.33</t>
  </si>
  <si>
    <t>Standing Triple Jump-6.32</t>
  </si>
  <si>
    <t>Standing Triple Jump-6.31</t>
  </si>
  <si>
    <t>Standing Triple Jump-6.3</t>
  </si>
  <si>
    <t>Standing Triple Jump-6.29</t>
  </si>
  <si>
    <t>Standing Triple Jump-6.28</t>
  </si>
  <si>
    <t>Standing Triple Jump-6.27</t>
  </si>
  <si>
    <t>Standing Triple Jump-6.26</t>
  </si>
  <si>
    <t>Standing Triple Jump-6.25</t>
  </si>
  <si>
    <t>Standing Triple Jump-6.24</t>
  </si>
  <si>
    <t>Standing Triple Jump-6.23</t>
  </si>
  <si>
    <t>Standing Triple Jump-6.22</t>
  </si>
  <si>
    <t>Standing Triple Jump-6.21</t>
  </si>
  <si>
    <t>Standing Triple Jump-6.2</t>
  </si>
  <si>
    <t>Standing Triple Jump-6.19</t>
  </si>
  <si>
    <t>Standing Triple Jump-6.18</t>
  </si>
  <si>
    <t>Standing Triple Jump-6.17</t>
  </si>
  <si>
    <t>Standing Triple Jump-6.16</t>
  </si>
  <si>
    <t>Standing Triple Jump-6.15</t>
  </si>
  <si>
    <t>Standing Triple Jump-6.14</t>
  </si>
  <si>
    <t>Standing Triple Jump-6.13</t>
  </si>
  <si>
    <t>Standing Triple Jump-6.12</t>
  </si>
  <si>
    <t>Standing Triple Jump-6.11</t>
  </si>
  <si>
    <t>Standing Triple Jump-6.1</t>
  </si>
  <si>
    <t>Standing Triple Jump-6.09</t>
  </si>
  <si>
    <t>Standing Triple Jump-6.08</t>
  </si>
  <si>
    <t>Standing Triple Jump-6.07</t>
  </si>
  <si>
    <t>Standing Triple Jump-6.06</t>
  </si>
  <si>
    <t>Standing Triple Jump-6.05</t>
  </si>
  <si>
    <t>Standing Triple Jump-6.04</t>
  </si>
  <si>
    <t>Standing Triple Jump-6.03</t>
  </si>
  <si>
    <t>Standing Triple Jump-6.02</t>
  </si>
  <si>
    <t>Standing Triple Jump-6.01</t>
  </si>
  <si>
    <t>Standing Triple Jump-6</t>
  </si>
  <si>
    <t>Standing Triple Jump-5.99</t>
  </si>
  <si>
    <t>Standing Triple Jump-5.98</t>
  </si>
  <si>
    <t>Standing Triple Jump-5.97</t>
  </si>
  <si>
    <t>Standing Triple Jump-5.96</t>
  </si>
  <si>
    <t>Standing Triple Jump-5.95</t>
  </si>
  <si>
    <t>Standing Triple Jump-5.94</t>
  </si>
  <si>
    <t>Standing Triple Jump-5.93</t>
  </si>
  <si>
    <t>Standing Triple Jump-5.92</t>
  </si>
  <si>
    <t>Standing Triple Jump-5.91</t>
  </si>
  <si>
    <t>Standing Triple Jump-5.9</t>
  </si>
  <si>
    <t>Standing Triple Jump-5.89</t>
  </si>
  <si>
    <t>Standing Triple Jump-5.88</t>
  </si>
  <si>
    <t>Standing Triple Jump-5.87</t>
  </si>
  <si>
    <t>Standing Triple Jump-5.86</t>
  </si>
  <si>
    <t>Standing Triple Jump-5.85</t>
  </si>
  <si>
    <t>Standing Triple Jump-5.84</t>
  </si>
  <si>
    <t>Standing Triple Jump-5.83</t>
  </si>
  <si>
    <t>Standing Triple Jump-5.82</t>
  </si>
  <si>
    <t>Standing Triple Jump-5.81</t>
  </si>
  <si>
    <t>Standing Triple Jump-5.8</t>
  </si>
  <si>
    <t>Standing Triple Jump-5.79</t>
  </si>
  <si>
    <t>Standing Triple Jump-5.78</t>
  </si>
  <si>
    <t>Standing Triple Jump-5.77</t>
  </si>
  <si>
    <t>Standing Triple Jump-5.76</t>
  </si>
  <si>
    <t>Standing Triple Jump-5.75</t>
  </si>
  <si>
    <t>Standing Triple Jump-5.74</t>
  </si>
  <si>
    <t>Standing Triple Jump-5.73</t>
  </si>
  <si>
    <t>Standing Triple Jump-5.72</t>
  </si>
  <si>
    <t>Standing Triple Jump-5.71</t>
  </si>
  <si>
    <t>Standing Triple Jump-5.7</t>
  </si>
  <si>
    <t>Standing Triple Jump-5.69</t>
  </si>
  <si>
    <t>Standing Triple Jump-5.68</t>
  </si>
  <si>
    <t>Standing Triple Jump-5.67</t>
  </si>
  <si>
    <t>Standing Triple Jump-5.66</t>
  </si>
  <si>
    <t>Standing Triple Jump-5.65</t>
  </si>
  <si>
    <t>Standing Triple Jump-5.64</t>
  </si>
  <si>
    <t>Standing Triple Jump-5.63</t>
  </si>
  <si>
    <t>Standing Triple Jump-5.62</t>
  </si>
  <si>
    <t>Standing Triple Jump-5.61</t>
  </si>
  <si>
    <t>Standing Triple Jump-5.6</t>
  </si>
  <si>
    <t>Standing Triple Jump-5.59</t>
  </si>
  <si>
    <t>Standing Triple Jump-5.58</t>
  </si>
  <si>
    <t>Standing Triple Jump-5.57</t>
  </si>
  <si>
    <t>Standing Triple Jump-5.56</t>
  </si>
  <si>
    <t>Standing Triple Jump-5.55</t>
  </si>
  <si>
    <t>Standing Triple Jump-5.54</t>
  </si>
  <si>
    <t>Standing Triple Jump-5.53</t>
  </si>
  <si>
    <t>Standing Triple Jump-5.52</t>
  </si>
  <si>
    <t>Standing Triple Jump-5.51</t>
  </si>
  <si>
    <t>Standing Triple Jump-5.5</t>
  </si>
  <si>
    <t>Standing Triple Jump-5.49</t>
  </si>
  <si>
    <t>Standing Triple Jump-5.48</t>
  </si>
  <si>
    <t>Standing Triple Jump-5.47</t>
  </si>
  <si>
    <t>Standing Triple Jump-5.46</t>
  </si>
  <si>
    <t>Standing Triple Jump-5.45</t>
  </si>
  <si>
    <t>Standing Triple Jump-5.44</t>
  </si>
  <si>
    <t>Standing Triple Jump-5.43</t>
  </si>
  <si>
    <t>Standing Triple Jump-5.42</t>
  </si>
  <si>
    <t>Standing Triple Jump-5.41</t>
  </si>
  <si>
    <t>Standing Triple Jump-5.4</t>
  </si>
  <si>
    <t>Standing Triple Jump-5.39</t>
  </si>
  <si>
    <t>Standing Triple Jump-5.38</t>
  </si>
  <si>
    <t>Standing Triple Jump-5.37</t>
  </si>
  <si>
    <t>Standing Triple Jump-5.36</t>
  </si>
  <si>
    <t>Standing Triple Jump-5.35</t>
  </si>
  <si>
    <t>Standing Triple Jump-5.34</t>
  </si>
  <si>
    <t>Standing Triple Jump-5.33</t>
  </si>
  <si>
    <t>Standing Triple Jump-5.32</t>
  </si>
  <si>
    <t>Standing Triple Jump-5.31</t>
  </si>
  <si>
    <t>Standing Triple Jump-5.3</t>
  </si>
  <si>
    <t>Standing Triple Jump-5.29</t>
  </si>
  <si>
    <t>Standing Triple Jump-5.28</t>
  </si>
  <si>
    <t>Standing Triple Jump-5.27</t>
  </si>
  <si>
    <t>Standing Triple Jump-5.26</t>
  </si>
  <si>
    <t>Standing Triple Jump-5.25</t>
  </si>
  <si>
    <t>Standing Triple Jump-5.24</t>
  </si>
  <si>
    <t>Standing Triple Jump-5.23</t>
  </si>
  <si>
    <t>Standing Triple Jump-5.22</t>
  </si>
  <si>
    <t>Standing Triple Jump-5.21</t>
  </si>
  <si>
    <t>Standing Triple Jump-5.2</t>
  </si>
  <si>
    <t>Standing Triple Jump-5.19</t>
  </si>
  <si>
    <t>Standing Triple Jump-5.18</t>
  </si>
  <si>
    <t>Standing Triple Jump-5.17</t>
  </si>
  <si>
    <t>Standing Triple Jump-5.16</t>
  </si>
  <si>
    <t>Standing Triple Jump-5.15</t>
  </si>
  <si>
    <t>Standing Triple Jump-5.14</t>
  </si>
  <si>
    <t>Standing Triple Jump-5.13</t>
  </si>
  <si>
    <t>Standing Triple Jump-5.12</t>
  </si>
  <si>
    <t>Standing Triple Jump-5.11</t>
  </si>
  <si>
    <t>Standing Triple Jump-5.1</t>
  </si>
  <si>
    <t>Standing Triple Jump-5.09</t>
  </si>
  <si>
    <t>Standing Triple Jump-5.08</t>
  </si>
  <si>
    <t>Standing Triple Jump-5.07</t>
  </si>
  <si>
    <t>Standing Triple Jump-5.06</t>
  </si>
  <si>
    <t>Standing Triple Jump-5.05</t>
  </si>
  <si>
    <t>Standing Triple Jump-5.04</t>
  </si>
  <si>
    <t>Standing Triple Jump-5.03</t>
  </si>
  <si>
    <t>Standing Triple Jump-5.02</t>
  </si>
  <si>
    <t>Standing Triple Jump-5.01</t>
  </si>
  <si>
    <t>Standing Triple Jump-5</t>
  </si>
  <si>
    <t>Standing Triple Jump-4.99</t>
  </si>
  <si>
    <t>Standing Triple Jump-4.98</t>
  </si>
  <si>
    <t>Standing Triple Jump-4.97</t>
  </si>
  <si>
    <t>Standing Triple Jump-4.96</t>
  </si>
  <si>
    <t>Standing Triple Jump-4.95</t>
  </si>
  <si>
    <t>Standing Triple Jump-4.94</t>
  </si>
  <si>
    <t>Standing Triple Jump-4.93</t>
  </si>
  <si>
    <t>Standing Triple Jump-4.92</t>
  </si>
  <si>
    <t>Standing Triple Jump-4.91</t>
  </si>
  <si>
    <t>Standing Triple Jump-4.9</t>
  </si>
  <si>
    <t>Standing Triple Jump-4.89</t>
  </si>
  <si>
    <t>Standing Triple Jump-4.88</t>
  </si>
  <si>
    <t>Standing Triple Jump-4.87</t>
  </si>
  <si>
    <t>Standing Triple Jump-4.86</t>
  </si>
  <si>
    <t>Standing Triple Jump-4.85</t>
  </si>
  <si>
    <t>Standing Triple Jump-4.84</t>
  </si>
  <si>
    <t>Standing Triple Jump-4.83</t>
  </si>
  <si>
    <t>Standing Triple Jump-4.82</t>
  </si>
  <si>
    <t>Standing Triple Jump-4.81</t>
  </si>
  <si>
    <t>Standing Triple Jump-4.8</t>
  </si>
  <si>
    <t>Standing Triple Jump-4.79</t>
  </si>
  <si>
    <t>Standing Triple Jump-4.78</t>
  </si>
  <si>
    <t>Standing Triple Jump-4.77</t>
  </si>
  <si>
    <t>Standing Triple Jump-4.76</t>
  </si>
  <si>
    <t>Standing Triple Jump-4.75</t>
  </si>
  <si>
    <t>Standing Triple Jump-4.74</t>
  </si>
  <si>
    <t>Standing Triple Jump-4.73</t>
  </si>
  <si>
    <t>Standing Triple Jump-4.72</t>
  </si>
  <si>
    <t>Standing Triple Jump-4.71</t>
  </si>
  <si>
    <t>Standing Triple Jump-4.7</t>
  </si>
  <si>
    <t>Standing Triple Jump-4.69</t>
  </si>
  <si>
    <t>Standing Triple Jump-4.68</t>
  </si>
  <si>
    <t>Standing Triple Jump-4.67</t>
  </si>
  <si>
    <t>Standing Triple Jump-4.66</t>
  </si>
  <si>
    <t>Standing Triple Jump-4.65</t>
  </si>
  <si>
    <t>Standing Triple Jump-4.64</t>
  </si>
  <si>
    <t>Standing Triple Jump-4.63</t>
  </si>
  <si>
    <t>Standing Triple Jump-4.62</t>
  </si>
  <si>
    <t>Standing Triple Jump-4.61</t>
  </si>
  <si>
    <t>Standing Triple Jump-4.6</t>
  </si>
  <si>
    <t>Standing Triple Jump-4.59</t>
  </si>
  <si>
    <t>Standing Triple Jump-4.58</t>
  </si>
  <si>
    <t>Standing Triple Jump-4.57</t>
  </si>
  <si>
    <t>Standing Triple Jump-4.56</t>
  </si>
  <si>
    <t>Standing Triple Jump-4.55</t>
  </si>
  <si>
    <t>Standing Triple Jump-4.54</t>
  </si>
  <si>
    <t>Standing Triple Jump-4.53</t>
  </si>
  <si>
    <t>Standing Triple Jump-4.52</t>
  </si>
  <si>
    <t>Standing Triple Jump-4.51</t>
  </si>
  <si>
    <t>Standing Triple Jump-4.5</t>
  </si>
  <si>
    <t>Standing Triple Jump-4.49</t>
  </si>
  <si>
    <t>Standing Triple Jump-4.48</t>
  </si>
  <si>
    <t>Standing Triple Jump-4.47</t>
  </si>
  <si>
    <t>Standing Triple Jump-4.46</t>
  </si>
  <si>
    <t>Standing Triple Jump-4.45</t>
  </si>
  <si>
    <t>Standing Triple Jump-4.44</t>
  </si>
  <si>
    <t>Standing Triple Jump-4.43</t>
  </si>
  <si>
    <t>Standing Triple Jump-4.42</t>
  </si>
  <si>
    <t>Standing Triple Jump-4.41</t>
  </si>
  <si>
    <t>Standing Triple Jump-4.4</t>
  </si>
  <si>
    <t>Standing Triple Jump-4.39</t>
  </si>
  <si>
    <t>Standing Triple Jump-4.38</t>
  </si>
  <si>
    <t>Standing Triple Jump-4.37</t>
  </si>
  <si>
    <t>Standing Triple Jump-4.36</t>
  </si>
  <si>
    <t>Standing Triple Jump-4.35</t>
  </si>
  <si>
    <t>Standing Triple Jump-4.34</t>
  </si>
  <si>
    <t>Standing Triple Jump-4.33</t>
  </si>
  <si>
    <t>Standing Triple Jump-4.32</t>
  </si>
  <si>
    <t>Standing Triple Jump-4.31</t>
  </si>
  <si>
    <t>Standing Triple Jump-4.3</t>
  </si>
  <si>
    <t>Standing Triple Jump-4.29</t>
  </si>
  <si>
    <t>Standing Triple Jump-4.28</t>
  </si>
  <si>
    <t>Standing Triple Jump-4.27</t>
  </si>
  <si>
    <t>Standing Triple Jump-4.26</t>
  </si>
  <si>
    <t>Standing Triple Jump-4.25</t>
  </si>
  <si>
    <t>Standing Triple Jump-4.24</t>
  </si>
  <si>
    <t>Standing Triple Jump-4.23</t>
  </si>
  <si>
    <t>Standing Triple Jump-4.22</t>
  </si>
  <si>
    <t>Standing Triple Jump-4.21</t>
  </si>
  <si>
    <t>Standing Triple Jump-4.2</t>
  </si>
  <si>
    <t>Standing Triple Jump-4.19</t>
  </si>
  <si>
    <t>Standing Triple Jump-4.18</t>
  </si>
  <si>
    <t>Standing Triple Jump-4.17</t>
  </si>
  <si>
    <t>Standing Triple Jump-4.16</t>
  </si>
  <si>
    <t>Standing Triple Jump-4.15</t>
  </si>
  <si>
    <t>Standing Triple Jump-4.14</t>
  </si>
  <si>
    <t>Standing Triple Jump-4.13</t>
  </si>
  <si>
    <t>Standing Triple Jump-4.12</t>
  </si>
  <si>
    <t>Standing Triple Jump-4.11</t>
  </si>
  <si>
    <t>Standing Triple Jump-4.1</t>
  </si>
  <si>
    <t>Standing Triple Jump-4.09</t>
  </si>
  <si>
    <t>Standing Triple Jump-4.08</t>
  </si>
  <si>
    <t>Standing Triple Jump-4.07</t>
  </si>
  <si>
    <t>Standing Triple Jump-4.06</t>
  </si>
  <si>
    <t>Standing Triple Jump-4.05</t>
  </si>
  <si>
    <t>Standing Triple Jump-4.04</t>
  </si>
  <si>
    <t>Standing Triple Jump-4.03</t>
  </si>
  <si>
    <t>Standing Triple Jump-4.02</t>
  </si>
  <si>
    <t>Standing Triple Jump-4.01</t>
  </si>
  <si>
    <t>Standing Triple Jump-4</t>
  </si>
  <si>
    <t>Standing Triple Jump-3.99</t>
  </si>
  <si>
    <t>Standing Triple Jump-3.98</t>
  </si>
  <si>
    <t>Standing Triple Jump-3.97</t>
  </si>
  <si>
    <t>Standing Triple Jump-3.96</t>
  </si>
  <si>
    <t>Standing Triple Jump-3.95</t>
  </si>
  <si>
    <t>Standing Triple Jump-3.94</t>
  </si>
  <si>
    <t>Standing Triple Jump-3.93</t>
  </si>
  <si>
    <t>Standing Triple Jump-3.92</t>
  </si>
  <si>
    <t>Standing Triple Jump-3.91</t>
  </si>
  <si>
    <t>Standing Triple Jump-3.9</t>
  </si>
  <si>
    <t>Standing Triple Jump-3.89</t>
  </si>
  <si>
    <t>Standing Triple Jump-3.88</t>
  </si>
  <si>
    <t>Standing Triple Jump-3.87</t>
  </si>
  <si>
    <t>Standing Triple Jump-3.86</t>
  </si>
  <si>
    <t>Standing Triple Jump-3.85</t>
  </si>
  <si>
    <t>Standing Triple Jump-3.84</t>
  </si>
  <si>
    <t>Standing Triple Jump-3.83</t>
  </si>
  <si>
    <t>Standing Triple Jump-3.82</t>
  </si>
  <si>
    <t>Standing Triple Jump-3.81</t>
  </si>
  <si>
    <t>Standing Triple Jump-3.8</t>
  </si>
  <si>
    <t>Standing Triple Jump-3.79</t>
  </si>
  <si>
    <t>Standing Triple Jump-3.78</t>
  </si>
  <si>
    <t>Standing Triple Jump-3.77</t>
  </si>
  <si>
    <t>Standing Triple Jump-3.76</t>
  </si>
  <si>
    <t>Standing Triple Jump-3.75</t>
  </si>
  <si>
    <t>Standing Triple Jump-3.74</t>
  </si>
  <si>
    <t>Standing Triple Jump-3.73</t>
  </si>
  <si>
    <t>Standing Triple Jump-3.72</t>
  </si>
  <si>
    <t>Standing Triple Jump-3.71</t>
  </si>
  <si>
    <t>Standing Triple Jump-3.7</t>
  </si>
  <si>
    <t>Standing Triple Jump-3.69</t>
  </si>
  <si>
    <t>Standing Triple Jump-3.68</t>
  </si>
  <si>
    <t>Standing Triple Jump-3.67</t>
  </si>
  <si>
    <t>Standing Triple Jump-3.66</t>
  </si>
  <si>
    <t>Standing Triple Jump-3.65</t>
  </si>
  <si>
    <t>Standing Triple Jump-3.64</t>
  </si>
  <si>
    <t>Standing Triple Jump-3.63</t>
  </si>
  <si>
    <t>Standing Triple Jump-3.62</t>
  </si>
  <si>
    <t>Standing Triple Jump-3.61</t>
  </si>
  <si>
    <t>Standing Triple Jump-3.6</t>
  </si>
  <si>
    <t>Standing Triple Jump-3.59</t>
  </si>
  <si>
    <t>Standing Triple Jump-3.58</t>
  </si>
  <si>
    <t>Standing Triple Jump-3.57</t>
  </si>
  <si>
    <t>Standing Triple Jump-3.56</t>
  </si>
  <si>
    <t>Standing Triple Jump-3.55</t>
  </si>
  <si>
    <t>Standing Triple Jump-3.54</t>
  </si>
  <si>
    <t>Standing Triple Jump-3.53</t>
  </si>
  <si>
    <t>Standing Triple Jump-3.52</t>
  </si>
  <si>
    <t>Standing Triple Jump-3.51</t>
  </si>
  <si>
    <t>Standing Triple Jump-3.5</t>
  </si>
  <si>
    <t>Standing Triple Jump-3.49</t>
  </si>
  <si>
    <t>Standing Triple Jump-3.48</t>
  </si>
  <si>
    <t>Standing Triple Jump-3.47</t>
  </si>
  <si>
    <t>Standing Triple Jump-3.46</t>
  </si>
  <si>
    <t>Standing Triple Jump-3.45</t>
  </si>
  <si>
    <t>Standing Triple Jump-3.44</t>
  </si>
  <si>
    <t>Standing Triple Jump-3.43</t>
  </si>
  <si>
    <t>Standing Triple Jump-3.42</t>
  </si>
  <si>
    <t>Standing Triple Jump-3.41</t>
  </si>
  <si>
    <t>Standing Triple Jump-3.4</t>
  </si>
  <si>
    <t>Standing Triple Jump-3.39</t>
  </si>
  <si>
    <t>Standing Triple Jump-3.38</t>
  </si>
  <si>
    <t>Standing Triple Jump-3.37</t>
  </si>
  <si>
    <t>Standing Triple Jump-3.36</t>
  </si>
  <si>
    <t>Standing Triple Jump-3.35</t>
  </si>
  <si>
    <t>Standing Triple Jump-3.34</t>
  </si>
  <si>
    <t>Standing Triple Jump-3.33</t>
  </si>
  <si>
    <t>Standing Triple Jump-3.32</t>
  </si>
  <si>
    <t>Standing Triple Jump-3.31</t>
  </si>
  <si>
    <t>Standing Triple Jump-3.3</t>
  </si>
  <si>
    <t>Standing Triple Jump-3.29</t>
  </si>
  <si>
    <t>Standing Triple Jump-3.28</t>
  </si>
  <si>
    <t>Standing Triple Jump-3.27</t>
  </si>
  <si>
    <t>Standing Triple Jump-3.26</t>
  </si>
  <si>
    <t>Standing Triple Jump-3.25</t>
  </si>
  <si>
    <t>Standing Triple Jump-3.24</t>
  </si>
  <si>
    <t>Standing Triple Jump-3.23</t>
  </si>
  <si>
    <t>Standing Triple Jump-3.22</t>
  </si>
  <si>
    <t>Standing Triple Jump-3.21</t>
  </si>
  <si>
    <t>Standing Triple Jump-3.2</t>
  </si>
  <si>
    <t>Standing Triple Jump-3.19</t>
  </si>
  <si>
    <t>Standing Triple Jump-3.18</t>
  </si>
  <si>
    <t>Standing Triple Jump-3.17</t>
  </si>
  <si>
    <t>Standing Triple Jump-3.16</t>
  </si>
  <si>
    <t>Standing Triple Jump-3.15</t>
  </si>
  <si>
    <t>Standing Triple Jump-3.14</t>
  </si>
  <si>
    <t>Standing Triple Jump-3.13</t>
  </si>
  <si>
    <t>Standing Triple Jump-3.12</t>
  </si>
  <si>
    <t>Standing Triple Jump-3.11</t>
  </si>
  <si>
    <t>Standing Triple Jump-3.1</t>
  </si>
  <si>
    <t>Standing Triple Jump-3.09</t>
  </si>
  <si>
    <t>Standing Triple Jump-3.08</t>
  </si>
  <si>
    <t>Standing Triple Jump-3.07</t>
  </si>
  <si>
    <t>Standing Triple Jump-3.06</t>
  </si>
  <si>
    <t>Standing Triple Jump-3.05</t>
  </si>
  <si>
    <t>Standing Triple Jump-3.04</t>
  </si>
  <si>
    <t>Standing Triple Jump-3.03</t>
  </si>
  <si>
    <t>Standing Triple Jump-3.02</t>
  </si>
  <si>
    <t>Standing Triple Jump-3.01</t>
  </si>
  <si>
    <t>Standing Triple Jump-3</t>
  </si>
  <si>
    <t>Standing Triple Jump-2.99</t>
  </si>
  <si>
    <t>Standing Triple Jump-2.98</t>
  </si>
  <si>
    <t>Standing Triple Jump-2.97</t>
  </si>
  <si>
    <t>Standing Triple Jump-2.96</t>
  </si>
  <si>
    <t>Standing Triple Jump-2.95</t>
  </si>
  <si>
    <t>Standing Triple Jump-2.94</t>
  </si>
  <si>
    <t>Standing Triple Jump-2.93</t>
  </si>
  <si>
    <t>Standing Triple Jump-2.92</t>
  </si>
  <si>
    <t>Standing Triple Jump-2.91</t>
  </si>
  <si>
    <t>Standing Triple Jump-2.9</t>
  </si>
  <si>
    <t>Standing Triple Jump-2.89</t>
  </si>
  <si>
    <t>Standing Triple Jump-2.88</t>
  </si>
  <si>
    <t>Standing Triple Jump-2.87</t>
  </si>
  <si>
    <t>Standing Triple Jump-2.86</t>
  </si>
  <si>
    <t>Standing Triple Jump-2.85</t>
  </si>
  <si>
    <t>Standing Triple Jump-2.84</t>
  </si>
  <si>
    <t>Standing Triple Jump-2.83</t>
  </si>
  <si>
    <t>Standing Triple Jump-2.82</t>
  </si>
  <si>
    <t>Standing Triple Jump-2.81</t>
  </si>
  <si>
    <t>Standing Triple Jump-2.8</t>
  </si>
  <si>
    <t>Standing Triple Jump-2.79</t>
  </si>
  <si>
    <t>Standing Triple Jump-2.78</t>
  </si>
  <si>
    <t>Standing Triple Jump-2.77</t>
  </si>
  <si>
    <t>Standing Triple Jump-2.76</t>
  </si>
  <si>
    <t>Standing Triple Jump-2.75</t>
  </si>
  <si>
    <t>Standing Triple Jump-2.74</t>
  </si>
  <si>
    <t>Standing Triple Jump-2.73</t>
  </si>
  <si>
    <t>Standing Triple Jump-2.72</t>
  </si>
  <si>
    <t>Standing Triple Jump-2.71</t>
  </si>
  <si>
    <t>Standing Triple Jump-2.7</t>
  </si>
  <si>
    <t>Standing Triple Jump-2.69</t>
  </si>
  <si>
    <t>Standing Triple Jump-2.68</t>
  </si>
  <si>
    <t>Standing Triple Jump-2.67</t>
  </si>
  <si>
    <t>Standing Triple Jump-2.66</t>
  </si>
  <si>
    <t>Standing Triple Jump-2.65</t>
  </si>
  <si>
    <t>Standing Triple Jump-2.64</t>
  </si>
  <si>
    <t>Standing Triple Jump-2.63</t>
  </si>
  <si>
    <t>Standing Triple Jump-2.62</t>
  </si>
  <si>
    <t>Standing Triple Jump-2.61</t>
  </si>
  <si>
    <t>Standing Triple Jump-2.6</t>
  </si>
  <si>
    <t>Standing Triple Jump-2.59</t>
  </si>
  <si>
    <t>Standing Triple Jump-2.58</t>
  </si>
  <si>
    <t>Standing Triple Jump-2.57</t>
  </si>
  <si>
    <t>Standing Triple Jump-2.56</t>
  </si>
  <si>
    <t>Standing Triple Jump-2.55</t>
  </si>
  <si>
    <t>Standing Triple Jump-2.54</t>
  </si>
  <si>
    <t>Standing Triple Jump-2.53</t>
  </si>
  <si>
    <t>Standing Triple Jump-2.52</t>
  </si>
  <si>
    <t>Standing Triple Jump-2.51</t>
  </si>
  <si>
    <t>Standing Triple Jump-2.5</t>
  </si>
  <si>
    <t>Standing Triple Jump-2.49</t>
  </si>
  <si>
    <t>Standing Triple Jump-2.48</t>
  </si>
  <si>
    <t>Standing Triple Jump-2.47</t>
  </si>
  <si>
    <t>Standing Triple Jump-2.46</t>
  </si>
  <si>
    <t>Standing Triple Jump-2.45</t>
  </si>
  <si>
    <t>Standing Triple Jump-2.44</t>
  </si>
  <si>
    <t>Standing Triple Jump-2.43</t>
  </si>
  <si>
    <t>Standing Triple Jump-2.42</t>
  </si>
  <si>
    <t>Standing Triple Jump-2.41</t>
  </si>
  <si>
    <t>Standing Triple Jump-2.4</t>
  </si>
  <si>
    <t>Standing Triple Jump-2.39</t>
  </si>
  <si>
    <t>Standing Triple Jump-2.38</t>
  </si>
  <si>
    <t>Standing Triple Jump-2.37</t>
  </si>
  <si>
    <t>Standing Triple Jump-2.36</t>
  </si>
  <si>
    <t>Standing Triple Jump-2.35</t>
  </si>
  <si>
    <t>Standing Triple Jump-2.34</t>
  </si>
  <si>
    <t>Standing Triple Jump-2.33</t>
  </si>
  <si>
    <t>Standing Triple Jump-2.32</t>
  </si>
  <si>
    <t>Standing Triple Jump-2.31</t>
  </si>
  <si>
    <t>Standing Triple Jump-2.3</t>
  </si>
  <si>
    <t>Standing Triple Jump-2.29</t>
  </si>
  <si>
    <t>Standing Triple Jump-2.28</t>
  </si>
  <si>
    <t>Standing Triple Jump-2.27</t>
  </si>
  <si>
    <t>Standing Triple Jump-2.26</t>
  </si>
  <si>
    <t>Standing Triple Jump-2.25</t>
  </si>
  <si>
    <t>Standing Triple Jump-2.24</t>
  </si>
  <si>
    <t>Standing Triple Jump-2.23</t>
  </si>
  <si>
    <t>Standing Triple Jump-2.22</t>
  </si>
  <si>
    <t>Standing Triple Jump-2.21</t>
  </si>
  <si>
    <t>Standing Triple Jump-2.2</t>
  </si>
  <si>
    <t>Standing Triple Jump-2.19</t>
  </si>
  <si>
    <t>Standing Triple Jump-2.18</t>
  </si>
  <si>
    <t>Standing Triple Jump-2.17</t>
  </si>
  <si>
    <t>Standing Triple Jump-2.16</t>
  </si>
  <si>
    <t>Standing Triple Jump-2.15</t>
  </si>
  <si>
    <t>Standing Triple Jump-2.14</t>
  </si>
  <si>
    <t>Standing Triple Jump-2.13</t>
  </si>
  <si>
    <t>Standing Triple Jump-2.12</t>
  </si>
  <si>
    <t>Standing Triple Jump-2.11</t>
  </si>
  <si>
    <t>Standing Triple Jump-2.1</t>
  </si>
  <si>
    <t>Standing Triple Jump-2.09</t>
  </si>
  <si>
    <t>Standing Triple Jump-2.08</t>
  </si>
  <si>
    <t>Standing Triple Jump-2.07</t>
  </si>
  <si>
    <t>Standing Triple Jump-2.06</t>
  </si>
  <si>
    <t>Standing Triple Jump-2.05</t>
  </si>
  <si>
    <t>Standing Triple Jump-2.04</t>
  </si>
  <si>
    <t>Standing Triple Jump-2.03</t>
  </si>
  <si>
    <t>Standing Triple Jump-2.02</t>
  </si>
  <si>
    <t>Standing Triple Jump-2.01</t>
  </si>
  <si>
    <t>Standing Triple Jump-2</t>
  </si>
  <si>
    <t>Standing Triple Jump-1.99</t>
  </si>
  <si>
    <t>Standing Triple Jump-1.98</t>
  </si>
  <si>
    <t>Standing Triple Jump-1.97</t>
  </si>
  <si>
    <t>Standing Triple Jump-1.96</t>
  </si>
  <si>
    <t>Standing Triple Jump-1.95</t>
  </si>
  <si>
    <t>Standing Triple Jump-1.94</t>
  </si>
  <si>
    <t>Standing Triple Jump-1.93</t>
  </si>
  <si>
    <t>Standing Triple Jump-1.92</t>
  </si>
  <si>
    <t>Standing Triple Jump-1.91</t>
  </si>
  <si>
    <t>Standing Triple Jump-1.9</t>
  </si>
  <si>
    <t>Standing Triple Jump-1.89</t>
  </si>
  <si>
    <t>Standing Triple Jump-1.88</t>
  </si>
  <si>
    <t>Standing Triple Jump-1.87</t>
  </si>
  <si>
    <t>Standing Triple Jump-1.86</t>
  </si>
  <si>
    <t>Standing Triple Jump-1.85</t>
  </si>
  <si>
    <t>Standing Triple Jump-1.84</t>
  </si>
  <si>
    <t>Standing Triple Jump-1.83</t>
  </si>
  <si>
    <t>Standing Triple Jump-1.82</t>
  </si>
  <si>
    <t>Standing Triple Jump-1.81</t>
  </si>
  <si>
    <t>Standing Triple Jump-1.8</t>
  </si>
  <si>
    <t>Standing Triple Jump-1.79</t>
  </si>
  <si>
    <t>Standing Triple Jump-1.78</t>
  </si>
  <si>
    <t>Standing Triple Jump-1.77</t>
  </si>
  <si>
    <t>Standing Triple Jump-1.76</t>
  </si>
  <si>
    <t>Standing Triple Jump-1.75</t>
  </si>
  <si>
    <t>Standing Triple Jump-1.74</t>
  </si>
  <si>
    <t>Standing Triple Jump-1.73</t>
  </si>
  <si>
    <t>Standing Triple Jump-1.72</t>
  </si>
  <si>
    <t>Standing Triple Jump-1.71</t>
  </si>
  <si>
    <t>Standing Triple Jump-1.7</t>
  </si>
  <si>
    <t>Standing Triple Jump-1.69</t>
  </si>
  <si>
    <t>Standing Triple Jump-1.68</t>
  </si>
  <si>
    <t>Standing Triple Jump-1.67</t>
  </si>
  <si>
    <t>Standing Triple Jump-1.66</t>
  </si>
  <si>
    <t>Standing Triple Jump-1.65</t>
  </si>
  <si>
    <t>Standing Triple Jump-1.64</t>
  </si>
  <si>
    <t>Standing Triple Jump-1.63</t>
  </si>
  <si>
    <t>Standing Triple Jump-1.62</t>
  </si>
  <si>
    <t>Standing Triple Jump-1.61</t>
  </si>
  <si>
    <t>Standing Triple Jump-1.6</t>
  </si>
  <si>
    <t>Standing Triple Jump-1.59</t>
  </si>
  <si>
    <t>Standing Triple Jump-1.58</t>
  </si>
  <si>
    <t>Standing Triple Jump-1.57</t>
  </si>
  <si>
    <t>Standing Triple Jump-1.56</t>
  </si>
  <si>
    <t>Standing Triple Jump-1.55</t>
  </si>
  <si>
    <t>Standing Triple Jump-1.54</t>
  </si>
  <si>
    <t>Standing Triple Jump-1.53</t>
  </si>
  <si>
    <t>Standing Triple Jump-1.52</t>
  </si>
  <si>
    <t>Standing Triple Jump-1.51</t>
  </si>
  <si>
    <t>Standing Triple Jump-1.5</t>
  </si>
  <si>
    <t>Standing Triple Jump-1.49</t>
  </si>
  <si>
    <t>Standing Triple Jump-1.48</t>
  </si>
  <si>
    <t>Standing Triple Jump-1.47</t>
  </si>
  <si>
    <t>Standing Triple Jump-1.46</t>
  </si>
  <si>
    <t>Standing Triple Jump-1.45</t>
  </si>
  <si>
    <t>Standing Triple Jump-1.44</t>
  </si>
  <si>
    <t>Standing Triple Jump-1.43</t>
  </si>
  <si>
    <t>Standing Triple Jump-1.42</t>
  </si>
  <si>
    <t>Standing Triple Jump-1.41</t>
  </si>
  <si>
    <t>Standing Triple Jump-1.4</t>
  </si>
  <si>
    <t>Standing Triple Jump-1.39</t>
  </si>
  <si>
    <t>Standing Triple Jump-1.38</t>
  </si>
  <si>
    <t>Standing Triple Jump-1.37</t>
  </si>
  <si>
    <t>Standing Triple Jump-1.36</t>
  </si>
  <si>
    <t>Standing Triple Jump-1.35</t>
  </si>
  <si>
    <t>Standing Triple Jump-1.34</t>
  </si>
  <si>
    <t>Standing Triple Jump-1.33</t>
  </si>
  <si>
    <t>Standing Triple Jump-1.32</t>
  </si>
  <si>
    <t>Standing Triple Jump-1.31</t>
  </si>
  <si>
    <t>Standing Triple Jump-1.3</t>
  </si>
  <si>
    <t>Standing Triple Jump-1.29</t>
  </si>
  <si>
    <t>Standing Triple Jump-1.28</t>
  </si>
  <si>
    <t>Standing Triple Jump-1.27</t>
  </si>
  <si>
    <t>Standing Triple Jump-1.26</t>
  </si>
  <si>
    <t>Standing Triple Jump-1.25</t>
  </si>
  <si>
    <t>Standing Triple Jump-1.24</t>
  </si>
  <si>
    <t>Standing Triple Jump-1.23</t>
  </si>
  <si>
    <t>Standing Triple Jump-1.22</t>
  </si>
  <si>
    <t>Standing Triple Jump-1.21</t>
  </si>
  <si>
    <t>Standing Triple Jump-1.2</t>
  </si>
  <si>
    <t>Standing Triple Jump-1.19</t>
  </si>
  <si>
    <t>Standing Triple Jump-1.18</t>
  </si>
  <si>
    <t>Standing Triple Jump-1.17</t>
  </si>
  <si>
    <t>Standing Triple Jump-1.16</t>
  </si>
  <si>
    <t>Standing Triple Jump-1.15</t>
  </si>
  <si>
    <t>Standing Triple Jump-1.14</t>
  </si>
  <si>
    <t>Standing Triple Jump-1.13</t>
  </si>
  <si>
    <t>Standing Triple Jump-1.12</t>
  </si>
  <si>
    <t>Standing Triple Jump-1.11</t>
  </si>
  <si>
    <t>Standing Triple Jump-1.1</t>
  </si>
  <si>
    <t>Standing Triple Jump-1.09</t>
  </si>
  <si>
    <t>Standing Triple Jump-1.08</t>
  </si>
  <si>
    <t>Standing Triple Jump-1.07</t>
  </si>
  <si>
    <t>Standing Triple Jump-1.06</t>
  </si>
  <si>
    <t>Standing Triple Jump-1.05</t>
  </si>
  <si>
    <t>Standing Triple Jump-1.04</t>
  </si>
  <si>
    <t>Standing Triple Jump-1.03</t>
  </si>
  <si>
    <t>Standing Triple Jump-1.02</t>
  </si>
  <si>
    <t>Standing Triple Jump-1.01</t>
  </si>
  <si>
    <t>Standing Triple Jump-1</t>
  </si>
  <si>
    <t>Adapted Pentathlon Score</t>
  </si>
  <si>
    <t>Adapted Pentathlon Award</t>
  </si>
  <si>
    <t>Adapted Pentathlon Count</t>
  </si>
  <si>
    <t xml:space="preserve"> Year Group</t>
  </si>
  <si>
    <t>Scoresheets</t>
  </si>
  <si>
    <t>Tables</t>
  </si>
  <si>
    <t>Input</t>
  </si>
  <si>
    <t>Step 10</t>
  </si>
  <si>
    <t>Step 9</t>
  </si>
  <si>
    <t>Step 8</t>
  </si>
  <si>
    <t>Step 7</t>
  </si>
  <si>
    <t>Step 6</t>
  </si>
  <si>
    <t>Step 5</t>
  </si>
  <si>
    <t>Step 4</t>
  </si>
  <si>
    <t>Step 3</t>
  </si>
  <si>
    <t>Step 2</t>
  </si>
  <si>
    <t>Step 1</t>
  </si>
  <si>
    <t>This is the most important page - scores for each event are entered here. Please read the comments at the top of each column (denoted by a red triangle) before entering any data. If data is entered incorrectly, perhaps in the wrong format, some or all of the spreadsheet functionality may be lost.  PLEASE AVOID CUTTING AND PASTING WITHIN THIS DOCUMENT.</t>
  </si>
  <si>
    <t>Girl</t>
  </si>
  <si>
    <t>Boy</t>
  </si>
  <si>
    <t>Gold</t>
  </si>
  <si>
    <t>Silver</t>
  </si>
  <si>
    <t>Bronze</t>
  </si>
  <si>
    <t>Standing Triple Jump</t>
  </si>
  <si>
    <t xml:space="preserve"> Name</t>
  </si>
  <si>
    <t xml:space="preserve"> Team</t>
  </si>
  <si>
    <t xml:space="preserve"> Age</t>
  </si>
  <si>
    <t xml:space="preserve"> Pentathlon Score</t>
  </si>
  <si>
    <t xml:space="preserve"> Pentathlon Award</t>
  </si>
  <si>
    <t>Girls Pent</t>
  </si>
  <si>
    <t>Boys Pent</t>
  </si>
  <si>
    <t>Girls Dec</t>
  </si>
  <si>
    <t>Boys Dec</t>
  </si>
  <si>
    <t>Points</t>
  </si>
  <si>
    <t>St. Long Jump</t>
  </si>
  <si>
    <t>Vertical Jump</t>
  </si>
  <si>
    <t>Target Throw</t>
  </si>
  <si>
    <t xml:space="preserve"> Boy or Girl</t>
  </si>
  <si>
    <t>Shuttle Run</t>
  </si>
  <si>
    <t>Speed Bounce</t>
  </si>
  <si>
    <t>Chest Push</t>
  </si>
  <si>
    <t>Standing Long Jump</t>
  </si>
  <si>
    <t>Balance Test (4 x 15 secs)</t>
  </si>
  <si>
    <t>Speed Bounce (20 secs)</t>
  </si>
  <si>
    <t>Hi-Stepper        (4 x 8m)</t>
  </si>
  <si>
    <t>Chest Push (1kg)</t>
  </si>
  <si>
    <t>Shuttle Run     (10 x 10m)</t>
  </si>
  <si>
    <t>Foam or Bull Nosed Javelin</t>
  </si>
  <si>
    <t>If your score goes off the table points will be awarded as follows:</t>
  </si>
  <si>
    <t>increments</t>
  </si>
  <si>
    <t>n/a</t>
  </si>
  <si>
    <t>3cm</t>
  </si>
  <si>
    <t xml:space="preserve">1 no. </t>
  </si>
  <si>
    <t>0.1 Sec</t>
  </si>
  <si>
    <t>25cm</t>
  </si>
  <si>
    <t>1cm</t>
  </si>
  <si>
    <t>0.2 sec</t>
  </si>
  <si>
    <t>1m</t>
  </si>
  <si>
    <t>secs</t>
  </si>
  <si>
    <t>mtrs</t>
  </si>
  <si>
    <t>No.</t>
  </si>
  <si>
    <t>cms</t>
  </si>
  <si>
    <t>-</t>
  </si>
  <si>
    <t>Balance Test-0</t>
  </si>
  <si>
    <t>Balance Test-1</t>
  </si>
  <si>
    <t>Balance Test-2</t>
  </si>
  <si>
    <t>Balance Test-3</t>
  </si>
  <si>
    <t>Balance Test-4</t>
  </si>
  <si>
    <t>Balance Test-5</t>
  </si>
  <si>
    <t>Balance Test-6</t>
  </si>
  <si>
    <t>Balance Test-7</t>
  </si>
  <si>
    <t>Balance Test-8</t>
  </si>
  <si>
    <t>Balance Test-9</t>
  </si>
  <si>
    <t>Balance Test-10</t>
  </si>
  <si>
    <t>Balance Test-11</t>
  </si>
  <si>
    <t>Balance Test-12</t>
  </si>
  <si>
    <t>Balance Test-13</t>
  </si>
  <si>
    <t>Balance Test-14</t>
  </si>
  <si>
    <t>Balance Test-15</t>
  </si>
  <si>
    <t>Balance Test-16</t>
  </si>
  <si>
    <t>Balance Test-17</t>
  </si>
  <si>
    <t>Balance Test-18</t>
  </si>
  <si>
    <t>Balance Test-19</t>
  </si>
  <si>
    <t>Balance Test-20</t>
  </si>
  <si>
    <t>Balance Test-21</t>
  </si>
  <si>
    <t>Balance Test-22</t>
  </si>
  <si>
    <t>Balance Test-23</t>
  </si>
  <si>
    <t>Balance Test-24</t>
  </si>
  <si>
    <t>Balance Test-25</t>
  </si>
  <si>
    <t>Balance Test-26</t>
  </si>
  <si>
    <t>Balance Test-27</t>
  </si>
  <si>
    <t>Balance Test-28</t>
  </si>
  <si>
    <t>Balance Test-29</t>
  </si>
  <si>
    <t>Balance Test-30</t>
  </si>
  <si>
    <t>Balance Test-31</t>
  </si>
  <si>
    <t>Balance Test-32</t>
  </si>
  <si>
    <t>Balance Test-33</t>
  </si>
  <si>
    <t>Balance Test-34</t>
  </si>
  <si>
    <t>Balance Test-35</t>
  </si>
  <si>
    <t>Balance Test-36</t>
  </si>
  <si>
    <t>Balance Test-37</t>
  </si>
  <si>
    <t>Balance Test-38</t>
  </si>
  <si>
    <t>Balance Test-39</t>
  </si>
  <si>
    <t>Balance Test-40</t>
  </si>
  <si>
    <t>Balance Test-41</t>
  </si>
  <si>
    <t>Balance Test-42</t>
  </si>
  <si>
    <t>Balance Test-43</t>
  </si>
  <si>
    <t>Balance Test-44</t>
  </si>
  <si>
    <t>Balance Test-45</t>
  </si>
  <si>
    <t>Balance Test-46</t>
  </si>
  <si>
    <t>Balance Test-47</t>
  </si>
  <si>
    <t>Balance Test-48</t>
  </si>
  <si>
    <t>Balance Test-49</t>
  </si>
  <si>
    <t>Balance Test-50</t>
  </si>
  <si>
    <t>Balance Test-51</t>
  </si>
  <si>
    <t>Balance Test-52</t>
  </si>
  <si>
    <t>Balance Test-53</t>
  </si>
  <si>
    <t>Balance Test-54</t>
  </si>
  <si>
    <t>Balance Test-55</t>
  </si>
  <si>
    <t>Balance Test-56</t>
  </si>
  <si>
    <t>Balance Test-57</t>
  </si>
  <si>
    <t>Balance Test-58</t>
  </si>
  <si>
    <t>Balance Test-59</t>
  </si>
  <si>
    <t>Balance Test-60</t>
  </si>
  <si>
    <t>Standing Long Jump-0.01</t>
  </si>
  <si>
    <t>Standing Long Jump-0.02</t>
  </si>
  <si>
    <t>Standing Long Jump-0.03</t>
  </si>
  <si>
    <t>Standing Long Jump-0.04</t>
  </si>
  <si>
    <t>Standing Long Jump-0.05</t>
  </si>
  <si>
    <t>Standing Long Jump-0.06</t>
  </si>
  <si>
    <t>Standing Long Jump-0.07</t>
  </si>
  <si>
    <t>Standing Long Jump-0.08</t>
  </si>
  <si>
    <t>Standing Long Jump-0.09</t>
  </si>
  <si>
    <t>Standing Long Jump-0.1</t>
  </si>
  <si>
    <t>Standing Long Jump-0.11</t>
  </si>
  <si>
    <t>Standing Long Jump-0.12</t>
  </si>
  <si>
    <t>Standing Long Jump-0.13</t>
  </si>
  <si>
    <t>Standing Long Jump-0.14</t>
  </si>
  <si>
    <t>Standing Long Jump-0.15</t>
  </si>
  <si>
    <t>Standing Long Jump-0.16</t>
  </si>
  <si>
    <t>Standing Long Jump-0.17</t>
  </si>
  <si>
    <t>Standing Long Jump-0.18</t>
  </si>
  <si>
    <t>Standing Long Jump-0.19</t>
  </si>
  <si>
    <t>Standing Long Jump-0.2</t>
  </si>
  <si>
    <t>Standing Long Jump-0.21</t>
  </si>
  <si>
    <t>Standing Long Jump-0.22</t>
  </si>
  <si>
    <t>Standing Long Jump-0.23</t>
  </si>
  <si>
    <t>Standing Long Jump-0.24</t>
  </si>
  <si>
    <t>Standing Long Jump-0.25</t>
  </si>
  <si>
    <t>Standing Long Jump-0.26</t>
  </si>
  <si>
    <t>Standing Long Jump-0.27</t>
  </si>
  <si>
    <t>Standing Long Jump-0.28</t>
  </si>
  <si>
    <t>Standing Long Jump-0.29</t>
  </si>
  <si>
    <t>Standing Long Jump-0.3</t>
  </si>
  <si>
    <t>Standing Long Jump-0.31</t>
  </si>
  <si>
    <t>Standing Long Jump-0.32</t>
  </si>
  <si>
    <t>Standing Long Jump-0.33</t>
  </si>
  <si>
    <t>Standing Long Jump-0.34</t>
  </si>
  <si>
    <t>Standing Long Jump-0.35</t>
  </si>
  <si>
    <t>Standing Long Jump-0.36</t>
  </si>
  <si>
    <t>Standing Long Jump-0.37</t>
  </si>
  <si>
    <t>Standing Long Jump-0.38</t>
  </si>
  <si>
    <t>Standing Long Jump-0.39</t>
  </si>
  <si>
    <t>Standing Long Jump-0.4</t>
  </si>
  <si>
    <t>Standing Long Jump-0.41</t>
  </si>
  <si>
    <t>Standing Long Jump-0.42</t>
  </si>
  <si>
    <t>Standing Long Jump-0.43</t>
  </si>
  <si>
    <t>Standing Long Jump-0.44</t>
  </si>
  <si>
    <t>Standing Long Jump-0.45</t>
  </si>
  <si>
    <t>Standing Long Jump-0.46</t>
  </si>
  <si>
    <t>Standing Long Jump-0.47</t>
  </si>
  <si>
    <t>Standing Long Jump-0.48</t>
  </si>
  <si>
    <t>Standing Long Jump-0.49</t>
  </si>
  <si>
    <t>Standing Long Jump-0.5</t>
  </si>
  <si>
    <t>Standing Long Jump-0.51</t>
  </si>
  <si>
    <t>Standing Long Jump-0.52</t>
  </si>
  <si>
    <t>Standing Long Jump-0.53</t>
  </si>
  <si>
    <t>Standing Long Jump-0.54</t>
  </si>
  <si>
    <t>Standing Long Jump-0.55</t>
  </si>
  <si>
    <t>Standing Long Jump-0.56</t>
  </si>
  <si>
    <t>Standing Long Jump-0.57</t>
  </si>
  <si>
    <t>Standing Long Jump-0.58</t>
  </si>
  <si>
    <t>Standing Long Jump-0.59</t>
  </si>
  <si>
    <t>Standing Long Jump-0.6</t>
  </si>
  <si>
    <t>Standing Long Jump-0.61</t>
  </si>
  <si>
    <t>Standing Long Jump-0.62</t>
  </si>
  <si>
    <t>Standing Long Jump-0.63</t>
  </si>
  <si>
    <t>Standing Long Jump-0.64</t>
  </si>
  <si>
    <t>Standing Long Jump-0.65</t>
  </si>
  <si>
    <t>Standing Long Jump-0.66</t>
  </si>
  <si>
    <t>Standing Long Jump-0.67</t>
  </si>
  <si>
    <t>Standing Long Jump-0.68</t>
  </si>
  <si>
    <t>Standing Long Jump-0.69</t>
  </si>
  <si>
    <t>Standing Long Jump-0.7</t>
  </si>
  <si>
    <t>Standing Long Jump-0.71</t>
  </si>
  <si>
    <t>Standing Long Jump-0.72</t>
  </si>
  <si>
    <t>Standing Long Jump-0.73</t>
  </si>
  <si>
    <t>Standing Long Jump-0.74</t>
  </si>
  <si>
    <t>Standing Long Jump-0.75</t>
  </si>
  <si>
    <t>Standing Long Jump-0.76</t>
  </si>
  <si>
    <t>Standing Long Jump-0.77</t>
  </si>
  <si>
    <t>Standing Long Jump-0.78</t>
  </si>
  <si>
    <t>Standing Long Jump-0.79</t>
  </si>
  <si>
    <t>Standing Long Jump-0.8</t>
  </si>
  <si>
    <t>Standing Long Jump-0.81</t>
  </si>
  <si>
    <t>Standing Long Jump-0.82</t>
  </si>
  <si>
    <t>Standing Long Jump-0.83</t>
  </si>
  <si>
    <t>Standing Long Jump-0.84</t>
  </si>
  <si>
    <t>Standing Long Jump-0.85</t>
  </si>
  <si>
    <t>Standing Long Jump-0.86</t>
  </si>
  <si>
    <t>Standing Long Jump-0.87</t>
  </si>
  <si>
    <t>Standing Long Jump-0.88</t>
  </si>
  <si>
    <t>Standing Long Jump-0.89</t>
  </si>
  <si>
    <t>Standing Long Jump-0.9</t>
  </si>
  <si>
    <t>Standing Long Jump-0.91</t>
  </si>
  <si>
    <t>Standing Long Jump-0.92</t>
  </si>
  <si>
    <t>Standing Long Jump-0.93</t>
  </si>
  <si>
    <t>Standing Long Jump-0.94</t>
  </si>
  <si>
    <t>Standing Long Jump-0.95</t>
  </si>
  <si>
    <t>Standing Long Jump-0.96</t>
  </si>
  <si>
    <t>Standing Long Jump-0.97</t>
  </si>
  <si>
    <t>Standing Long Jump-0.98</t>
  </si>
  <si>
    <t>Standing Long Jump-0.99</t>
  </si>
  <si>
    <t>Standing Long Jump-1</t>
  </si>
  <si>
    <t>Standing Long Jump-1.01</t>
  </si>
  <si>
    <t>Standing Long Jump-1.02</t>
  </si>
  <si>
    <t>Standing Long Jump-1.03</t>
  </si>
  <si>
    <t>Standing Long Jump-1.04</t>
  </si>
  <si>
    <t>Standing Long Jump-1.05</t>
  </si>
  <si>
    <t>Standing Long Jump-1.06</t>
  </si>
  <si>
    <t>Standing Long Jump-1.07</t>
  </si>
  <si>
    <t>Standing Long Jump-1.08</t>
  </si>
  <si>
    <t>Standing Long Jump-1.09</t>
  </si>
  <si>
    <t>Standing Long Jump-1.1</t>
  </si>
  <si>
    <t>Standing Long Jump-1.11</t>
  </si>
  <si>
    <t>Standing Long Jump-1.12</t>
  </si>
  <si>
    <t>Standing Long Jump-1.13</t>
  </si>
  <si>
    <t>Standing Long Jump-1.14</t>
  </si>
  <si>
    <t>Standing Long Jump-1.15</t>
  </si>
  <si>
    <t>Standing Long Jump-1.16</t>
  </si>
  <si>
    <t>Standing Long Jump-1.17</t>
  </si>
  <si>
    <t>Standing Long Jump-1.18</t>
  </si>
  <si>
    <t>Standing Long Jump-1.19</t>
  </si>
  <si>
    <t>Standing Long Jump-1.2</t>
  </si>
  <si>
    <t>Standing Long Jump-1.21</t>
  </si>
  <si>
    <t>Standing Long Jump-1.22</t>
  </si>
  <si>
    <t>Standing Long Jump-1.23</t>
  </si>
  <si>
    <t>Standing Long Jump-1.24</t>
  </si>
  <si>
    <t>Standing Long Jump-1.25</t>
  </si>
  <si>
    <t>Standing Long Jump-1.26</t>
  </si>
  <si>
    <t>Standing Long Jump-1.27</t>
  </si>
  <si>
    <t>Standing Long Jump-1.28</t>
  </si>
  <si>
    <t>Standing Long Jump-1.29</t>
  </si>
  <si>
    <t>Standing Long Jump-1.3</t>
  </si>
  <si>
    <t>Standing Long Jump-1.31</t>
  </si>
  <si>
    <t>Standing Long Jump-1.32</t>
  </si>
  <si>
    <t>Standing Long Jump-1.33</t>
  </si>
  <si>
    <t>Standing Long Jump-1.34</t>
  </si>
  <si>
    <t>Standing Long Jump-1.35</t>
  </si>
  <si>
    <t>Standing Long Jump-1.36</t>
  </si>
  <si>
    <t>Standing Long Jump-1.37</t>
  </si>
  <si>
    <t>Standing Long Jump-1.38</t>
  </si>
  <si>
    <t>Standing Long Jump-1.39</t>
  </si>
  <si>
    <t>Standing Long Jump-1.4</t>
  </si>
  <si>
    <t>Standing Long Jump-1.41</t>
  </si>
  <si>
    <t>Standing Long Jump-1.42</t>
  </si>
  <si>
    <t>Standing Long Jump-1.43</t>
  </si>
  <si>
    <t>Standing Long Jump-1.44</t>
  </si>
  <si>
    <t>Standing Long Jump-1.45</t>
  </si>
  <si>
    <t>Standing Long Jump-1.46</t>
  </si>
  <si>
    <t>Standing Long Jump-1.47</t>
  </si>
  <si>
    <t>Standing Long Jump-1.48</t>
  </si>
  <si>
    <t>Standing Long Jump-1.49</t>
  </si>
  <si>
    <t>Standing Long Jump-1.5</t>
  </si>
  <si>
    <t>Standing Long Jump-1.51</t>
  </si>
  <si>
    <t>Standing Long Jump-1.52</t>
  </si>
  <si>
    <t>Standing Long Jump-1.53</t>
  </si>
  <si>
    <t>Standing Long Jump-1.54</t>
  </si>
  <si>
    <t>Standing Long Jump-1.55</t>
  </si>
  <si>
    <t>Standing Long Jump-1.56</t>
  </si>
  <si>
    <t>Standing Long Jump-1.57</t>
  </si>
  <si>
    <t>Standing Long Jump-1.58</t>
  </si>
  <si>
    <t>Standing Long Jump-1.59</t>
  </si>
  <si>
    <t>Standing Long Jump-1.6</t>
  </si>
  <si>
    <t>Standing Long Jump-1.61</t>
  </si>
  <si>
    <t>Standing Long Jump-1.62</t>
  </si>
  <si>
    <t>Standing Long Jump-1.63</t>
  </si>
  <si>
    <t>Standing Long Jump-1.64</t>
  </si>
  <si>
    <t>Standing Long Jump-1.65</t>
  </si>
  <si>
    <t>Standing Long Jump-1.66</t>
  </si>
  <si>
    <t>Standing Long Jump-1.67</t>
  </si>
  <si>
    <t>Standing Long Jump-1.68</t>
  </si>
  <si>
    <t>Standing Long Jump-1.69</t>
  </si>
  <si>
    <t>Standing Long Jump-1.7</t>
  </si>
  <si>
    <t>Standing Long Jump-1.71</t>
  </si>
  <si>
    <t>Standing Long Jump-1.72</t>
  </si>
  <si>
    <t>Standing Long Jump-1.73</t>
  </si>
  <si>
    <t>Standing Long Jump-1.74</t>
  </si>
  <si>
    <t>Standing Long Jump-1.75</t>
  </si>
  <si>
    <t>Standing Long Jump-1.76</t>
  </si>
  <si>
    <t>Standing Long Jump-1.77</t>
  </si>
  <si>
    <t>Standing Long Jump-1.78</t>
  </si>
  <si>
    <t>Standing Long Jump-1.79</t>
  </si>
  <si>
    <t>Standing Long Jump-1.8</t>
  </si>
  <si>
    <t>Standing Long Jump-1.81</t>
  </si>
  <si>
    <t>Standing Long Jump-1.82</t>
  </si>
  <si>
    <t>Standing Long Jump-1.83</t>
  </si>
  <si>
    <t>Standing Long Jump-1.84</t>
  </si>
  <si>
    <t>Standing Long Jump-1.85</t>
  </si>
  <si>
    <t>Standing Long Jump-1.86</t>
  </si>
  <si>
    <t>Standing Long Jump-1.87</t>
  </si>
  <si>
    <t>Standing Long Jump-1.88</t>
  </si>
  <si>
    <t>Standing Long Jump-1.89</t>
  </si>
  <si>
    <t>Standing Long Jump-1.9</t>
  </si>
  <si>
    <t>Standing Long Jump-1.91</t>
  </si>
  <si>
    <t>Standing Long Jump-1.92</t>
  </si>
  <si>
    <t>Standing Long Jump-1.93</t>
  </si>
  <si>
    <t>Standing Long Jump-1.94</t>
  </si>
  <si>
    <t>Standing Long Jump-1.95</t>
  </si>
  <si>
    <t>Standing Long Jump-1.96</t>
  </si>
  <si>
    <t>Standing Long Jump-1.97</t>
  </si>
  <si>
    <t>Standing Long Jump-1.98</t>
  </si>
  <si>
    <t>Standing Long Jump-1.99</t>
  </si>
  <si>
    <t>Standing Long Jump-2</t>
  </si>
  <si>
    <t>Standing Long Jump-2.01</t>
  </si>
  <si>
    <t>Standing Long Jump-2.02</t>
  </si>
  <si>
    <t>Standing Long Jump-2.03</t>
  </si>
  <si>
    <t>Standing Long Jump-2.04</t>
  </si>
  <si>
    <t>Standing Long Jump-2.05</t>
  </si>
  <si>
    <t>Standing Long Jump-2.06</t>
  </si>
  <si>
    <t>Standing Long Jump-2.07</t>
  </si>
  <si>
    <t>Standing Long Jump-2.08</t>
  </si>
  <si>
    <t>Standing Long Jump-2.09</t>
  </si>
  <si>
    <t>Standing Long Jump-2.1</t>
  </si>
  <si>
    <t>Standing Long Jump-2.11</t>
  </si>
  <si>
    <t>Standing Long Jump-2.12</t>
  </si>
  <si>
    <t>Standing Long Jump-2.13</t>
  </si>
  <si>
    <t>Standing Long Jump-2.14</t>
  </si>
  <si>
    <t>Standing Long Jump-2.15</t>
  </si>
  <si>
    <t>Standing Long Jump-2.16</t>
  </si>
  <si>
    <t>Standing Long Jump-2.17</t>
  </si>
  <si>
    <t>Standing Long Jump-2.18</t>
  </si>
  <si>
    <t>Standing Long Jump-2.19</t>
  </si>
  <si>
    <t>Standing Long Jump-2.2</t>
  </si>
  <si>
    <t>Standing Long Jump-2.21</t>
  </si>
  <si>
    <t>Standing Long Jump-2.22</t>
  </si>
  <si>
    <t>Standing Long Jump-2.23</t>
  </si>
  <si>
    <t>Standing Long Jump-2.24</t>
  </si>
  <si>
    <t>Standing Long Jump-2.25</t>
  </si>
  <si>
    <t>Standing Long Jump-2.26</t>
  </si>
  <si>
    <t>Standing Long Jump-2.27</t>
  </si>
  <si>
    <t>Standing Long Jump-2.28</t>
  </si>
  <si>
    <t>Standing Long Jump-2.29</t>
  </si>
  <si>
    <t>Standing Long Jump-2.3</t>
  </si>
  <si>
    <t>Standing Long Jump-2.31</t>
  </si>
  <si>
    <t>Standing Long Jump-2.32</t>
  </si>
  <si>
    <t>Standing Long Jump-2.33</t>
  </si>
  <si>
    <t>Standing Long Jump-2.34</t>
  </si>
  <si>
    <t>Standing Long Jump-2.35</t>
  </si>
  <si>
    <t>Standing Long Jump-2.36</t>
  </si>
  <si>
    <t>Standing Long Jump-2.37</t>
  </si>
  <si>
    <t>Standing Long Jump-2.38</t>
  </si>
  <si>
    <t>Standing Long Jump-2.39</t>
  </si>
  <si>
    <t>Standing Long Jump-2.4</t>
  </si>
  <si>
    <t>Standing Long Jump-2.41</t>
  </si>
  <si>
    <t>Standing Long Jump-2.42</t>
  </si>
  <si>
    <t>Standing Long Jump-2.43</t>
  </si>
  <si>
    <t>Standing Long Jump-2.44</t>
  </si>
  <si>
    <t>Standing Long Jump-2.45</t>
  </si>
  <si>
    <t>Standing Long Jump-2.46</t>
  </si>
  <si>
    <t>Standing Long Jump-2.47</t>
  </si>
  <si>
    <t>Standing Long Jump-2.48</t>
  </si>
  <si>
    <t>Standing Long Jump-2.49</t>
  </si>
  <si>
    <t>Standing Long Jump-2.5</t>
  </si>
  <si>
    <t>Standing Long Jump-2.51</t>
  </si>
  <si>
    <t>Standing Long Jump-2.52</t>
  </si>
  <si>
    <t>Standing Long Jump-2.53</t>
  </si>
  <si>
    <t>Standing Long Jump-2.54</t>
  </si>
  <si>
    <t>Standing Long Jump-2.55</t>
  </si>
  <si>
    <t>Standing Long Jump-2.56</t>
  </si>
  <si>
    <t>Standing Long Jump-2.57</t>
  </si>
  <si>
    <t>Standing Long Jump-2.58</t>
  </si>
  <si>
    <t>Standing Long Jump-2.59</t>
  </si>
  <si>
    <t>Standing Long Jump-2.6</t>
  </si>
  <si>
    <t>Standing Long Jump-2.61</t>
  </si>
  <si>
    <t>Standing Long Jump-2.62</t>
  </si>
  <si>
    <t>Standing Long Jump-2.63</t>
  </si>
  <si>
    <t>Standing Long Jump-2.64</t>
  </si>
  <si>
    <t>Standing Long Jump-2.65</t>
  </si>
  <si>
    <t>Standing Long Jump-2.66</t>
  </si>
  <si>
    <t>Standing Long Jump-2.67</t>
  </si>
  <si>
    <t>Standing Long Jump-2.68</t>
  </si>
  <si>
    <t>Standing Long Jump-2.69</t>
  </si>
  <si>
    <t>Standing Long Jump-2.7</t>
  </si>
  <si>
    <t>Standing Long Jump-2.71</t>
  </si>
  <si>
    <t>Standing Long Jump-2.72</t>
  </si>
  <si>
    <t>Standing Long Jump-2.73</t>
  </si>
  <si>
    <t>Standing Long Jump-2.74</t>
  </si>
  <si>
    <t>Standing Long Jump-2.75</t>
  </si>
  <si>
    <t>Standing Long Jump-2.76</t>
  </si>
  <si>
    <t>Standing Long Jump-2.77</t>
  </si>
  <si>
    <t>Standing Long Jump-2.78</t>
  </si>
  <si>
    <t>Standing Long Jump-2.79</t>
  </si>
  <si>
    <t>Standing Long Jump-2.8</t>
  </si>
  <si>
    <t>Standing Long Jump-2.81</t>
  </si>
  <si>
    <t>Standing Long Jump-2.82</t>
  </si>
  <si>
    <t>Standing Long Jump-2.83</t>
  </si>
  <si>
    <t>Standing Long Jump-2.84</t>
  </si>
  <si>
    <t>Standing Long Jump-2.85</t>
  </si>
  <si>
    <t>Standing Long Jump-2.86</t>
  </si>
  <si>
    <t>Standing Long Jump-2.87</t>
  </si>
  <si>
    <t>Standing Long Jump-2.88</t>
  </si>
  <si>
    <t>Standing Long Jump-2.89</t>
  </si>
  <si>
    <t>Standing Long Jump-2.90</t>
  </si>
  <si>
    <t>Standing Long Jump-2.91</t>
  </si>
  <si>
    <t>Standing Long Jump-2.92</t>
  </si>
  <si>
    <t>Standing Long Jump-2.93</t>
  </si>
  <si>
    <t>Standing Long Jump-2.94</t>
  </si>
  <si>
    <t>Standing Long Jump-2.95</t>
  </si>
  <si>
    <t>Standing Long Jump-2.96</t>
  </si>
  <si>
    <t>Standing Long Jump-2.97</t>
  </si>
  <si>
    <t>Standing Long Jump-2.98</t>
  </si>
  <si>
    <t>Standing Long Jump-2.99</t>
  </si>
  <si>
    <t>Standing Long Jump-3.00</t>
  </si>
  <si>
    <t>Speed Bounce-1</t>
  </si>
  <si>
    <t>Speed Bounce-2</t>
  </si>
  <si>
    <t>Speed Bounce-3</t>
  </si>
  <si>
    <t>Speed Bounce-4</t>
  </si>
  <si>
    <t>Speed Bounce-5</t>
  </si>
  <si>
    <t>Speed Bounce-6</t>
  </si>
  <si>
    <t>Speed Bounce-7</t>
  </si>
  <si>
    <t>Speed Bounce-8</t>
  </si>
  <si>
    <t>Speed Bounce-9</t>
  </si>
  <si>
    <t>Speed Bounce-10</t>
  </si>
  <si>
    <t>Speed Bounce-11</t>
  </si>
  <si>
    <t>Speed Bounce-12</t>
  </si>
  <si>
    <t>Speed Bounce-13</t>
  </si>
  <si>
    <t>Speed Bounce-14</t>
  </si>
  <si>
    <t>Speed Bounce-15</t>
  </si>
  <si>
    <t>Speed Bounce-16</t>
  </si>
  <si>
    <t>Speed Bounce-17</t>
  </si>
  <si>
    <t>Speed Bounce-18</t>
  </si>
  <si>
    <t>Speed Bounce-19</t>
  </si>
  <si>
    <t>Speed Bounce-20</t>
  </si>
  <si>
    <t>Speed Bounce-21</t>
  </si>
  <si>
    <t>Speed Bounce-22</t>
  </si>
  <si>
    <t>Speed Bounce-23</t>
  </si>
  <si>
    <t>Speed Bounce-24</t>
  </si>
  <si>
    <t>Speed Bounce-25</t>
  </si>
  <si>
    <t>Speed Bounce-26</t>
  </si>
  <si>
    <t>Speed Bounce-27</t>
  </si>
  <si>
    <t>Speed Bounce-28</t>
  </si>
  <si>
    <t>Speed Bounce-29</t>
  </si>
  <si>
    <t>Speed Bounce-30</t>
  </si>
  <si>
    <t>Speed Bounce-31</t>
  </si>
  <si>
    <t>Speed Bounce-32</t>
  </si>
  <si>
    <t>Speed Bounce-33</t>
  </si>
  <si>
    <t>Speed Bounce-34</t>
  </si>
  <si>
    <t>Speed Bounce-35</t>
  </si>
  <si>
    <t>Speed Bounce-36</t>
  </si>
  <si>
    <t>Speed Bounce-37</t>
  </si>
  <si>
    <t>Speed Bounce-38</t>
  </si>
  <si>
    <t>Speed Bounce-39</t>
  </si>
  <si>
    <t>Speed Bounce-40</t>
  </si>
  <si>
    <t>Speed Bounce-41</t>
  </si>
  <si>
    <t>Speed Bounce-42</t>
  </si>
  <si>
    <t>Speed Bounce-43</t>
  </si>
  <si>
    <t>Speed Bounce-44</t>
  </si>
  <si>
    <t>Speed Bounce-45</t>
  </si>
  <si>
    <t>Speed Bounce-46</t>
  </si>
  <si>
    <t>Speed Bounce-47</t>
  </si>
  <si>
    <t>Speed Bounce-48</t>
  </si>
  <si>
    <t>Speed Bounce-49</t>
  </si>
  <si>
    <t>Speed Bounce-50</t>
  </si>
  <si>
    <t>Speed Bounce-51</t>
  </si>
  <si>
    <t>Speed Bounce-52</t>
  </si>
  <si>
    <t>Speed Bounce-53</t>
  </si>
  <si>
    <t>Speed Bounce-54</t>
  </si>
  <si>
    <t>Speed Bounce-55</t>
  </si>
  <si>
    <t>Speed Bounce-56</t>
  </si>
  <si>
    <t>Speed Bounce-57</t>
  </si>
  <si>
    <t>Speed Bounce-58</t>
  </si>
  <si>
    <t>Speed Bounce-59</t>
  </si>
  <si>
    <t>Speed Bounce-60</t>
  </si>
  <si>
    <t>Speed Bounce-61</t>
  </si>
  <si>
    <t>Speed Bounce-62</t>
  </si>
  <si>
    <t>Speed Bounce-63</t>
  </si>
  <si>
    <t>Speed Bounce-64</t>
  </si>
  <si>
    <t>Speed Bounce-65</t>
  </si>
  <si>
    <t>Speed Bounce-66</t>
  </si>
  <si>
    <t>Speed Bounce-67</t>
  </si>
  <si>
    <t>Speed Bounce-68</t>
  </si>
  <si>
    <t>Speed Bounce-69</t>
  </si>
  <si>
    <t>Speed Bounce-70</t>
  </si>
  <si>
    <t>Speed Bounce-71</t>
  </si>
  <si>
    <t>Speed Bounce-72</t>
  </si>
  <si>
    <t>Speed Bounce-73</t>
  </si>
  <si>
    <t>Speed Bounce-74</t>
  </si>
  <si>
    <t>Speed Bounce-75</t>
  </si>
  <si>
    <t>Speed Bounce-76</t>
  </si>
  <si>
    <t>Speed Bounce-77</t>
  </si>
  <si>
    <t>Speed Bounce-78</t>
  </si>
  <si>
    <t>Speed Bounce-79</t>
  </si>
  <si>
    <t>Speed Bounce-80</t>
  </si>
  <si>
    <t>Target Throw-1</t>
  </si>
  <si>
    <t>Target Throw-2</t>
  </si>
  <si>
    <t>Target Throw-3</t>
  </si>
  <si>
    <t>Target Throw-4</t>
  </si>
  <si>
    <t>Target Throw-5</t>
  </si>
  <si>
    <t>Target Throw-6</t>
  </si>
  <si>
    <t>Target Throw-7</t>
  </si>
  <si>
    <t>Target Throw-8</t>
  </si>
  <si>
    <t>Target Throw-9</t>
  </si>
  <si>
    <t>Target Throw-10</t>
  </si>
  <si>
    <t>Target Throw-11</t>
  </si>
  <si>
    <t>Target Throw-12</t>
  </si>
  <si>
    <t>Target Throw-13</t>
  </si>
  <si>
    <t>Target Throw-14</t>
  </si>
  <si>
    <t>Target Throw-15</t>
  </si>
  <si>
    <t>Target Throw-16</t>
  </si>
  <si>
    <t>Target Throw-17</t>
  </si>
  <si>
    <t>Target Throw-18</t>
  </si>
  <si>
    <t>Target Throw-19</t>
  </si>
  <si>
    <t>Target Throw-20</t>
  </si>
  <si>
    <t>Target Throw-21</t>
  </si>
  <si>
    <t>Target Throw-22</t>
  </si>
  <si>
    <t>Target Throw-23</t>
  </si>
  <si>
    <t>Target Throw-24</t>
  </si>
  <si>
    <t>Hi-Stepper-10.1</t>
  </si>
  <si>
    <t>Hi-Stepper-10.2</t>
  </si>
  <si>
    <t>Hi-Stepper-10.3</t>
  </si>
  <si>
    <t>Hi-Stepper-10.4</t>
  </si>
  <si>
    <t>Hi-Stepper-10.5</t>
  </si>
  <si>
    <t>Hi-Stepper-10.6</t>
  </si>
  <si>
    <t>Hi-Stepper-10.7</t>
  </si>
  <si>
    <t>Hi-Stepper-10.8</t>
  </si>
  <si>
    <t>Hi-Stepper-10.9</t>
  </si>
  <si>
    <t>Hi-Stepper-11</t>
  </si>
  <si>
    <t>Hi-Stepper-11.1</t>
  </si>
  <si>
    <t>Hi-Stepper-11.2</t>
  </si>
  <si>
    <t>Hi-Stepper-11.3</t>
  </si>
  <si>
    <t>Hi-Stepper-11.4</t>
  </si>
  <si>
    <t>Hi-Stepper-11.5</t>
  </si>
  <si>
    <t>Hi-Stepper-11.6</t>
  </si>
  <si>
    <t>Hi-Stepper-11.7</t>
  </si>
  <si>
    <t>Hi-Stepper-11.8</t>
  </si>
  <si>
    <t>Hi-Stepper-11.9</t>
  </si>
  <si>
    <t>Hi-Stepper-12</t>
  </si>
  <si>
    <t>Hi-Stepper-12.1</t>
  </si>
  <si>
    <t>Hi-Stepper-12.2</t>
  </si>
  <si>
    <t>Hi-Stepper-12.3</t>
  </si>
  <si>
    <t>Hi-Stepper-12.4</t>
  </si>
  <si>
    <t>Hi-Stepper-12.5</t>
  </si>
  <si>
    <t>Hi-Stepper-12.6</t>
  </si>
  <si>
    <t>Hi-Stepper-12.7</t>
  </si>
  <si>
    <t>Hi-Stepper-12.8</t>
  </si>
  <si>
    <t>Hi-Stepper-12.9</t>
  </si>
  <si>
    <t>Hi-Stepper-13</t>
  </si>
  <si>
    <t>Hi-Stepper-13.1</t>
  </si>
  <si>
    <t>Hi-Stepper-13.2</t>
  </si>
  <si>
    <t>Hi-Stepper-13.3</t>
  </si>
  <si>
    <t>Hi-Stepper-13.4</t>
  </si>
  <si>
    <t>Hi-Stepper-13.5</t>
  </si>
  <si>
    <t>Hi-Stepper-13.6</t>
  </si>
  <si>
    <t>Hi-Stepper-13.7</t>
  </si>
  <si>
    <t>Hi-Stepper-13.8</t>
  </si>
  <si>
    <t>Hi-Stepper-13.9</t>
  </si>
  <si>
    <t>Hi-Stepper-14</t>
  </si>
  <si>
    <t>Hi-Stepper-14.1</t>
  </si>
  <si>
    <t>Hi-Stepper-14.2</t>
  </si>
  <si>
    <t>Hi-Stepper-14.3</t>
  </si>
  <si>
    <t>Hi-Stepper-14.4</t>
  </si>
  <si>
    <t>Hi-Stepper-14.5</t>
  </si>
  <si>
    <t>Hi-Stepper-14.6</t>
  </si>
  <si>
    <t>Hi-Stepper-14.7</t>
  </si>
  <si>
    <t>Hi-Stepper-14.8</t>
  </si>
  <si>
    <t>Hi-Stepper-14.9</t>
  </si>
  <si>
    <t>Hi-Stepper-15</t>
  </si>
  <si>
    <t>Hi-Stepper-15.1</t>
  </si>
  <si>
    <t>Hi-Stepper-15.2</t>
  </si>
  <si>
    <t>Hi-Stepper-15.3</t>
  </si>
  <si>
    <t>Hi-Stepper-15.4</t>
  </si>
  <si>
    <t>Hi-Stepper-15.5</t>
  </si>
  <si>
    <t>Hi-Stepper-15.6</t>
  </si>
  <si>
    <t>Hi-Stepper-15.7</t>
  </si>
  <si>
    <t>Hi-Stepper-15.8</t>
  </si>
  <si>
    <t>Hi-Stepper-15.9</t>
  </si>
  <si>
    <t>Hi-Stepper-16</t>
  </si>
  <si>
    <t>Hi-Stepper-16.1</t>
  </si>
  <si>
    <t>Hi-Stepper-16.2</t>
  </si>
  <si>
    <t>Hi-Stepper-16.3</t>
  </si>
  <si>
    <t>Hi-Stepper-16.4</t>
  </si>
  <si>
    <t>Hi-Stepper-16.5</t>
  </si>
  <si>
    <t>Hi-Stepper-16.6</t>
  </si>
  <si>
    <t>Hi-Stepper-16.7</t>
  </si>
  <si>
    <t>Hi-Stepper-16.8</t>
  </si>
  <si>
    <t>Hi-Stepper-16.9</t>
  </si>
  <si>
    <t>Hi-Stepper-17</t>
  </si>
  <si>
    <t>Hi-Stepper-17.1</t>
  </si>
  <si>
    <t>Hi-Stepper-17.2</t>
  </si>
  <si>
    <t>Hi-Stepper-17.3</t>
  </si>
  <si>
    <t>Hi-Stepper-17.4</t>
  </si>
  <si>
    <t>Hi-Stepper-17.5</t>
  </si>
  <si>
    <t>Hi-Stepper-17.6</t>
  </si>
  <si>
    <t>Hi-Stepper-17.7</t>
  </si>
  <si>
    <t>Hi-Stepper-17.8</t>
  </si>
  <si>
    <t>Hi-Stepper-17.9</t>
  </si>
  <si>
    <t>Hi-Stepper-18</t>
  </si>
  <si>
    <t>Hi-Stepper-18.1</t>
  </si>
  <si>
    <t>Hi-Stepper-18.2</t>
  </si>
  <si>
    <t>Hi-Stepper-18.3</t>
  </si>
  <si>
    <t>Hi-Stepper-18.4</t>
  </si>
  <si>
    <t>Hi-Stepper-18.5</t>
  </si>
  <si>
    <t>Hi-Stepper-18.6</t>
  </si>
  <si>
    <t>Hi-Stepper-18.7</t>
  </si>
  <si>
    <t>Hi-Stepper-18.8</t>
  </si>
  <si>
    <t>Hi-Stepper-18.9</t>
  </si>
  <si>
    <t>Hi-Stepper-19</t>
  </si>
  <si>
    <t>Hi-Stepper-19.1</t>
  </si>
  <si>
    <t>Hi-Stepper-19.2</t>
  </si>
  <si>
    <t>Hi-Stepper-19.3</t>
  </si>
  <si>
    <t>Hi-Stepper-19.4</t>
  </si>
  <si>
    <t>Hi-Stepper-19.5</t>
  </si>
  <si>
    <t>Hi-Stepper-19.6</t>
  </si>
  <si>
    <t>Hi-Stepper-19.7</t>
  </si>
  <si>
    <t>Hi-Stepper-19.8</t>
  </si>
  <si>
    <t>Hi-Stepper-19.9</t>
  </si>
  <si>
    <t>Hi-Stepper-20</t>
  </si>
  <si>
    <t>Hi-Stepper-20.1</t>
  </si>
  <si>
    <t>Hi-Stepper-20.2</t>
  </si>
  <si>
    <t>Hi-Stepper-20.3</t>
  </si>
  <si>
    <t>Hi-Stepper-20.4</t>
  </si>
  <si>
    <t>Hi-Stepper-20.5</t>
  </si>
  <si>
    <t>Hi-Stepper-20.6</t>
  </si>
  <si>
    <t>Hi-Stepper-20.7</t>
  </si>
  <si>
    <t>Hi-Stepper-20.8</t>
  </si>
  <si>
    <t>Hi-Stepper-20.9</t>
  </si>
  <si>
    <t>Hi-Stepper-21</t>
  </si>
  <si>
    <t>Hi-Stepper-21.1</t>
  </si>
  <si>
    <t>Hi-Stepper-21.2</t>
  </si>
  <si>
    <t>Hi-Stepper-21.3</t>
  </si>
  <si>
    <t>Hi-Stepper-21.4</t>
  </si>
  <si>
    <t>Hi-Stepper-21.5</t>
  </si>
  <si>
    <t>Hi-Stepper-21.6</t>
  </si>
  <si>
    <t>Hi-Stepper-21.7</t>
  </si>
  <si>
    <t>Hi-Stepper-21.8</t>
  </si>
  <si>
    <t>Hi-Stepper-21.9</t>
  </si>
  <si>
    <t>Hi-Stepper-22</t>
  </si>
  <si>
    <t>Hi-Stepper-22.1</t>
  </si>
  <si>
    <t>Hi-Stepper-22.2</t>
  </si>
  <si>
    <t>Hi-Stepper-22.3</t>
  </si>
  <si>
    <t>Hi-Stepper-22.4</t>
  </si>
  <si>
    <t>Hi-Stepper-22.5</t>
  </si>
  <si>
    <t>Hi-Stepper-22.6</t>
  </si>
  <si>
    <t>Hi-Stepper-22.7</t>
  </si>
  <si>
    <t>Hi-Stepper-22.8</t>
  </si>
  <si>
    <t>Hi-Stepper-22.9</t>
  </si>
  <si>
    <t>Hi-Stepper-23</t>
  </si>
  <si>
    <t>Hi-Stepper-23.1</t>
  </si>
  <si>
    <t>Hi-Stepper-23.2</t>
  </si>
  <si>
    <t>Hi-Stepper-23.3</t>
  </si>
  <si>
    <t>Hi-Stepper-23.4</t>
  </si>
  <si>
    <t>Hi-Stepper-23.5</t>
  </si>
  <si>
    <t>Hi-Stepper-23.6</t>
  </si>
  <si>
    <t>Hi-Stepper-23.7</t>
  </si>
  <si>
    <t>Hi-Stepper-23.8</t>
  </si>
  <si>
    <t>Hi-Stepper-23.9</t>
  </si>
  <si>
    <t>Hi-Stepper-24</t>
  </si>
  <si>
    <t>Hi-Stepper-24.1</t>
  </si>
  <si>
    <t>Hi-Stepper-24.2</t>
  </si>
  <si>
    <t>Hi-Stepper-24.3</t>
  </si>
  <si>
    <t>Hi-Stepper-24.4</t>
  </si>
  <si>
    <t>Hi-Stepper-24.5</t>
  </si>
  <si>
    <t>Hi-Stepper-24.6</t>
  </si>
  <si>
    <t>Hi-Stepper-24.7</t>
  </si>
  <si>
    <t>Hi-Stepper-24.8</t>
  </si>
  <si>
    <t>Hi-Stepper-24.9</t>
  </si>
  <si>
    <t>Hi-Stepper-25</t>
  </si>
  <si>
    <t>Hi-Stepper-25.1</t>
  </si>
  <si>
    <t>Hi-Stepper-25.2</t>
  </si>
  <si>
    <t>Hi-Stepper-25.3</t>
  </si>
  <si>
    <t>Hi-Stepper-25.4</t>
  </si>
  <si>
    <t>Hi-Stepper-25.5</t>
  </si>
  <si>
    <t>Hi-Stepper-25.6</t>
  </si>
  <si>
    <t>Hi-Stepper-25.7</t>
  </si>
  <si>
    <t>Hi-Stepper-25.8</t>
  </si>
  <si>
    <t>Hi-Stepper-25.9</t>
  </si>
  <si>
    <t>Hi-Stepper-26</t>
  </si>
  <si>
    <t>Hi-Stepper-26.1</t>
  </si>
  <si>
    <t>Hi-Stepper-26.2</t>
  </si>
  <si>
    <t>Hi-Stepper-26.3</t>
  </si>
  <si>
    <t>Hi-Stepper-26.4</t>
  </si>
  <si>
    <t>Hi-Stepper-26.5</t>
  </si>
  <si>
    <t>Hi-Stepper-26.6</t>
  </si>
  <si>
    <t>Hi-Stepper-26.7</t>
  </si>
  <si>
    <t>Hi-Stepper-26.8</t>
  </si>
  <si>
    <t>Hi-Stepper-26.9</t>
  </si>
  <si>
    <t>Hi-Stepper-27</t>
  </si>
  <si>
    <t>Hi-Stepper-27.1</t>
  </si>
  <si>
    <t>Hi-Stepper-27.2</t>
  </si>
  <si>
    <t>Hi-Stepper-27.3</t>
  </si>
  <si>
    <t>Hi-Stepper-27.4</t>
  </si>
  <si>
    <t>Hi-Stepper-27.5</t>
  </si>
  <si>
    <t>Hi-Stepper-27.6</t>
  </si>
  <si>
    <t>Hi-Stepper-27.7</t>
  </si>
  <si>
    <t>Hi-Stepper-27.8</t>
  </si>
  <si>
    <t>Hi-Stepper-27.9</t>
  </si>
  <si>
    <t>Hi-Stepper-28</t>
  </si>
  <si>
    <t>Hi-Stepper-28.1</t>
  </si>
  <si>
    <t>Hi-Stepper-28.2</t>
  </si>
  <si>
    <t>Hi-Stepper-28.3</t>
  </si>
  <si>
    <t>Hi-Stepper-28.4</t>
  </si>
  <si>
    <t>Hi-Stepper-28.5</t>
  </si>
  <si>
    <t>Hi-Stepper-28.6</t>
  </si>
  <si>
    <t>Hi-Stepper-28.7</t>
  </si>
  <si>
    <t>Hi-Stepper-28.8</t>
  </si>
  <si>
    <t>Hi-Stepper-28.9</t>
  </si>
  <si>
    <t>Hi-Stepper-29</t>
  </si>
  <si>
    <t>Hi-Stepper-29.1</t>
  </si>
  <si>
    <t>Hi-Stepper-29.2</t>
  </si>
  <si>
    <t>Hi-Stepper-29.3</t>
  </si>
  <si>
    <t>Hi-Stepper-29.4</t>
  </si>
  <si>
    <t>Hi-Stepper-29.5</t>
  </si>
  <si>
    <t>Hi-Stepper-29.6</t>
  </si>
  <si>
    <t>Hi-Stepper-29.7</t>
  </si>
  <si>
    <t>Hi-Stepper-29.8</t>
  </si>
  <si>
    <t>Hi-Stepper-29.9</t>
  </si>
  <si>
    <t>Hi-Stepper-30</t>
  </si>
  <si>
    <t>Hi-Stepper-30.1</t>
  </si>
  <si>
    <t>Hi-Stepper-30.2</t>
  </si>
  <si>
    <t>Hi-Stepper-30.3</t>
  </si>
  <si>
    <t>Hi-Stepper-30.4</t>
  </si>
  <si>
    <t>Hi-Stepper-30.5</t>
  </si>
  <si>
    <t>Hi-Stepper-30.6</t>
  </si>
  <si>
    <t>Hi-Stepper-30.7</t>
  </si>
  <si>
    <t>Hi-Stepper-30.8</t>
  </si>
  <si>
    <t>Hi-Stepper-30.9</t>
  </si>
  <si>
    <t>Hi-Stepper-31</t>
  </si>
  <si>
    <t>Hi-Stepper-31.1</t>
  </si>
  <si>
    <t>Hi-Stepper-31.2</t>
  </si>
  <si>
    <t>Hi-Stepper-31.3</t>
  </si>
  <si>
    <t>Hi-Stepper-31.4</t>
  </si>
  <si>
    <t>Hi-Stepper-31.5</t>
  </si>
  <si>
    <t>Hi-Stepper-31.6</t>
  </si>
  <si>
    <t>Hi-Stepper-31.7</t>
  </si>
  <si>
    <t>Hi-Stepper-31.8</t>
  </si>
  <si>
    <t>Hi-Stepper-31.9</t>
  </si>
  <si>
    <t>Hi-Stepper-32</t>
  </si>
  <si>
    <t>Hi-Stepper-32.1</t>
  </si>
  <si>
    <t>Hi-Stepper-32.2</t>
  </si>
  <si>
    <t>Hi-Stepper-32.3</t>
  </si>
  <si>
    <t>Hi-Stepper-32.4</t>
  </si>
  <si>
    <t>Hi-Stepper-32.5</t>
  </si>
  <si>
    <t>Hi-Stepper-32.6</t>
  </si>
  <si>
    <t>Hi-Stepper-32.7</t>
  </si>
  <si>
    <t>Hi-Stepper-32.8</t>
  </si>
  <si>
    <t>Hi-Stepper-32.9</t>
  </si>
  <si>
    <t>Hi-Stepper-33</t>
  </si>
  <si>
    <t>Hi-Stepper-33.1</t>
  </si>
  <si>
    <t>Hi-Stepper-33.2</t>
  </si>
  <si>
    <t>Hi-Stepper-33.3</t>
  </si>
  <si>
    <t>Hi-Stepper-33.4</t>
  </si>
  <si>
    <t>Hi-Stepper-33.5</t>
  </si>
  <si>
    <t>Hi-Stepper-33.6</t>
  </si>
  <si>
    <t>Hi-Stepper-33.7</t>
  </si>
  <si>
    <t>Hi-Stepper-33.8</t>
  </si>
  <si>
    <t>Hi-Stepper-33.9</t>
  </si>
  <si>
    <t>Hi-Stepper-34</t>
  </si>
  <si>
    <t>Hi-Stepper-34.1</t>
  </si>
  <si>
    <t>Hi-Stepper-34.2</t>
  </si>
  <si>
    <t>Hi-Stepper-34.3</t>
  </si>
  <si>
    <t>Hi-Stepper-34.4</t>
  </si>
  <si>
    <t>Hi-Stepper-34.5</t>
  </si>
  <si>
    <t>Hi-Stepper-34.6</t>
  </si>
  <si>
    <t>Hi-Stepper-34.7</t>
  </si>
  <si>
    <t>Hi-Stepper-34.8</t>
  </si>
  <si>
    <t>Hi-Stepper-34.9</t>
  </si>
  <si>
    <t>Hi-Stepper-35</t>
  </si>
  <si>
    <t>Hi-Stepper-35.1</t>
  </si>
  <si>
    <t>Hi-Stepper-35.2</t>
  </si>
  <si>
    <t>Hi-Stepper-35.3</t>
  </si>
  <si>
    <t>Hi-Stepper-35.4</t>
  </si>
  <si>
    <t>Hi-Stepper-35.5</t>
  </si>
  <si>
    <t>Hi-Stepper-35.6</t>
  </si>
  <si>
    <t>Hi-Stepper-35.7</t>
  </si>
  <si>
    <t>Hi-Stepper-35.8</t>
  </si>
  <si>
    <t>Hi-Stepper-35.9</t>
  </si>
  <si>
    <t>Hi-Stepper-36</t>
  </si>
  <si>
    <t>Hi-Stepper-36.1</t>
  </si>
  <si>
    <t>Hi-Stepper-36.2</t>
  </si>
  <si>
    <t>Hi-Stepper-36.3</t>
  </si>
  <si>
    <t>Hi-Stepper-36.4</t>
  </si>
  <si>
    <t>Hi-Stepper-36.5</t>
  </si>
  <si>
    <t>Hi-Stepper-36.6</t>
  </si>
  <si>
    <t>Hi-Stepper-36.7</t>
  </si>
  <si>
    <t>Hi-Stepper-36.8</t>
  </si>
  <si>
    <t>Hi-Stepper-36.9</t>
  </si>
  <si>
    <t>Hi-Stepper-37</t>
  </si>
  <si>
    <t>Hi-Stepper-37.1</t>
  </si>
  <si>
    <t>Hi-Stepper-37.2</t>
  </si>
  <si>
    <t>Hi-Stepper-37.3</t>
  </si>
  <si>
    <t>Hi-Stepper-37.4</t>
  </si>
  <si>
    <t>Hi-Stepper-37.5</t>
  </si>
  <si>
    <t>Hi-Stepper-37.6</t>
  </si>
  <si>
    <t>Hi-Stepper-37.7</t>
  </si>
  <si>
    <t>Hi-Stepper-37.8</t>
  </si>
  <si>
    <t>Hi-Stepper-37.9</t>
  </si>
  <si>
    <t>Hi-Stepper-38</t>
  </si>
  <si>
    <t>Hi-Stepper-38.1</t>
  </si>
  <si>
    <t>Hi-Stepper-38.2</t>
  </si>
  <si>
    <t>Hi-Stepper-38.3</t>
  </si>
  <si>
    <t>Hi-Stepper-38.4</t>
  </si>
  <si>
    <t>Hi-Stepper-38.5</t>
  </si>
  <si>
    <t>Hi-Stepper-38.6</t>
  </si>
  <si>
    <t>Hi-Stepper-38.7</t>
  </si>
  <si>
    <t>Hi-Stepper-38.8</t>
  </si>
  <si>
    <t>Hi-Stepper-38.9</t>
  </si>
  <si>
    <t>Hi-Stepper-39</t>
  </si>
  <si>
    <t>Hi-Stepper-39.1</t>
  </si>
  <si>
    <t>Hi-Stepper-39.2</t>
  </si>
  <si>
    <t>Hi-Stepper-39.3</t>
  </si>
  <si>
    <t>Hi-Stepper-39.4</t>
  </si>
  <si>
    <t>Hi-Stepper-39.5</t>
  </si>
  <si>
    <t>Hi-Stepper-39.6</t>
  </si>
  <si>
    <t>Hi-Stepper-39.7</t>
  </si>
  <si>
    <t>Hi-Stepper-39.8</t>
  </si>
  <si>
    <t>Hi-Stepper-39.9</t>
  </si>
  <si>
    <t>Hi-Stepper-40</t>
  </si>
  <si>
    <t>Hi-Stepper-40.1</t>
  </si>
  <si>
    <t>Hi-Stepper-40.2</t>
  </si>
  <si>
    <t>Hi-Stepper-40.3</t>
  </si>
  <si>
    <t>Hi-Stepper-40.4</t>
  </si>
  <si>
    <t>Hi-Stepper-40.5</t>
  </si>
  <si>
    <t>Hi-Stepper-40.6</t>
  </si>
  <si>
    <t>Hi-Stepper-40.7</t>
  </si>
  <si>
    <t>Hi-Stepper-40.8</t>
  </si>
  <si>
    <t>Hi-Stepper-40.9</t>
  </si>
  <si>
    <t>Hi-Stepper-41</t>
  </si>
  <si>
    <t>Hi-Stepper-41.1</t>
  </si>
  <si>
    <t>Hi-Stepper-41.2</t>
  </si>
  <si>
    <t>Hi-Stepper-41.3</t>
  </si>
  <si>
    <t>Hi-Stepper-41.4</t>
  </si>
  <si>
    <t>Hi-Stepper-41.5</t>
  </si>
  <si>
    <t>Hi-Stepper-41.6</t>
  </si>
  <si>
    <t>Hi-Stepper-41.7</t>
  </si>
  <si>
    <t>Hi-Stepper-41.8</t>
  </si>
  <si>
    <t>Hi-Stepper-41.9</t>
  </si>
  <si>
    <t>Hi-Stepper-42</t>
  </si>
  <si>
    <t>Hi-Stepper-42.1</t>
  </si>
  <si>
    <t>Hi-Stepper-42.2</t>
  </si>
  <si>
    <t>Hi-Stepper-42.3</t>
  </si>
  <si>
    <t>Hi-Stepper-42.4</t>
  </si>
  <si>
    <t>Hi-Stepper-42.5</t>
  </si>
  <si>
    <t>Hi-Stepper-42.6</t>
  </si>
  <si>
    <t>Hi-Stepper-42.7</t>
  </si>
  <si>
    <t>Hi-Stepper-42.8</t>
  </si>
  <si>
    <t>Hi-Stepper-42.9</t>
  </si>
  <si>
    <t>Hi-Stepper-43</t>
  </si>
  <si>
    <t>Hi-Stepper-43.1</t>
  </si>
  <si>
    <t>Hi-Stepper-43.2</t>
  </si>
  <si>
    <t>Hi-Stepper-43.3</t>
  </si>
  <si>
    <t>Hi-Stepper-43.4</t>
  </si>
  <si>
    <t>Hi-Stepper-43.5</t>
  </si>
  <si>
    <t>Hi-Stepper-43.6</t>
  </si>
  <si>
    <t>Hi-Stepper-43.7</t>
  </si>
  <si>
    <t>Hi-Stepper-43.8</t>
  </si>
  <si>
    <t>Hi-Stepper-43.9</t>
  </si>
  <si>
    <t>Hi-Stepper-44</t>
  </si>
  <si>
    <t>Hi-Stepper-44.1</t>
  </si>
  <si>
    <t>Hi-Stepper-44.2</t>
  </si>
  <si>
    <t>Hi-Stepper-44.3</t>
  </si>
  <si>
    <t>Hi-Stepper-44.4</t>
  </si>
  <si>
    <t>Hi-Stepper-44.5</t>
  </si>
  <si>
    <t>Hi-Stepper-44.6</t>
  </si>
  <si>
    <t>Hi-Stepper-44.7</t>
  </si>
  <si>
    <t>Hi-Stepper-44.8</t>
  </si>
  <si>
    <t>Hi-Stepper-44.9</t>
  </si>
  <si>
    <t>Hi-Stepper-45</t>
  </si>
  <si>
    <t>Hi-Stepper-45.1</t>
  </si>
  <si>
    <t>Hi-Stepper-45.2</t>
  </si>
  <si>
    <t>Hi-Stepper-45.3</t>
  </si>
  <si>
    <t>Hi-Stepper-45.4</t>
  </si>
  <si>
    <t>Hi-Stepper-45.5</t>
  </si>
  <si>
    <t>Hi-Stepper-45.6</t>
  </si>
  <si>
    <t>Hi-Stepper-45.7</t>
  </si>
  <si>
    <t>Hi-Stepper-45.8</t>
  </si>
  <si>
    <t>Hi-Stepper-45.9</t>
  </si>
  <si>
    <t>Hi-Stepper-46</t>
  </si>
  <si>
    <t>Hi-Stepper-46.1</t>
  </si>
  <si>
    <t>Hi-Stepper-46.2</t>
  </si>
  <si>
    <t>Hi-Stepper-46.3</t>
  </si>
  <si>
    <t>Hi-Stepper-46.4</t>
  </si>
  <si>
    <t>Hi-Stepper-46.5</t>
  </si>
  <si>
    <t>Hi-Stepper-46.6</t>
  </si>
  <si>
    <t>Hi-Stepper-46.7</t>
  </si>
  <si>
    <t>Hi-Stepper-46.8</t>
  </si>
  <si>
    <t>Hi-Stepper-46.9</t>
  </si>
  <si>
    <t>Hi-Stepper-47</t>
  </si>
  <si>
    <t>Hi-Stepper-47.1</t>
  </si>
  <si>
    <t>Hi-Stepper-47.2</t>
  </si>
  <si>
    <t>Hi-Stepper-47.3</t>
  </si>
  <si>
    <t>Hi-Stepper-47.4</t>
  </si>
  <si>
    <t>Hi-Stepper-47.5</t>
  </si>
  <si>
    <t>Hi-Stepper-47.6</t>
  </si>
  <si>
    <t>Hi-Stepper-47.7</t>
  </si>
  <si>
    <t>Hi-Stepper-47.8</t>
  </si>
  <si>
    <t>Hi-Stepper-47.9</t>
  </si>
  <si>
    <t>Hi-Stepper-48</t>
  </si>
  <si>
    <t>Hi-Stepper-48.1</t>
  </si>
  <si>
    <t>Hi-Stepper-48.2</t>
  </si>
  <si>
    <t>Hi-Stepper-48.3</t>
  </si>
  <si>
    <t>Hi-Stepper-48.4</t>
  </si>
  <si>
    <t>Hi-Stepper-48.5</t>
  </si>
  <si>
    <t>Hi-Stepper-48.6</t>
  </si>
  <si>
    <t>Hi-Stepper-48.7</t>
  </si>
  <si>
    <t>Hi-Stepper-48.8</t>
  </si>
  <si>
    <t>Hi-Stepper-48.9</t>
  </si>
  <si>
    <t>Hi-Stepper-49</t>
  </si>
  <si>
    <t>Hi-Stepper-49.1</t>
  </si>
  <si>
    <t>Hi-Stepper-49.2</t>
  </si>
  <si>
    <t>Hi-Stepper-49.3</t>
  </si>
  <si>
    <t>Hi-Stepper-49.4</t>
  </si>
  <si>
    <t>Hi-Stepper-49.5</t>
  </si>
  <si>
    <t>Hi-Stepper-49.6</t>
  </si>
  <si>
    <t>Hi-Stepper-49.7</t>
  </si>
  <si>
    <t>Hi-Stepper-49.8</t>
  </si>
  <si>
    <t>Hi-Stepper-49.9</t>
  </si>
  <si>
    <t>Hi-Stepper-50</t>
  </si>
  <si>
    <t>Chest Push-14</t>
  </si>
  <si>
    <t>Chest Push-13.75</t>
  </si>
  <si>
    <t>Chest Push-13.5</t>
  </si>
  <si>
    <t>Chest Push-13.25</t>
  </si>
  <si>
    <t>Chest Push-13</t>
  </si>
  <si>
    <t>Chest Push-12.75</t>
  </si>
  <si>
    <t>Chest Push-12.5</t>
  </si>
  <si>
    <t>Chest Push-12.25</t>
  </si>
  <si>
    <t>Chest Push-12</t>
  </si>
  <si>
    <t>Chest Push-11.75</t>
  </si>
  <si>
    <t>Chest Push-11.5</t>
  </si>
  <si>
    <t>Chest Push-11.25</t>
  </si>
  <si>
    <t>Chest Push-11</t>
  </si>
  <si>
    <t>Chest Push-10.75</t>
  </si>
  <si>
    <t>Chest Push-10.5</t>
  </si>
  <si>
    <t>Chest Push-10.25</t>
  </si>
  <si>
    <t>Chest Push-10</t>
  </si>
  <si>
    <t>Chest Push-9.75</t>
  </si>
  <si>
    <t>Chest Push-9.5</t>
  </si>
  <si>
    <t>Chest Push-9.25</t>
  </si>
  <si>
    <t>Chest Push-9</t>
  </si>
  <si>
    <t>Chest Push-8.75</t>
  </si>
  <si>
    <t>Chest Push-8.5</t>
  </si>
  <si>
    <t>Chest Push-8.25</t>
  </si>
  <si>
    <t>Chest Push-8</t>
  </si>
  <si>
    <t>Chest Push-7.75</t>
  </si>
  <si>
    <t>Chest Push-7.5</t>
  </si>
  <si>
    <t>Chest Push-7.25</t>
  </si>
  <si>
    <t>Chest Push-7</t>
  </si>
  <si>
    <t>Chest Push-6.75</t>
  </si>
  <si>
    <t>Chest Push-6.5</t>
  </si>
  <si>
    <t>Chest Push-6.25</t>
  </si>
  <si>
    <t>Chest Push-6</t>
  </si>
  <si>
    <t>Chest Push-5.75</t>
  </si>
  <si>
    <t>Chest Push-5.5</t>
  </si>
  <si>
    <t>Chest Push-5.25</t>
  </si>
  <si>
    <t>Chest Push-5</t>
  </si>
  <si>
    <t>Chest Push-4.75</t>
  </si>
  <si>
    <t>Chest Push-4.5</t>
  </si>
  <si>
    <t>Chest Push-4.25</t>
  </si>
  <si>
    <t>Chest Push-4</t>
  </si>
  <si>
    <t>Chest Push-3.75</t>
  </si>
  <si>
    <t>Chest Push-3.5</t>
  </si>
  <si>
    <t>Chest Push-3.25</t>
  </si>
  <si>
    <t>Chest Push-3</t>
  </si>
  <si>
    <t>Chest Push-2.75</t>
  </si>
  <si>
    <t>Chest Push-2.5</t>
  </si>
  <si>
    <t>Chest Push-2.25</t>
  </si>
  <si>
    <t>Chest Push-2</t>
  </si>
  <si>
    <t>Chest Push-1.75</t>
  </si>
  <si>
    <t>Chest Push-1.5</t>
  </si>
  <si>
    <t>Chest Push-1.25</t>
  </si>
  <si>
    <t>Chest Push-1</t>
  </si>
  <si>
    <t>Chest Push-0.75</t>
  </si>
  <si>
    <t>Chest Push-0.5</t>
  </si>
  <si>
    <t>Chest Push-0.25</t>
  </si>
  <si>
    <t>Vertical Jump-80</t>
  </si>
  <si>
    <t>Vertical Jump-79</t>
  </si>
  <si>
    <t>Vertical Jump-78</t>
  </si>
  <si>
    <t>Vertical Jump-77</t>
  </si>
  <si>
    <t>Vertical Jump-76</t>
  </si>
  <si>
    <t>Vertical Jump-75</t>
  </si>
  <si>
    <t>Vertical Jump-74</t>
  </si>
  <si>
    <t>Vertical Jump-73</t>
  </si>
  <si>
    <t>Vertical Jump-72</t>
  </si>
  <si>
    <t>Vertical Jump-71</t>
  </si>
  <si>
    <t>Vertical Jump-70</t>
  </si>
  <si>
    <t>Vertical Jump-69</t>
  </si>
  <si>
    <t>Vertical Jump-68</t>
  </si>
  <si>
    <t>Vertical Jump-67</t>
  </si>
  <si>
    <t>Vertical Jump-66</t>
  </si>
  <si>
    <t>Vertical Jump-65</t>
  </si>
  <si>
    <t>Vertical Jump-64</t>
  </si>
  <si>
    <t>Vertical Jump-63</t>
  </si>
  <si>
    <t>Vertical Jump-62</t>
  </si>
  <si>
    <t>Vertical Jump-61</t>
  </si>
  <si>
    <t>Vertical Jump-60</t>
  </si>
  <si>
    <t>Vertical Jump-59</t>
  </si>
  <si>
    <t>Vertical Jump-58</t>
  </si>
  <si>
    <t>Vertical Jump-57</t>
  </si>
  <si>
    <t>Vertical Jump-56</t>
  </si>
  <si>
    <t>Vertical Jump-55</t>
  </si>
  <si>
    <t>Vertical Jump-54</t>
  </si>
  <si>
    <t>Vertical Jump-53</t>
  </si>
  <si>
    <t>Vertical Jump-52</t>
  </si>
  <si>
    <t>Vertical Jump-51</t>
  </si>
  <si>
    <t>Vertical Jump-50</t>
  </si>
  <si>
    <t>Vertical Jump-49</t>
  </si>
  <si>
    <t>Vertical Jump-48</t>
  </si>
  <si>
    <t>Vertical Jump-47</t>
  </si>
  <si>
    <t>Vertical Jump-46</t>
  </si>
  <si>
    <t>Vertical Jump-45</t>
  </si>
  <si>
    <t>Vertical Jump-44</t>
  </si>
  <si>
    <t>Vertical Jump-43</t>
  </si>
  <si>
    <t>Vertical Jump-42</t>
  </si>
  <si>
    <t>Vertical Jump-41</t>
  </si>
  <si>
    <t>Vertical Jump-40</t>
  </si>
  <si>
    <t>Vertical Jump-39</t>
  </si>
  <si>
    <t>Vertical Jump-38</t>
  </si>
  <si>
    <t>Vertical Jump-37</t>
  </si>
  <si>
    <t>Vertical Jump-36</t>
  </si>
  <si>
    <t>Vertical Jump-35</t>
  </si>
  <si>
    <t>Vertical Jump-34</t>
  </si>
  <si>
    <t>Vertical Jump-33</t>
  </si>
  <si>
    <t>Vertical Jump-32</t>
  </si>
  <si>
    <t>Vertical Jump-31</t>
  </si>
  <si>
    <t>Vertical Jump-30</t>
  </si>
  <si>
    <t>Vertical Jump-29</t>
  </si>
  <si>
    <t>Vertical Jump-28</t>
  </si>
  <si>
    <t>Vertical Jump-27</t>
  </si>
  <si>
    <t>Vertical Jump-26</t>
  </si>
  <si>
    <t>Vertical Jump-25</t>
  </si>
  <si>
    <t>Vertical Jump-24</t>
  </si>
  <si>
    <t>Vertical Jump-23</t>
  </si>
  <si>
    <t>Vertical Jump-22</t>
  </si>
  <si>
    <t>Vertical Jump-21</t>
  </si>
  <si>
    <t>Vertical Jump-20</t>
  </si>
  <si>
    <t>Vertical Jump-19</t>
  </si>
  <si>
    <t>Vertical Jump-18</t>
  </si>
  <si>
    <t>Vertical Jump-17</t>
  </si>
  <si>
    <t>Vertical Jump-16</t>
  </si>
  <si>
    <t>Vertical Jump-15</t>
  </si>
  <si>
    <t>Vertical Jump-14</t>
  </si>
  <si>
    <t>Vertical Jump-13</t>
  </si>
  <si>
    <t>Vertical Jump-12</t>
  </si>
  <si>
    <t>Vertical Jump-11</t>
  </si>
  <si>
    <t>Vertical Jump-10</t>
  </si>
  <si>
    <t>Vertical Jump-9</t>
  </si>
  <si>
    <t>Vertical Jump-8</t>
  </si>
  <si>
    <t>Vertical Jump-7</t>
  </si>
  <si>
    <t>Vertical Jump-6</t>
  </si>
  <si>
    <t>Vertical Jump-5</t>
  </si>
  <si>
    <t>Vertical Jump-4</t>
  </si>
  <si>
    <t>Vertical Jump-3</t>
  </si>
  <si>
    <t>Vertical Jump-2</t>
  </si>
  <si>
    <t>Vertical Jump-1</t>
  </si>
  <si>
    <t>Shuttle Run-20.1</t>
  </si>
  <si>
    <t>Shuttle Run-20.2</t>
  </si>
  <si>
    <t>Shuttle Run-20.3</t>
  </si>
  <si>
    <t>Shuttle Run-20.4</t>
  </si>
  <si>
    <t>Shuttle Run-20.5</t>
  </si>
  <si>
    <t>Shuttle Run-20.6</t>
  </si>
  <si>
    <t>Shuttle Run-20.7</t>
  </si>
  <si>
    <t>Shuttle Run-20.8</t>
  </si>
  <si>
    <t>Shuttle Run-20.9</t>
  </si>
  <si>
    <t>Shuttle Run-21</t>
  </si>
  <si>
    <t>Shuttle Run-21.1</t>
  </si>
  <si>
    <t>Shuttle Run-21.2</t>
  </si>
  <si>
    <t>Shuttle Run-21.3</t>
  </si>
  <si>
    <t>Shuttle Run-21.4</t>
  </si>
  <si>
    <t>Shuttle Run-21.5</t>
  </si>
  <si>
    <t>Shuttle Run-21.6</t>
  </si>
  <si>
    <t>Shuttle Run-21.7</t>
  </si>
  <si>
    <t>Shuttle Run-21.8</t>
  </si>
  <si>
    <t>Shuttle Run-21.9</t>
  </si>
  <si>
    <t>Shuttle Run-22</t>
  </si>
  <si>
    <t>Shuttle Run-22.1</t>
  </si>
  <si>
    <t>Shuttle Run-22.2</t>
  </si>
  <si>
    <t>Shuttle Run-22.3</t>
  </si>
  <si>
    <t>Shuttle Run-22.4</t>
  </si>
  <si>
    <t>Shuttle Run-22.5</t>
  </si>
  <si>
    <t>Shuttle Run-22.6</t>
  </si>
  <si>
    <t>Shuttle Run-22.7</t>
  </si>
  <si>
    <t>Shuttle Run-22.8</t>
  </si>
  <si>
    <t>Shuttle Run-22.9</t>
  </si>
  <si>
    <t>Shuttle Run-23</t>
  </si>
  <si>
    <t>Shuttle Run-23.1</t>
  </si>
  <si>
    <t>Shuttle Run-23.2</t>
  </si>
  <si>
    <t>Shuttle Run-23.3</t>
  </si>
  <si>
    <t>Shuttle Run-23.4</t>
  </si>
  <si>
    <t>Shuttle Run-23.5</t>
  </si>
  <si>
    <t>Shuttle Run-23.6</t>
  </si>
  <si>
    <t>Shuttle Run-23.7</t>
  </si>
  <si>
    <t>Shuttle Run-23.8</t>
  </si>
  <si>
    <t>Shuttle Run-23.9</t>
  </si>
  <si>
    <t>Shuttle Run-24</t>
  </si>
  <si>
    <t>Shuttle Run-24.1</t>
  </si>
  <si>
    <t>Shuttle Run-24.2</t>
  </si>
  <si>
    <t>Shuttle Run-24.3</t>
  </si>
  <si>
    <t>Shuttle Run-24.4</t>
  </si>
  <si>
    <t>Shuttle Run-24.5</t>
  </si>
  <si>
    <t>Shuttle Run-24.6</t>
  </si>
  <si>
    <t>Shuttle Run-24.7</t>
  </si>
  <si>
    <t>Shuttle Run-24.8</t>
  </si>
  <si>
    <t>Shuttle Run-24.9</t>
  </si>
  <si>
    <t>Shuttle Run-25</t>
  </si>
  <si>
    <t>Shuttle Run-25.1</t>
  </si>
  <si>
    <t>Shuttle Run-25.2</t>
  </si>
  <si>
    <t>Shuttle Run-25.3</t>
  </si>
  <si>
    <t>Shuttle Run-25.4</t>
  </si>
  <si>
    <t>Shuttle Run-25.5</t>
  </si>
  <si>
    <t>Shuttle Run-25.6</t>
  </si>
  <si>
    <t>Shuttle Run-25.7</t>
  </si>
  <si>
    <t>Shuttle Run-25.8</t>
  </si>
  <si>
    <t>Shuttle Run-25.9</t>
  </si>
  <si>
    <t>Shuttle Run-26</t>
  </si>
  <si>
    <t>Shuttle Run-26.1</t>
  </si>
  <si>
    <t>Shuttle Run-26.2</t>
  </si>
  <si>
    <t>Shuttle Run-26.3</t>
  </si>
  <si>
    <t>Shuttle Run-26.4</t>
  </si>
  <si>
    <t>Shuttle Run-26.5</t>
  </si>
  <si>
    <t>Shuttle Run-26.6</t>
  </si>
  <si>
    <t>Shuttle Run-26.7</t>
  </si>
  <si>
    <t>Shuttle Run-26.8</t>
  </si>
  <si>
    <t>Shuttle Run-26.9</t>
  </si>
  <si>
    <t>Shuttle Run-27</t>
  </si>
  <si>
    <t>Shuttle Run-27.1</t>
  </si>
  <si>
    <t>Shuttle Run-27.2</t>
  </si>
  <si>
    <t>Shuttle Run-27.3</t>
  </si>
  <si>
    <t>Shuttle Run-27.4</t>
  </si>
  <si>
    <t>Shuttle Run-27.5</t>
  </si>
  <si>
    <t>Shuttle Run-27.6</t>
  </si>
  <si>
    <t>Shuttle Run-27.7</t>
  </si>
  <si>
    <t>Shuttle Run-27.8</t>
  </si>
  <si>
    <t>Shuttle Run-27.9</t>
  </si>
  <si>
    <t>Shuttle Run-28</t>
  </si>
  <si>
    <t>Shuttle Run-28.1</t>
  </si>
  <si>
    <t>Shuttle Run-28.2</t>
  </si>
  <si>
    <t>Shuttle Run-28.3</t>
  </si>
  <si>
    <t>Shuttle Run-28.4</t>
  </si>
  <si>
    <t>Shuttle Run-28.5</t>
  </si>
  <si>
    <t>Shuttle Run-28.6</t>
  </si>
  <si>
    <t>Shuttle Run-28.7</t>
  </si>
  <si>
    <t>Shuttle Run-28.8</t>
  </si>
  <si>
    <t>Shuttle Run-28.9</t>
  </si>
  <si>
    <t>Shuttle Run-29</t>
  </si>
  <si>
    <t>Shuttle Run-29.1</t>
  </si>
  <si>
    <t>Shuttle Run-29.2</t>
  </si>
  <si>
    <t>Shuttle Run-29.3</t>
  </si>
  <si>
    <t>Shuttle Run-29.4</t>
  </si>
  <si>
    <t>Shuttle Run-29.5</t>
  </si>
  <si>
    <t>Shuttle Run-29.6</t>
  </si>
  <si>
    <t>Shuttle Run-29.7</t>
  </si>
  <si>
    <t>Shuttle Run-29.8</t>
  </si>
  <si>
    <t>Shuttle Run-29.9</t>
  </si>
  <si>
    <t>Shuttle Run-30</t>
  </si>
  <si>
    <t>Shuttle Run-30.1</t>
  </si>
  <si>
    <t>Shuttle Run-30.2</t>
  </si>
  <si>
    <t>Shuttle Run-30.3</t>
  </si>
  <si>
    <t>Shuttle Run-30.4</t>
  </si>
  <si>
    <t>Shuttle Run-30.5</t>
  </si>
  <si>
    <t>Shuttle Run-30.6</t>
  </si>
  <si>
    <t>Shuttle Run-30.7</t>
  </si>
  <si>
    <t>Shuttle Run-30.8</t>
  </si>
  <si>
    <t>Shuttle Run-30.9</t>
  </si>
  <si>
    <t>Shuttle Run-31</t>
  </si>
  <si>
    <t>Shuttle Run-31.1</t>
  </si>
  <si>
    <t>Shuttle Run-31.2</t>
  </si>
  <si>
    <t>Shuttle Run-31.3</t>
  </si>
  <si>
    <t>Shuttle Run-31.4</t>
  </si>
  <si>
    <t>Shuttle Run-31.5</t>
  </si>
  <si>
    <t>Shuttle Run-31.6</t>
  </si>
  <si>
    <t>Shuttle Run-31.7</t>
  </si>
  <si>
    <t>Shuttle Run-31.8</t>
  </si>
  <si>
    <t>Shuttle Run-31.9</t>
  </si>
  <si>
    <t>Shuttle Run-32</t>
  </si>
  <si>
    <t>Shuttle Run-32.1</t>
  </si>
  <si>
    <t>Shuttle Run-32.2</t>
  </si>
  <si>
    <t>Shuttle Run-32.3</t>
  </si>
  <si>
    <t>Shuttle Run-32.4</t>
  </si>
  <si>
    <t>Shuttle Run-32.5</t>
  </si>
  <si>
    <t>Shuttle Run-32.6</t>
  </si>
  <si>
    <t>Shuttle Run-32.7</t>
  </si>
  <si>
    <t>Shuttle Run-32.8</t>
  </si>
  <si>
    <t>Shuttle Run-32.9</t>
  </si>
  <si>
    <t>Shuttle Run-33</t>
  </si>
  <si>
    <t>Shuttle Run-33.1</t>
  </si>
  <si>
    <t>Shuttle Run-33.2</t>
  </si>
  <si>
    <t>Shuttle Run-33.3</t>
  </si>
  <si>
    <t>Shuttle Run-33.4</t>
  </si>
  <si>
    <t>Shuttle Run-33.5</t>
  </si>
  <si>
    <t>Shuttle Run-33.6</t>
  </si>
  <si>
    <t>Shuttle Run-33.7</t>
  </si>
  <si>
    <t>Shuttle Run-33.8</t>
  </si>
  <si>
    <t>Shuttle Run-33.9</t>
  </si>
  <si>
    <t>Shuttle Run-34</t>
  </si>
  <si>
    <t>Shuttle Run-34.1</t>
  </si>
  <si>
    <t>Shuttle Run-34.2</t>
  </si>
  <si>
    <t>Shuttle Run-34.3</t>
  </si>
  <si>
    <t>Shuttle Run-34.4</t>
  </si>
  <si>
    <t>Shuttle Run-34.5</t>
  </si>
  <si>
    <t>Shuttle Run-34.6</t>
  </si>
  <si>
    <t>Shuttle Run-34.7</t>
  </si>
  <si>
    <t>Shuttle Run-34.8</t>
  </si>
  <si>
    <t>Shuttle Run-34.9</t>
  </si>
  <si>
    <t>Shuttle Run-35</t>
  </si>
  <si>
    <t>Shuttle Run-35.1</t>
  </si>
  <si>
    <t>Shuttle Run-35.2</t>
  </si>
  <si>
    <t>Shuttle Run-35.3</t>
  </si>
  <si>
    <t>Shuttle Run-35.4</t>
  </si>
  <si>
    <t>Shuttle Run-35.5</t>
  </si>
  <si>
    <t>Shuttle Run-35.6</t>
  </si>
  <si>
    <t>Shuttle Run-35.7</t>
  </si>
  <si>
    <t>Shuttle Run-35.8</t>
  </si>
  <si>
    <t>Shuttle Run-35.9</t>
  </si>
  <si>
    <t>Shuttle Run-36</t>
  </si>
  <si>
    <t>Shuttle Run-36.1</t>
  </si>
  <si>
    <t>Shuttle Run-36.2</t>
  </si>
  <si>
    <t>Shuttle Run-36.3</t>
  </si>
  <si>
    <t>Shuttle Run-36.4</t>
  </si>
  <si>
    <t>Shuttle Run-36.5</t>
  </si>
  <si>
    <t>Shuttle Run-36.6</t>
  </si>
  <si>
    <t>Shuttle Run-36.7</t>
  </si>
  <si>
    <t>Shuttle Run-36.8</t>
  </si>
  <si>
    <t>Shuttle Run-36.9</t>
  </si>
  <si>
    <t>Shuttle Run-37</t>
  </si>
  <si>
    <t>Shuttle Run-37.1</t>
  </si>
  <si>
    <t>Shuttle Run-37.2</t>
  </si>
  <si>
    <t>Shuttle Run-37.3</t>
  </si>
  <si>
    <t>Shuttle Run-37.4</t>
  </si>
  <si>
    <t>Shuttle Run-37.5</t>
  </si>
  <si>
    <t>Shuttle Run-37.6</t>
  </si>
  <si>
    <t>Shuttle Run-37.7</t>
  </si>
  <si>
    <t>Shuttle Run-37.8</t>
  </si>
  <si>
    <t>Shuttle Run-37.9</t>
  </si>
  <si>
    <t>Shuttle Run-38</t>
  </si>
  <si>
    <t>Shuttle Run-38.1</t>
  </si>
  <si>
    <t>Shuttle Run-38.2</t>
  </si>
  <si>
    <t>Shuttle Run-38.3</t>
  </si>
  <si>
    <t>Shuttle Run-38.4</t>
  </si>
  <si>
    <t>Shuttle Run-38.5</t>
  </si>
  <si>
    <t>Shuttle Run-38.6</t>
  </si>
  <si>
    <t>Shuttle Run-38.7</t>
  </si>
  <si>
    <t>Shuttle Run-38.8</t>
  </si>
  <si>
    <t>Shuttle Run-38.9</t>
  </si>
  <si>
    <t>Shuttle Run-39</t>
  </si>
  <si>
    <t>Shuttle Run-39.1</t>
  </si>
  <si>
    <t>Shuttle Run-39.2</t>
  </si>
  <si>
    <t>Shuttle Run-39.3</t>
  </si>
  <si>
    <t>Shuttle Run-39.4</t>
  </si>
  <si>
    <t>Shuttle Run-39.5</t>
  </si>
  <si>
    <t>Shuttle Run-39.6</t>
  </si>
  <si>
    <t>Shuttle Run-39.7</t>
  </si>
  <si>
    <t>Shuttle Run-39.8</t>
  </si>
  <si>
    <t>Shuttle Run-39.9</t>
  </si>
  <si>
    <t>Shuttle Run-40</t>
  </si>
  <si>
    <t>Shuttle Run-40.1</t>
  </si>
  <si>
    <t>Shuttle Run-40.2</t>
  </si>
  <si>
    <t>Shuttle Run-40.3</t>
  </si>
  <si>
    <t>Shuttle Run-40.4</t>
  </si>
  <si>
    <t>Shuttle Run-40.5</t>
  </si>
  <si>
    <t>Shuttle Run-40.6</t>
  </si>
  <si>
    <t>Shuttle Run-40.7</t>
  </si>
  <si>
    <t>Shuttle Run-40.8</t>
  </si>
  <si>
    <t>Shuttle Run-40.9</t>
  </si>
  <si>
    <t>Shuttle Run-41</t>
  </si>
  <si>
    <t>Shuttle Run-41.1</t>
  </si>
  <si>
    <t>Shuttle Run-41.2</t>
  </si>
  <si>
    <t>Shuttle Run-41.3</t>
  </si>
  <si>
    <t>Shuttle Run-41.4</t>
  </si>
  <si>
    <t>Shuttle Run-41.5</t>
  </si>
  <si>
    <t>Shuttle Run-41.6</t>
  </si>
  <si>
    <t>Shuttle Run-41.7</t>
  </si>
  <si>
    <t>Shuttle Run-41.8</t>
  </si>
  <si>
    <t>Shuttle Run-41.9</t>
  </si>
  <si>
    <t>Shuttle Run-42</t>
  </si>
  <si>
    <t>Shuttle Run-42.1</t>
  </si>
  <si>
    <t>Shuttle Run-42.2</t>
  </si>
  <si>
    <t>Shuttle Run-42.3</t>
  </si>
  <si>
    <t>Shuttle Run-42.4</t>
  </si>
  <si>
    <t>Shuttle Run-42.5</t>
  </si>
  <si>
    <t>Shuttle Run-42.6</t>
  </si>
  <si>
    <t>Shuttle Run-42.7</t>
  </si>
  <si>
    <t>Shuttle Run-42.8</t>
  </si>
  <si>
    <t>Shuttle Run-42.9</t>
  </si>
  <si>
    <t>Shuttle Run-43</t>
  </si>
  <si>
    <t>Shuttle Run-43.1</t>
  </si>
  <si>
    <t>Shuttle Run-43.2</t>
  </si>
  <si>
    <t>Shuttle Run-43.3</t>
  </si>
  <si>
    <t>Shuttle Run-43.4</t>
  </si>
  <si>
    <t>Shuttle Run-43.5</t>
  </si>
  <si>
    <t>Shuttle Run-43.6</t>
  </si>
  <si>
    <t>Shuttle Run-43.7</t>
  </si>
  <si>
    <t>Shuttle Run-43.8</t>
  </si>
  <si>
    <t>Shuttle Run-43.9</t>
  </si>
  <si>
    <t>Shuttle Run-44</t>
  </si>
  <si>
    <t>Shuttle Run-44.1</t>
  </si>
  <si>
    <t>Shuttle Run-44.2</t>
  </si>
  <si>
    <t>Shuttle Run-44.3</t>
  </si>
  <si>
    <t>Shuttle Run-44.4</t>
  </si>
  <si>
    <t>Shuttle Run-44.5</t>
  </si>
  <si>
    <t>Shuttle Run-44.6</t>
  </si>
  <si>
    <t>Shuttle Run-44.7</t>
  </si>
  <si>
    <t>Shuttle Run-44.8</t>
  </si>
  <si>
    <t>Shuttle Run-44.9</t>
  </si>
  <si>
    <t>Shuttle Run-45</t>
  </si>
  <si>
    <t>Shuttle Run-45.1</t>
  </si>
  <si>
    <t>Shuttle Run-45.2</t>
  </si>
  <si>
    <t>Shuttle Run-45.3</t>
  </si>
  <si>
    <t>Shuttle Run-45.4</t>
  </si>
  <si>
    <t>Shuttle Run-45.5</t>
  </si>
  <si>
    <t>Shuttle Run-45.6</t>
  </si>
  <si>
    <t>Shuttle Run-45.7</t>
  </si>
  <si>
    <t>Shuttle Run-45.8</t>
  </si>
  <si>
    <t>Shuttle Run-45.9</t>
  </si>
  <si>
    <t>Shuttle Run-46</t>
  </si>
  <si>
    <t>Shuttle Run-46.1</t>
  </si>
  <si>
    <t>Shuttle Run-46.2</t>
  </si>
  <si>
    <t>Shuttle Run-46.3</t>
  </si>
  <si>
    <t>Shuttle Run-46.4</t>
  </si>
  <si>
    <t>Shuttle Run-46.5</t>
  </si>
  <si>
    <t>Shuttle Run-46.6</t>
  </si>
  <si>
    <t>Shuttle Run-46.7</t>
  </si>
  <si>
    <t>Shuttle Run-46.8</t>
  </si>
  <si>
    <t>Shuttle Run-46.9</t>
  </si>
  <si>
    <t>Shuttle Run-47</t>
  </si>
  <si>
    <t>Shuttle Run-47.1</t>
  </si>
  <si>
    <t>Shuttle Run-47.2</t>
  </si>
  <si>
    <t>Shuttle Run-47.3</t>
  </si>
  <si>
    <t>Shuttle Run-47.4</t>
  </si>
  <si>
    <t>Shuttle Run-47.5</t>
  </si>
  <si>
    <t>Shuttle Run-47.6</t>
  </si>
  <si>
    <t>Shuttle Run-47.7</t>
  </si>
  <si>
    <t>Shuttle Run-47.8</t>
  </si>
  <si>
    <t>Shuttle Run-47.9</t>
  </si>
  <si>
    <t>Shuttle Run-48</t>
  </si>
  <si>
    <t>Shuttle Run-48.1</t>
  </si>
  <si>
    <t>Shuttle Run-48.2</t>
  </si>
  <si>
    <t>Shuttle Run-48.3</t>
  </si>
  <si>
    <t>Shuttle Run-48.4</t>
  </si>
  <si>
    <t>Shuttle Run-48.5</t>
  </si>
  <si>
    <t>Shuttle Run-48.6</t>
  </si>
  <si>
    <t>Shuttle Run-48.7</t>
  </si>
  <si>
    <t>Shuttle Run-48.8</t>
  </si>
  <si>
    <t>Shuttle Run-48.9</t>
  </si>
  <si>
    <t>Shuttle Run-49</t>
  </si>
  <si>
    <t>Shuttle Run-49.1</t>
  </si>
  <si>
    <t>Shuttle Run-49.2</t>
  </si>
  <si>
    <t>Shuttle Run-49.3</t>
  </si>
  <si>
    <t>Shuttle Run-49.4</t>
  </si>
  <si>
    <t>Shuttle Run-49.5</t>
  </si>
  <si>
    <t>Shuttle Run-49.6</t>
  </si>
  <si>
    <t>Shuttle Run-49.7</t>
  </si>
  <si>
    <t>Shuttle Run-49.8</t>
  </si>
  <si>
    <t>Shuttle Run-49.9</t>
  </si>
  <si>
    <t>Shuttle Run-50</t>
  </si>
  <si>
    <t>Shuttle Run-50.1</t>
  </si>
  <si>
    <t>Shuttle Run-50.2</t>
  </si>
  <si>
    <t>Shuttle Run-50.3</t>
  </si>
  <si>
    <t>Shuttle Run-50.4</t>
  </si>
  <si>
    <t>Shuttle Run-50.5</t>
  </si>
  <si>
    <t>Shuttle Run-50.6</t>
  </si>
  <si>
    <t>Shuttle Run-50.7</t>
  </si>
  <si>
    <t>Shuttle Run-50.8</t>
  </si>
  <si>
    <t>Shuttle Run-50.9</t>
  </si>
  <si>
    <t>Shuttle Run-51</t>
  </si>
  <si>
    <t>Shuttle Run-51.1</t>
  </si>
  <si>
    <t>Shuttle Run-51.2</t>
  </si>
  <si>
    <t>Shuttle Run-51.3</t>
  </si>
  <si>
    <t>Shuttle Run-51.4</t>
  </si>
  <si>
    <t>Shuttle Run-51.5</t>
  </si>
  <si>
    <t>Shuttle Run-51.6</t>
  </si>
  <si>
    <t>Shuttle Run-51.7</t>
  </si>
  <si>
    <t>Shuttle Run-51.8</t>
  </si>
  <si>
    <t>Shuttle Run-51.9</t>
  </si>
  <si>
    <t>Shuttle Run-52</t>
  </si>
  <si>
    <t>Shuttle Run-52.1</t>
  </si>
  <si>
    <t>Shuttle Run-52.2</t>
  </si>
  <si>
    <t>Shuttle Run-52.3</t>
  </si>
  <si>
    <t>Shuttle Run-52.4</t>
  </si>
  <si>
    <t>Shuttle Run-52.5</t>
  </si>
  <si>
    <t>Shuttle Run-52.6</t>
  </si>
  <si>
    <t>Shuttle Run-52.7</t>
  </si>
  <si>
    <t>Shuttle Run-52.8</t>
  </si>
  <si>
    <t>Shuttle Run-52.9</t>
  </si>
  <si>
    <t>Shuttle Run-53</t>
  </si>
  <si>
    <t>Shuttle Run-53.1</t>
  </si>
  <si>
    <t>Shuttle Run-53.2</t>
  </si>
  <si>
    <t>Shuttle Run-53.3</t>
  </si>
  <si>
    <t>Shuttle Run-53.4</t>
  </si>
  <si>
    <t>Shuttle Run-53.5</t>
  </si>
  <si>
    <t>Shuttle Run-53.6</t>
  </si>
  <si>
    <t>Shuttle Run-53.7</t>
  </si>
  <si>
    <t>Shuttle Run-53.8</t>
  </si>
  <si>
    <t>Shuttle Run-53.9</t>
  </si>
  <si>
    <t>Shuttle Run-54</t>
  </si>
  <si>
    <t>Shuttle Run-54.1</t>
  </si>
  <si>
    <t>Shuttle Run-54.2</t>
  </si>
  <si>
    <t>Shuttle Run-54.3</t>
  </si>
  <si>
    <t>Shuttle Run-54.4</t>
  </si>
  <si>
    <t>Shuttle Run-54.5</t>
  </si>
  <si>
    <t>Shuttle Run-54.6</t>
  </si>
  <si>
    <t>Shuttle Run-54.7</t>
  </si>
  <si>
    <t>Shuttle Run-54.8</t>
  </si>
  <si>
    <t>Shuttle Run-54.9</t>
  </si>
  <si>
    <t>Shuttle Run-55</t>
  </si>
  <si>
    <t>Shuttle Run-55.1</t>
  </si>
  <si>
    <t>Shuttle Run-55.2</t>
  </si>
  <si>
    <t>Shuttle Run-55.3</t>
  </si>
  <si>
    <t>Shuttle Run-55.4</t>
  </si>
  <si>
    <t>Shuttle Run-55.5</t>
  </si>
  <si>
    <t>Shuttle Run-55.6</t>
  </si>
  <si>
    <t>Shuttle Run-55.7</t>
  </si>
  <si>
    <t>Shuttle Run-55.8</t>
  </si>
  <si>
    <t>Shuttle Run-55.9</t>
  </si>
  <si>
    <t>Shuttle Run-56</t>
  </si>
  <si>
    <t>Shuttle Run-56.1</t>
  </si>
  <si>
    <t>Shuttle Run-56.2</t>
  </si>
  <si>
    <t>Shuttle Run-56.3</t>
  </si>
  <si>
    <t>Shuttle Run-56.4</t>
  </si>
  <si>
    <t>Shuttle Run-56.5</t>
  </si>
  <si>
    <t>Shuttle Run-56.6</t>
  </si>
  <si>
    <t>Shuttle Run-56.7</t>
  </si>
  <si>
    <t>Shuttle Run-56.8</t>
  </si>
  <si>
    <t>Shuttle Run-56.9</t>
  </si>
  <si>
    <t>Shuttle Run-57</t>
  </si>
  <si>
    <t>Shuttle Run-57.1</t>
  </si>
  <si>
    <t>Shuttle Run-57.2</t>
  </si>
  <si>
    <t>Shuttle Run-57.3</t>
  </si>
  <si>
    <t>Shuttle Run-57.4</t>
  </si>
  <si>
    <t>Shuttle Run-57.5</t>
  </si>
  <si>
    <t>Shuttle Run-57.6</t>
  </si>
  <si>
    <t>Shuttle Run-57.7</t>
  </si>
  <si>
    <t>Shuttle Run-57.8</t>
  </si>
  <si>
    <t>Shuttle Run-57.9</t>
  </si>
  <si>
    <t>Shuttle Run-58</t>
  </si>
  <si>
    <t>Shuttle Run-58.1</t>
  </si>
  <si>
    <t>Shuttle Run-58.2</t>
  </si>
  <si>
    <t>Shuttle Run-58.3</t>
  </si>
  <si>
    <t>Shuttle Run-58.4</t>
  </si>
  <si>
    <t>Shuttle Run-58.5</t>
  </si>
  <si>
    <t>Shuttle Run-58.6</t>
  </si>
  <si>
    <t>Shuttle Run-58.7</t>
  </si>
  <si>
    <t>Shuttle Run-58.8</t>
  </si>
  <si>
    <t>Shuttle Run-58.9</t>
  </si>
  <si>
    <t>Blank Scoresheets to be printed out.</t>
  </si>
  <si>
    <t>Virtual Competition Team Score</t>
  </si>
  <si>
    <t>2. Calculate Sportshall Awards Team score for use in Virtual Competitions.</t>
  </si>
  <si>
    <t>Provides the Points and Awards Tables in order to score manually / remotely.</t>
  </si>
  <si>
    <t>Overhead Heave-14</t>
  </si>
  <si>
    <t>Overhead Heave-13.75</t>
  </si>
  <si>
    <t>Overhead Heave-13.5</t>
  </si>
  <si>
    <t>Overhead Heave-13.25</t>
  </si>
  <si>
    <t>Overhead Heave-13</t>
  </si>
  <si>
    <t>Overhead Heave-12.75</t>
  </si>
  <si>
    <t>Overhead Heave-12.5</t>
  </si>
  <si>
    <t>Overhead Heave-12.25</t>
  </si>
  <si>
    <t>Overhead Heave-12</t>
  </si>
  <si>
    <t>Overhead Heave-11.75</t>
  </si>
  <si>
    <t>Overhead Heave-11.5</t>
  </si>
  <si>
    <t>Overhead Heave-11.25</t>
  </si>
  <si>
    <t>Overhead Heave-11</t>
  </si>
  <si>
    <t>Overhead Heave-10.75</t>
  </si>
  <si>
    <t>Overhead Heave-10.5</t>
  </si>
  <si>
    <t>Overhead Heave-10.25</t>
  </si>
  <si>
    <t>Overhead Heave-10</t>
  </si>
  <si>
    <t>Overhead Heave-9.75</t>
  </si>
  <si>
    <t>Overhead Heave-9.5</t>
  </si>
  <si>
    <t>Overhead Heave-9.25</t>
  </si>
  <si>
    <t>Overhead Heave-9</t>
  </si>
  <si>
    <t>Overhead Heave-8.75</t>
  </si>
  <si>
    <t>Overhead Heave-8.5</t>
  </si>
  <si>
    <t>Overhead Heave-8.25</t>
  </si>
  <si>
    <t>Overhead Heave-8</t>
  </si>
  <si>
    <t>Overhead Heave-7.75</t>
  </si>
  <si>
    <t>Overhead Heave-7.5</t>
  </si>
  <si>
    <t>Overhead Heave-7.25</t>
  </si>
  <si>
    <t>Overhead Heave-7</t>
  </si>
  <si>
    <t>Overhead Heave-6.75</t>
  </si>
  <si>
    <t>Overhead Heave-6.5</t>
  </si>
  <si>
    <t>Overhead Heave-6.25</t>
  </si>
  <si>
    <t>Overhead Heave-6</t>
  </si>
  <si>
    <t>Overhead Heave-5.75</t>
  </si>
  <si>
    <t>Overhead Heave-5.5</t>
  </si>
  <si>
    <t>Overhead Heave-5.25</t>
  </si>
  <si>
    <t>Overhead Heave-5</t>
  </si>
  <si>
    <t>Overhead Heave-4.75</t>
  </si>
  <si>
    <t>Overhead Heave-4.5</t>
  </si>
  <si>
    <t>Overhead Heave-4.25</t>
  </si>
  <si>
    <t>Overhead Heave-4</t>
  </si>
  <si>
    <t>Overhead Heave-3.75</t>
  </si>
  <si>
    <t>Overhead Heave-3.5</t>
  </si>
  <si>
    <t>Overhead Heave-3.25</t>
  </si>
  <si>
    <t>Overhead Heave-3</t>
  </si>
  <si>
    <t>Overhead Heave-2.75</t>
  </si>
  <si>
    <t>Overhead Heave-2.5</t>
  </si>
  <si>
    <t>Overhead Heave-2.25</t>
  </si>
  <si>
    <t>Overhead Heave-2</t>
  </si>
  <si>
    <t>Overhead Heave-1.75</t>
  </si>
  <si>
    <t>Overhead Heave-1.5</t>
  </si>
  <si>
    <t>Overhead Heave-1.25</t>
  </si>
  <si>
    <t>Overhead Heave-1</t>
  </si>
  <si>
    <t>Overhead Heave-0.75</t>
  </si>
  <si>
    <t>Overhead Heave-0.5</t>
  </si>
  <si>
    <t>Overhead Heave-0.25</t>
  </si>
  <si>
    <t>Shot-14</t>
  </si>
  <si>
    <t>Shot-13.75</t>
  </si>
  <si>
    <t>Shot-13.5</t>
  </si>
  <si>
    <t>Shot-13.25</t>
  </si>
  <si>
    <t>Shot-13</t>
  </si>
  <si>
    <t>Shot-12.75</t>
  </si>
  <si>
    <t>Shot-12.5</t>
  </si>
  <si>
    <t>Shot-12.25</t>
  </si>
  <si>
    <t>Shot-12</t>
  </si>
  <si>
    <t>Shot-11.75</t>
  </si>
  <si>
    <t>Shot-11.5</t>
  </si>
  <si>
    <t>Shot-11.25</t>
  </si>
  <si>
    <t>Shot-11</t>
  </si>
  <si>
    <t>Shot-10.75</t>
  </si>
  <si>
    <t>Shot-10.5</t>
  </si>
  <si>
    <t>Shot-10.25</t>
  </si>
  <si>
    <t>Shot-10</t>
  </si>
  <si>
    <t>Shot-9.75</t>
  </si>
  <si>
    <t>Shot-9.5</t>
  </si>
  <si>
    <t>Shot-9.25</t>
  </si>
  <si>
    <t>Shot-9</t>
  </si>
  <si>
    <t>Shot-8.75</t>
  </si>
  <si>
    <t>Shot-8.5</t>
  </si>
  <si>
    <t>Shot-8.25</t>
  </si>
  <si>
    <t>Shot-8</t>
  </si>
  <si>
    <t>Shot-7.75</t>
  </si>
  <si>
    <t>Shot-7.5</t>
  </si>
  <si>
    <t>Shot-7.25</t>
  </si>
  <si>
    <t>Shot-7</t>
  </si>
  <si>
    <t>Shot-6.75</t>
  </si>
  <si>
    <t>Shot-6.5</t>
  </si>
  <si>
    <t>Shot-6.25</t>
  </si>
  <si>
    <t>Shot-6</t>
  </si>
  <si>
    <t>Shot-5.75</t>
  </si>
  <si>
    <t>Shot-5.5</t>
  </si>
  <si>
    <t>Shot-5.25</t>
  </si>
  <si>
    <t>Shot-5</t>
  </si>
  <si>
    <t>Shot-4.75</t>
  </si>
  <si>
    <t>Shot-4.5</t>
  </si>
  <si>
    <t>Shot-4.25</t>
  </si>
  <si>
    <t>Shot-4</t>
  </si>
  <si>
    <t>Shot-3.75</t>
  </si>
  <si>
    <t>Shot-3.5</t>
  </si>
  <si>
    <t>Shot-3.25</t>
  </si>
  <si>
    <t>Shot-3</t>
  </si>
  <si>
    <t>Shot-2.75</t>
  </si>
  <si>
    <t>Shot-2.5</t>
  </si>
  <si>
    <t>Shot-2.25</t>
  </si>
  <si>
    <t>Shot-2</t>
  </si>
  <si>
    <t>Shot-1.75</t>
  </si>
  <si>
    <t>Shot-1.5</t>
  </si>
  <si>
    <t>Shot-1.25</t>
  </si>
  <si>
    <t>Shot-1</t>
  </si>
  <si>
    <t>Shot-0.75</t>
  </si>
  <si>
    <t>Shot-0.5</t>
  </si>
  <si>
    <t>Shot-0.25</t>
  </si>
  <si>
    <t>Standing Triple Jump-8.50</t>
  </si>
  <si>
    <t>Standing Triple Jump-8.49</t>
  </si>
  <si>
    <t>Standing Triple Jump-8.48</t>
  </si>
  <si>
    <t>Standing Triple Jump-8.47</t>
  </si>
  <si>
    <t>Standing Triple Jump-8.46</t>
  </si>
  <si>
    <t>Standing Triple Jump-8.45</t>
  </si>
  <si>
    <t>Standing Triple Jump-8.44</t>
  </si>
  <si>
    <t>Standing Triple Jump-8.43</t>
  </si>
  <si>
    <t>Standing Triple Jump-8.42</t>
  </si>
  <si>
    <t>Standing Triple Jump-8.41</t>
  </si>
  <si>
    <t>Standing Triple Jump-8.40</t>
  </si>
  <si>
    <t>Standing Triple Jump-8.39</t>
  </si>
  <si>
    <t>Standing Triple Jump-8.38</t>
  </si>
  <si>
    <t>Standing Triple Jump-8.37</t>
  </si>
  <si>
    <t>Standing Triple Jump-8.36</t>
  </si>
  <si>
    <t>Standing Triple Jump-8.35</t>
  </si>
  <si>
    <t>Standing Triple Jump-8.34</t>
  </si>
  <si>
    <t>Standing Triple Jump-8.33</t>
  </si>
  <si>
    <t>Standing Triple Jump-8.32</t>
  </si>
  <si>
    <t>Standing Triple Jump-8.31</t>
  </si>
  <si>
    <t>Standing Triple Jump-8.30</t>
  </si>
  <si>
    <t>Standing Triple Jump-8.29</t>
  </si>
  <si>
    <t>Standing Triple Jump-8.28</t>
  </si>
  <si>
    <t>Standing Triple Jump-8.27</t>
  </si>
  <si>
    <t>Standing Triple Jump-8.26</t>
  </si>
  <si>
    <t>Standing Triple Jump-8.25</t>
  </si>
  <si>
    <t>Standing Triple Jump-8.24</t>
  </si>
  <si>
    <t>Standing Triple Jump-8.23</t>
  </si>
  <si>
    <t>Standing Triple Jump-8.22</t>
  </si>
  <si>
    <t>Standing Triple Jump-8.21</t>
  </si>
  <si>
    <t>Standing Triple Jump-8.20</t>
  </si>
  <si>
    <t>Standing Triple Jump-8.19</t>
  </si>
  <si>
    <t>Standing Triple Jump-8.18</t>
  </si>
  <si>
    <t>Standing Triple Jump-8.17</t>
  </si>
  <si>
    <t>Standing Triple Jump-8.16</t>
  </si>
  <si>
    <t>Standing Triple Jump-8.15</t>
  </si>
  <si>
    <t>Standing Triple Jump-8.14</t>
  </si>
  <si>
    <t>Standing Triple Jump-8.13</t>
  </si>
  <si>
    <t>Standing Triple Jump-8.12</t>
  </si>
  <si>
    <t>Standing Triple Jump-8.11</t>
  </si>
  <si>
    <t>Standing Triple Jump-8.10</t>
  </si>
  <si>
    <t>Standing Triple Jump-8.09</t>
  </si>
  <si>
    <t>Standing Triple Jump-8.08</t>
  </si>
  <si>
    <t>Standing Triple Jump-8.07</t>
  </si>
  <si>
    <t>Standing Triple Jump-8.06</t>
  </si>
  <si>
    <t>Standing Triple Jump-8.05</t>
  </si>
  <si>
    <t>Standing Triple Jump-8.04</t>
  </si>
  <si>
    <t>Standing Triple Jump-8.03</t>
  </si>
  <si>
    <t>Standing Triple Jump-8.02</t>
  </si>
  <si>
    <t>Standing Triple Jump-8.01</t>
  </si>
  <si>
    <t>Overhead Heave</t>
  </si>
  <si>
    <t>Shot</t>
  </si>
  <si>
    <t>points1 Sec</t>
  </si>
  <si>
    <t>Target Throw-0</t>
  </si>
  <si>
    <t>award12 Pri</t>
  </si>
  <si>
    <t>award2 Sec</t>
  </si>
  <si>
    <t>Boys VC</t>
  </si>
  <si>
    <t>Girls VC</t>
  </si>
  <si>
    <t>1-1</t>
  </si>
  <si>
    <t>2-1</t>
  </si>
  <si>
    <t>3-1</t>
  </si>
  <si>
    <t>4-1</t>
  </si>
  <si>
    <t>5-1</t>
  </si>
  <si>
    <t>6-1</t>
  </si>
  <si>
    <t>7-1</t>
  </si>
  <si>
    <t>8-1</t>
  </si>
  <si>
    <t>9-1</t>
  </si>
  <si>
    <t>10-1</t>
  </si>
  <si>
    <t>11-1</t>
  </si>
  <si>
    <t>2-2</t>
  </si>
  <si>
    <t>3-2</t>
  </si>
  <si>
    <t>4-2</t>
  </si>
  <si>
    <t>5-2</t>
  </si>
  <si>
    <t>6-2</t>
  </si>
  <si>
    <t>7-2</t>
  </si>
  <si>
    <t>8-2</t>
  </si>
  <si>
    <t>9-2</t>
  </si>
  <si>
    <t>10-2</t>
  </si>
  <si>
    <t>11-2</t>
  </si>
  <si>
    <t>3-3</t>
  </si>
  <si>
    <t>4-3</t>
  </si>
  <si>
    <t>5-3</t>
  </si>
  <si>
    <t>6-3</t>
  </si>
  <si>
    <t>7-3</t>
  </si>
  <si>
    <t>8-3</t>
  </si>
  <si>
    <t>9-3</t>
  </si>
  <si>
    <t>10-3</t>
  </si>
  <si>
    <t>11-3</t>
  </si>
  <si>
    <t>4-4</t>
  </si>
  <si>
    <t>5-4</t>
  </si>
  <si>
    <t>6-4</t>
  </si>
  <si>
    <t>7-4</t>
  </si>
  <si>
    <t>8-4</t>
  </si>
  <si>
    <t>9-4</t>
  </si>
  <si>
    <t>10-4</t>
  </si>
  <si>
    <t>11-4</t>
  </si>
  <si>
    <t>5-5</t>
  </si>
  <si>
    <t>6-5</t>
  </si>
  <si>
    <t>7-5</t>
  </si>
  <si>
    <t>8-5</t>
  </si>
  <si>
    <t>9-5</t>
  </si>
  <si>
    <t>10-5</t>
  </si>
  <si>
    <t>11-5</t>
  </si>
  <si>
    <t>6-6</t>
  </si>
  <si>
    <t>7-6</t>
  </si>
  <si>
    <t>8-6</t>
  </si>
  <si>
    <t>9-6</t>
  </si>
  <si>
    <t>10-6</t>
  </si>
  <si>
    <t>11-6</t>
  </si>
  <si>
    <t>7-7</t>
  </si>
  <si>
    <t>8-7</t>
  </si>
  <si>
    <t>9-7</t>
  </si>
  <si>
    <t>10-7</t>
  </si>
  <si>
    <t>11-7</t>
  </si>
  <si>
    <t>8-8</t>
  </si>
  <si>
    <t>9-9</t>
  </si>
  <si>
    <t>10-9</t>
  </si>
  <si>
    <t>11-9</t>
  </si>
  <si>
    <t>9-8</t>
  </si>
  <si>
    <t>10-8</t>
  </si>
  <si>
    <t>11-8</t>
  </si>
  <si>
    <t>10-10</t>
  </si>
  <si>
    <t>11-10</t>
  </si>
  <si>
    <t>11-11</t>
  </si>
  <si>
    <t>P</t>
  </si>
  <si>
    <t>S</t>
  </si>
  <si>
    <t xml:space="preserve">This spreadsheet provides the teacher, coach or leader with all the tools to:                                                               </t>
  </si>
  <si>
    <t>Virtual Competition</t>
  </si>
  <si>
    <t>The Secondary Virtual competition is scored in the same manner although seperate Boys and Girls scores are provided.</t>
  </si>
  <si>
    <t>Top 5 Ranking Per Athlete - Boys</t>
  </si>
  <si>
    <t>Top 5 Ranking Per Athlete - Girls</t>
  </si>
  <si>
    <t>MIXED</t>
  </si>
  <si>
    <t>P1</t>
  </si>
  <si>
    <t>P2</t>
  </si>
  <si>
    <t>P3</t>
  </si>
  <si>
    <t>P4</t>
  </si>
  <si>
    <t>P5</t>
  </si>
  <si>
    <t>P6</t>
  </si>
  <si>
    <t>P7</t>
  </si>
  <si>
    <t>S1</t>
  </si>
  <si>
    <t>S2</t>
  </si>
  <si>
    <t>S3</t>
  </si>
  <si>
    <t>S4</t>
  </si>
  <si>
    <t>POINTS TABLE</t>
  </si>
  <si>
    <t>PRIMARY</t>
  </si>
  <si>
    <t>SECONDARY</t>
  </si>
  <si>
    <t>team@sportshall.org</t>
  </si>
  <si>
    <r>
      <t xml:space="preserve">The Sportshall Team welcome comments on all aspects of its work. Please contact us via email for equipment, badges and certificates, visit: </t>
    </r>
    <r>
      <rPr>
        <b/>
        <u/>
        <sz val="11"/>
        <color indexed="30"/>
        <rFont val="Arial"/>
        <family val="2"/>
      </rPr>
      <t/>
    </r>
  </si>
  <si>
    <t>www.eveque.co.uk</t>
  </si>
  <si>
    <t xml:space="preserve">1. Calculate point scores for each event and return Sportshall Pentathlon Awards.                                                                                                                                                </t>
  </si>
  <si>
    <t xml:space="preserve">Virtual competition provides schools with the opportunity to compete against other schools either locally or Nationally within their own school setting. To take part in the National competition please send your results to team@sportshall.org </t>
  </si>
  <si>
    <t>Primary - Mixed</t>
  </si>
  <si>
    <t>School</t>
  </si>
  <si>
    <t>County</t>
  </si>
  <si>
    <t>PLEASE COPY CELLS B4 TO J43 AND PASTE VALUES INTO YOUR SGO DATABASE TO COLLATE RESULTS</t>
  </si>
  <si>
    <t>The purpose of this sheet is to enable anonymised data to be sent back to team@sportshall.org for all results to be included in our National database. SGOs or Active Partnerships can either collate all the anonymised data from across their area and send back as one using our SGO database sheet or can send us each individual results file. The more data we receive from across the Country, the more helpful the data becomes in identifying trends.</t>
  </si>
  <si>
    <t>These columns are purely to assist SGOs                      to capture data for YST</t>
  </si>
  <si>
    <t xml:space="preserve"> Student from a BAME Background?</t>
  </si>
  <si>
    <t xml:space="preserve"> Disability</t>
  </si>
  <si>
    <t>YES</t>
  </si>
  <si>
    <t>NO</t>
  </si>
  <si>
    <t>Secondary - Girls</t>
  </si>
  <si>
    <t>Secondary - Boys</t>
  </si>
  <si>
    <t>Format Example</t>
  </si>
  <si>
    <t>Athlete Disability Groupings</t>
  </si>
  <si>
    <t>1. Power Chair / Electric Wheelchair User</t>
  </si>
  <si>
    <t>2. Manual Wheelchair User</t>
  </si>
  <si>
    <t>3. Ambulant - Moderate Impairment</t>
  </si>
  <si>
    <t>4. Ambulant - Minimal Impairment</t>
  </si>
  <si>
    <t>Group</t>
  </si>
  <si>
    <t>Description</t>
  </si>
  <si>
    <t>Brief description of some athletes                        and impairments in this group</t>
  </si>
  <si>
    <t>Additional Information</t>
  </si>
  <si>
    <t>Power Chair User</t>
  </si>
  <si>
    <t>Athlete with cerebral palsy - electric wheelchair user - quadriplegic - severe to moderate impairment in all four limbs</t>
  </si>
  <si>
    <t>Manual Wheelchair user</t>
  </si>
  <si>
    <t>Athlete with cerebral palsy</t>
  </si>
  <si>
    <t>All athletes in this group CANNOT run unaided</t>
  </si>
  <si>
    <t>Athlete with a spinal cord injury</t>
  </si>
  <si>
    <t>Quadraplegic and paraplegic athletes</t>
  </si>
  <si>
    <t>They MAY be able to stand and walk with support and MIGHT not regularly use a wheelchair</t>
  </si>
  <si>
    <t>Ambulant - moderate impairment</t>
  </si>
  <si>
    <t>Athlete with cerebral palsy - Ataxic/Athetoid - affected in three or four limbs</t>
  </si>
  <si>
    <t>All athletes in this group CAN run unaided EXCEPT for blind and visually impaired athletes who need the support of a guide runner</t>
  </si>
  <si>
    <t>Athlete with cerebral palsy - Diplegic - functionally affected in both legs</t>
  </si>
  <si>
    <t>Athlete with a double above knee amputation</t>
  </si>
  <si>
    <t>Dwarf Athletes</t>
  </si>
  <si>
    <t>Blind and visually impaired athletes running with a guide</t>
  </si>
  <si>
    <t>Ambulant - minimal impairment</t>
  </si>
  <si>
    <t>Athlete who is deaf or with a hearing impairment</t>
  </si>
  <si>
    <t>All athletes in this group can run unaided</t>
  </si>
  <si>
    <t>Athlete with a single or double arm amputation or physical impairment allowing similar movement</t>
  </si>
  <si>
    <t>Athlete with cerebral palsy - Hemiplegic - functionally affected on one side</t>
  </si>
  <si>
    <t>Athlete with single above knee amputation or physical impairment allowing similar movement</t>
  </si>
  <si>
    <t>Athlete with single or double below keen amputation or physical impairment allowing similar movement</t>
  </si>
  <si>
    <t>Athlete with a learning disability - IQ of 75 or less, limited social adaptation in day to day abilities and their learning disability must be evident during 0 - 18 years</t>
  </si>
  <si>
    <t>Taken from England Athletics Disability Competition Guidance Document</t>
  </si>
  <si>
    <t xml:space="preserve">PLEASE HOVER OVER THE COLUMN HEADINGS TO CHECK </t>
  </si>
  <si>
    <t>THE FORMATS REQUIRED FOR DATA ENTRY.</t>
  </si>
  <si>
    <t>Youtube - How to Enter Results</t>
  </si>
  <si>
    <t>Balance Test</t>
  </si>
  <si>
    <t>Hi-Stepper</t>
  </si>
  <si>
    <t>Javelin Throw</t>
  </si>
  <si>
    <t>Hi</t>
  </si>
  <si>
    <t>Stepper</t>
  </si>
  <si>
    <t>If a cell turns Orange then the result entered is either not in the correct format (as shown in the Yellow row) or is outside of the expected performance parameters.</t>
  </si>
  <si>
    <t>Primary Virtual competition scores are based on the Top 3 Boys points scores in addition to the Top 3 Girls points scores in each of the 5 selected events to create a Mixed score (30 Points scores in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</si>
</sst>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46" x14ac:knownFonts="1">
    <font>
      <sz val="10"/>
      <name val="Arial"/>
    </font>
    <font>
      <sz val="10"/>
      <name val="Arial"/>
      <family val="2"/>
    </font>
    <font>
      <u/>
      <sz val="7"/>
      <color indexed="12"/>
      <name val="Arial"/>
      <family val="2"/>
    </font>
    <font>
      <sz val="10"/>
      <color indexed="30"/>
      <name val="Arial"/>
      <family val="2"/>
    </font>
    <font>
      <b/>
      <sz val="10"/>
      <color indexed="9"/>
      <name val="Arial"/>
      <family val="2"/>
    </font>
    <font>
      <b/>
      <u/>
      <sz val="11"/>
      <color indexed="30"/>
      <name val="Arial"/>
      <family val="2"/>
    </font>
    <font>
      <sz val="10"/>
      <name val="Arial"/>
      <family val="2"/>
    </font>
    <font>
      <sz val="11"/>
      <name val="Calibri"/>
      <family val="2"/>
    </font>
    <font>
      <sz val="10"/>
      <color indexed="81"/>
      <name val="Arial"/>
      <family val="2"/>
    </font>
    <font>
      <b/>
      <sz val="14"/>
      <name val="Arial"/>
      <family val="2"/>
    </font>
    <font>
      <b/>
      <sz val="14"/>
      <color indexed="9"/>
      <name val="Arial"/>
      <family val="2"/>
    </font>
    <font>
      <sz val="9"/>
      <color indexed="81"/>
      <name val="Tahoma"/>
      <family val="2"/>
    </font>
    <font>
      <sz val="14"/>
      <name val="Arial"/>
      <family val="2"/>
    </font>
    <font>
      <u/>
      <sz val="14"/>
      <color indexed="12"/>
      <name val="Arial"/>
      <family val="2"/>
    </font>
    <font>
      <sz val="11"/>
      <color theme="1"/>
      <name val="Calibri"/>
      <family val="2"/>
      <scheme val="minor"/>
    </font>
    <font>
      <sz val="10"/>
      <color rgb="FF0070C0"/>
      <name val="Arial"/>
      <family val="2"/>
    </font>
    <font>
      <sz val="10"/>
      <color theme="3" tint="0.39997558519241921"/>
      <name val="Arial"/>
      <family val="2"/>
    </font>
    <font>
      <b/>
      <sz val="20"/>
      <color theme="3" tint="0.39997558519241921"/>
      <name val="Arial"/>
      <family val="2"/>
    </font>
    <font>
      <sz val="11"/>
      <color theme="3" tint="0.39997558519241921"/>
      <name val="Arial"/>
      <family val="2"/>
    </font>
    <font>
      <b/>
      <sz val="16"/>
      <color theme="3" tint="0.39997558519241921"/>
      <name val="Arial"/>
      <family val="2"/>
    </font>
    <font>
      <b/>
      <sz val="12"/>
      <color theme="3" tint="0.39997558519241921"/>
      <name val="Arial"/>
      <family val="2"/>
    </font>
    <font>
      <b/>
      <u/>
      <sz val="11"/>
      <color theme="3" tint="0.39997558519241921"/>
      <name val="Arial"/>
      <family val="2"/>
    </font>
    <font>
      <b/>
      <sz val="10"/>
      <color theme="3" tint="0.39997558519241921"/>
      <name val="Arial"/>
      <family val="2"/>
    </font>
    <font>
      <sz val="6"/>
      <color theme="3" tint="0.39997558519241921"/>
      <name val="Arial"/>
      <family val="2"/>
    </font>
    <font>
      <sz val="12"/>
      <color theme="3" tint="0.39997558519241921"/>
      <name val="Arial"/>
      <family val="2"/>
    </font>
    <font>
      <sz val="8"/>
      <color theme="3" tint="0.39997558519241921"/>
      <name val="Arial"/>
      <family val="2"/>
    </font>
    <font>
      <sz val="14"/>
      <color rgb="FF0070C0"/>
      <name val="Arial"/>
      <family val="2"/>
    </font>
    <font>
      <b/>
      <sz val="14"/>
      <color theme="3" tint="0.39994506668294322"/>
      <name val="Arial"/>
      <family val="2"/>
    </font>
    <font>
      <b/>
      <sz val="14"/>
      <color theme="3" tint="0.39997558519241921"/>
      <name val="Arial"/>
      <family val="2"/>
    </font>
    <font>
      <b/>
      <sz val="14"/>
      <color theme="0"/>
      <name val="Arial"/>
      <family val="2"/>
    </font>
    <font>
      <b/>
      <sz val="10"/>
      <color rgb="FF0070C0"/>
      <name val="Arial"/>
      <family val="2"/>
    </font>
    <font>
      <b/>
      <sz val="10"/>
      <color theme="0"/>
      <name val="Arial"/>
      <family val="2"/>
    </font>
    <font>
      <sz val="12"/>
      <color rgb="FF0070C0"/>
      <name val="Arial"/>
      <family val="2"/>
    </font>
    <font>
      <sz val="12"/>
      <color theme="4"/>
      <name val="Arial"/>
      <family val="2"/>
    </font>
    <font>
      <sz val="11"/>
      <color theme="4"/>
      <name val="Arial"/>
      <family val="2"/>
    </font>
    <font>
      <b/>
      <sz val="10"/>
      <color rgb="FFFF0000"/>
      <name val="Arial"/>
      <family val="2"/>
    </font>
    <font>
      <b/>
      <u/>
      <sz val="12"/>
      <color theme="3" tint="0.39997558519241921"/>
      <name val="Arial"/>
      <family val="2"/>
    </font>
    <font>
      <b/>
      <sz val="14"/>
      <color rgb="FF0070C0"/>
      <name val="Arial"/>
      <family val="2"/>
    </font>
    <font>
      <sz val="10"/>
      <color theme="4"/>
      <name val="Arial"/>
      <family val="2"/>
    </font>
    <font>
      <b/>
      <sz val="14"/>
      <color theme="4"/>
      <name val="Arial"/>
      <family val="2"/>
    </font>
    <font>
      <b/>
      <sz val="24"/>
      <color theme="3" tint="0.39997558519241921"/>
      <name val="Arial"/>
      <family val="2"/>
    </font>
    <font>
      <sz val="24"/>
      <color theme="3" tint="0.39997558519241921"/>
      <name val="Arial"/>
      <family val="2"/>
    </font>
    <font>
      <sz val="14"/>
      <color theme="0"/>
      <name val="Arial"/>
      <family val="2"/>
    </font>
    <font>
      <b/>
      <sz val="12"/>
      <color rgb="FF0070C0"/>
      <name val="Arial"/>
      <family val="2"/>
    </font>
    <font>
      <b/>
      <sz val="11"/>
      <color theme="3" tint="0.39997558519241921"/>
      <name val="Arial"/>
      <family val="2"/>
    </font>
    <font>
      <b/>
      <sz val="26"/>
      <color theme="4"/>
      <name val="Arial"/>
      <family val="2"/>
    </font>
  </fonts>
  <fills count="8">
    <fill>
      <patternFill patternType="none"/>
    </fill>
    <fill>
      <patternFill patternType="gray125"/>
    </fill>
    <fill>
      <patternFill patternType="solid">
        <fgColor indexed="30"/>
        <bgColor indexed="64"/>
      </patternFill>
    </fill>
    <fill>
      <gradientFill type="path">
        <stop position="0">
          <color theme="3" tint="0.59999389629810485"/>
        </stop>
        <stop position="1">
          <color theme="3" tint="0.40000610370189521"/>
        </stop>
      </gradientFill>
    </fill>
    <fill>
      <patternFill patternType="solid">
        <fgColor indexed="65"/>
        <bgColor theme="0"/>
      </patternFill>
    </fill>
    <fill>
      <gradientFill type="path">
        <stop position="0">
          <color theme="3" tint="0.59999389629810485"/>
        </stop>
        <stop position="1">
          <color theme="4"/>
        </stop>
      </gradientFill>
    </fill>
    <fill>
      <patternFill patternType="solid">
        <fgColor rgb="FFFFFF00"/>
        <bgColor indexed="64"/>
      </patternFill>
    </fill>
    <fill>
      <gradientFill degree="90">
        <stop position="0">
          <color theme="0"/>
        </stop>
        <stop position="1">
          <color rgb="FF7030A0"/>
        </stop>
      </gradientFill>
    </fill>
  </fills>
  <borders count="114">
    <border>
      <left/>
      <right/>
      <top/>
      <bottom/>
      <diagonal/>
    </border>
    <border>
      <left style="medium">
        <color indexed="30"/>
      </left>
      <right/>
      <top/>
      <bottom/>
      <diagonal/>
    </border>
    <border>
      <left/>
      <right/>
      <top style="medium">
        <color indexed="30"/>
      </top>
      <bottom/>
      <diagonal/>
    </border>
    <border>
      <left/>
      <right/>
      <top style="thin">
        <color indexed="64"/>
      </top>
      <bottom/>
      <diagonal/>
    </border>
    <border>
      <left style="medium">
        <color indexed="9"/>
      </left>
      <right/>
      <top style="medium">
        <color indexed="48"/>
      </top>
      <bottom/>
      <diagonal/>
    </border>
    <border>
      <left style="thin">
        <color indexed="48"/>
      </left>
      <right/>
      <top/>
      <bottom style="thin">
        <color indexed="48"/>
      </bottom>
      <diagonal/>
    </border>
    <border>
      <left style="medium">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ck">
        <color theme="3" tint="0.39994506668294322"/>
      </left>
      <right/>
      <top style="thin">
        <color theme="3" tint="0.39994506668294322"/>
      </top>
      <bottom style="thin">
        <color theme="3" tint="0.39994506668294322"/>
      </bottom>
      <diagonal/>
    </border>
    <border>
      <left/>
      <right style="thick">
        <color theme="3" tint="0.39994506668294322"/>
      </right>
      <top style="thin">
        <color theme="3" tint="0.39994506668294322"/>
      </top>
      <bottom style="thin">
        <color theme="3" tint="0.39994506668294322"/>
      </bottom>
      <diagonal/>
    </border>
    <border>
      <left style="thick">
        <color theme="3" tint="0.39994506668294322"/>
      </left>
      <right/>
      <top style="thin">
        <color theme="3" tint="0.39994506668294322"/>
      </top>
      <bottom style="thick">
        <color theme="3" tint="0.39994506668294322"/>
      </bottom>
      <diagonal/>
    </border>
    <border>
      <left/>
      <right style="thick">
        <color theme="3" tint="0.39994506668294322"/>
      </right>
      <top style="thin">
        <color theme="3" tint="0.39994506668294322"/>
      </top>
      <bottom style="thick">
        <color theme="3" tint="0.39994506668294322"/>
      </bottom>
      <diagonal/>
    </border>
    <border>
      <left style="thin">
        <color theme="3" tint="0.39994506668294322"/>
      </left>
      <right style="medium">
        <color theme="3" tint="0.39994506668294322"/>
      </right>
      <top style="thin">
        <color theme="3" tint="0.39994506668294322"/>
      </top>
      <bottom style="thin">
        <color theme="3" tint="0.39994506668294322"/>
      </bottom>
      <diagonal/>
    </border>
    <border>
      <left style="medium">
        <color theme="3" tint="0.39994506668294322"/>
      </left>
      <right style="thin">
        <color theme="3" tint="0.39994506668294322"/>
      </right>
      <top style="thin">
        <color theme="3" tint="0.39994506668294322"/>
      </top>
      <bottom style="thick">
        <color theme="3" tint="0.39994506668294322"/>
      </bottom>
      <diagonal/>
    </border>
    <border>
      <left style="thin">
        <color theme="3" tint="0.39994506668294322"/>
      </left>
      <right style="thin">
        <color theme="3" tint="0.39994506668294322"/>
      </right>
      <top style="thin">
        <color theme="3" tint="0.39994506668294322"/>
      </top>
      <bottom style="thick">
        <color theme="3" tint="0.39994506668294322"/>
      </bottom>
      <diagonal/>
    </border>
    <border>
      <left style="thin">
        <color theme="3" tint="0.39994506668294322"/>
      </left>
      <right style="medium">
        <color theme="3" tint="0.39994506668294322"/>
      </right>
      <top style="thin">
        <color theme="3" tint="0.39994506668294322"/>
      </top>
      <bottom style="thick">
        <color theme="3" tint="0.39994506668294322"/>
      </bottom>
      <diagonal/>
    </border>
    <border>
      <left/>
      <right/>
      <top style="medium">
        <color rgb="FF0070C0"/>
      </top>
      <bottom/>
      <diagonal/>
    </border>
    <border>
      <left/>
      <right style="medium">
        <color rgb="FF0070C0"/>
      </right>
      <top style="medium">
        <color rgb="FF0070C0"/>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rgb="FF0070C0"/>
      </left>
      <right/>
      <top/>
      <bottom/>
      <diagonal/>
    </border>
    <border>
      <left style="medium">
        <color theme="3" tint="0.39994506668294322"/>
      </left>
      <right/>
      <top style="medium">
        <color theme="3" tint="0.39994506668294322"/>
      </top>
      <bottom style="thin">
        <color theme="3" tint="0.39994506668294322"/>
      </bottom>
      <diagonal/>
    </border>
    <border>
      <left style="medium">
        <color theme="3" tint="0.39991454817346722"/>
      </left>
      <right style="medium">
        <color theme="3" tint="0.39991454817346722"/>
      </right>
      <top style="medium">
        <color theme="3" tint="0.39994506668294322"/>
      </top>
      <bottom style="thin">
        <color theme="3" tint="0.39994506668294322"/>
      </bottom>
      <diagonal/>
    </border>
    <border>
      <left/>
      <right style="thin">
        <color theme="3" tint="0.39994506668294322"/>
      </right>
      <top style="medium">
        <color theme="3" tint="0.39994506668294322"/>
      </top>
      <bottom style="thin">
        <color theme="3" tint="0.39994506668294322"/>
      </bottom>
      <diagonal/>
    </border>
    <border>
      <left style="thin">
        <color theme="3" tint="0.39994506668294322"/>
      </left>
      <right style="thin">
        <color theme="3" tint="0.39994506668294322"/>
      </right>
      <top style="medium">
        <color theme="3" tint="0.39994506668294322"/>
      </top>
      <bottom style="thin">
        <color theme="3" tint="0.39994506668294322"/>
      </bottom>
      <diagonal/>
    </border>
    <border>
      <left style="medium">
        <color theme="3" tint="0.39994506668294322"/>
      </left>
      <right style="medium">
        <color indexed="9"/>
      </right>
      <top style="medium">
        <color theme="3" tint="0.39994506668294322"/>
      </top>
      <bottom/>
      <diagonal/>
    </border>
    <border>
      <left style="medium">
        <color indexed="9"/>
      </left>
      <right/>
      <top style="medium">
        <color theme="3" tint="0.39994506668294322"/>
      </top>
      <bottom/>
      <diagonal/>
    </border>
    <border>
      <left style="medium">
        <color theme="3" tint="0.39994506668294322"/>
      </left>
      <right style="medium">
        <color theme="3" tint="0.39994506668294322"/>
      </right>
      <top style="medium">
        <color theme="3" tint="0.39994506668294322"/>
      </top>
      <bottom/>
      <diagonal/>
    </border>
    <border>
      <left style="medium">
        <color theme="3" tint="0.39994506668294322"/>
      </left>
      <right style="thin">
        <color theme="3" tint="0.39994506668294322"/>
      </right>
      <top/>
      <bottom style="thin">
        <color theme="3" tint="0.39994506668294322"/>
      </bottom>
      <diagonal/>
    </border>
    <border>
      <left style="thin">
        <color theme="3" tint="0.39994506668294322"/>
      </left>
      <right style="thin">
        <color theme="3" tint="0.39994506668294322"/>
      </right>
      <top/>
      <bottom style="thin">
        <color theme="3" tint="0.39994506668294322"/>
      </bottom>
      <diagonal/>
    </border>
    <border>
      <left style="medium">
        <color theme="3" tint="0.39994506668294322"/>
      </left>
      <right/>
      <top style="thin">
        <color theme="3" tint="0.39994506668294322"/>
      </top>
      <bottom style="thin">
        <color theme="3" tint="0.39994506668294322"/>
      </bottom>
      <diagonal/>
    </border>
    <border>
      <left style="medium">
        <color theme="3" tint="0.39994506668294322"/>
      </left>
      <right/>
      <top style="thin">
        <color theme="3" tint="0.39994506668294322"/>
      </top>
      <bottom style="medium">
        <color theme="3" tint="0.39991454817346722"/>
      </bottom>
      <diagonal/>
    </border>
    <border>
      <left style="medium">
        <color theme="3" tint="0.39991454817346722"/>
      </left>
      <right style="medium">
        <color theme="3" tint="0.39991454817346722"/>
      </right>
      <top style="thin">
        <color theme="3" tint="0.39994506668294322"/>
      </top>
      <bottom style="thin">
        <color theme="3" tint="0.39994506668294322"/>
      </bottom>
      <diagonal/>
    </border>
    <border>
      <left style="medium">
        <color theme="3" tint="0.39991454817346722"/>
      </left>
      <right style="medium">
        <color theme="3" tint="0.39991454817346722"/>
      </right>
      <top style="thin">
        <color theme="3" tint="0.39994506668294322"/>
      </top>
      <bottom style="medium">
        <color theme="3" tint="0.39991454817346722"/>
      </bottom>
      <diagonal/>
    </border>
    <border>
      <left style="medium">
        <color theme="3" tint="0.39994506668294322"/>
      </left>
      <right/>
      <top/>
      <bottom style="thin">
        <color theme="3" tint="0.39994506668294322"/>
      </bottom>
      <diagonal/>
    </border>
    <border>
      <left style="medium">
        <color theme="3" tint="0.39991454817346722"/>
      </left>
      <right style="medium">
        <color theme="3" tint="0.39991454817346722"/>
      </right>
      <top/>
      <bottom style="thin">
        <color theme="3" tint="0.39994506668294322"/>
      </bottom>
      <diagonal/>
    </border>
    <border>
      <left style="medium">
        <color theme="3" tint="0.39994506668294322"/>
      </left>
      <right/>
      <top style="medium">
        <color theme="3" tint="0.39994506668294322"/>
      </top>
      <bottom style="medium">
        <color theme="3" tint="0.39991454817346722"/>
      </bottom>
      <diagonal/>
    </border>
    <border>
      <left style="medium">
        <color theme="3" tint="0.39991454817346722"/>
      </left>
      <right style="medium">
        <color theme="3" tint="0.39991454817346722"/>
      </right>
      <top style="medium">
        <color theme="3" tint="0.39994506668294322"/>
      </top>
      <bottom style="medium">
        <color theme="3" tint="0.39991454817346722"/>
      </bottom>
      <diagonal/>
    </border>
    <border>
      <left style="medium">
        <color rgb="FF0070C0"/>
      </left>
      <right style="medium">
        <color rgb="FF0070C0"/>
      </right>
      <top style="medium">
        <color rgb="FF0070C0"/>
      </top>
      <bottom/>
      <diagonal/>
    </border>
    <border>
      <left style="medium">
        <color theme="3" tint="0.39994506668294322"/>
      </left>
      <right style="thin">
        <color theme="3" tint="0.39994506668294322"/>
      </right>
      <top style="thin">
        <color theme="3" tint="0.39991454817346722"/>
      </top>
      <bottom style="thin">
        <color theme="3" tint="0.39991454817346722"/>
      </bottom>
      <diagonal/>
    </border>
    <border>
      <left style="thin">
        <color theme="3" tint="0.39994506668294322"/>
      </left>
      <right style="thin">
        <color theme="3" tint="0.39994506668294322"/>
      </right>
      <top style="thin">
        <color theme="3" tint="0.39991454817346722"/>
      </top>
      <bottom style="thin">
        <color theme="3" tint="0.39991454817346722"/>
      </bottom>
      <diagonal/>
    </border>
    <border>
      <left style="medium">
        <color theme="3" tint="0.39994506668294322"/>
      </left>
      <right style="thin">
        <color theme="3" tint="0.39994506668294322"/>
      </right>
      <top style="thin">
        <color theme="3" tint="0.39991454817346722"/>
      </top>
      <bottom style="medium">
        <color indexed="30"/>
      </bottom>
      <diagonal/>
    </border>
    <border>
      <left style="thin">
        <color theme="3" tint="0.39994506668294322"/>
      </left>
      <right style="thin">
        <color theme="3" tint="0.39994506668294322"/>
      </right>
      <top style="thin">
        <color theme="3" tint="0.39991454817346722"/>
      </top>
      <bottom style="medium">
        <color indexed="30"/>
      </bottom>
      <diagonal/>
    </border>
    <border>
      <left style="medium">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style="thin">
        <color theme="3" tint="0.39994506668294322"/>
      </top>
      <bottom/>
      <diagonal/>
    </border>
    <border>
      <left style="medium">
        <color theme="3" tint="0.39994506668294322"/>
      </left>
      <right style="medium">
        <color theme="3" tint="0.39991454817346722"/>
      </right>
      <top style="medium">
        <color theme="3" tint="0.39994506668294322"/>
      </top>
      <bottom/>
      <diagonal/>
    </border>
    <border>
      <left style="thin">
        <color theme="3" tint="0.39994506668294322"/>
      </left>
      <right style="medium">
        <color theme="3" tint="0.39991454817346722"/>
      </right>
      <top/>
      <bottom style="thin">
        <color theme="3" tint="0.39994506668294322"/>
      </bottom>
      <diagonal/>
    </border>
    <border>
      <left style="thin">
        <color theme="3" tint="0.39994506668294322"/>
      </left>
      <right style="medium">
        <color theme="3" tint="0.39991454817346722"/>
      </right>
      <top style="thin">
        <color theme="3" tint="0.39994506668294322"/>
      </top>
      <bottom style="thin">
        <color theme="3" tint="0.39994506668294322"/>
      </bottom>
      <diagonal/>
    </border>
    <border>
      <left style="thin">
        <color theme="3" tint="0.39994506668294322"/>
      </left>
      <right style="medium">
        <color theme="3" tint="0.39991454817346722"/>
      </right>
      <top style="thin">
        <color theme="3" tint="0.39994506668294322"/>
      </top>
      <bottom/>
      <diagonal/>
    </border>
    <border>
      <left style="thin">
        <color theme="3" tint="0.39994506668294322"/>
      </left>
      <right style="medium">
        <color theme="3" tint="0.39991454817346722"/>
      </right>
      <top style="thin">
        <color theme="3" tint="0.39991454817346722"/>
      </top>
      <bottom style="thin">
        <color theme="3" tint="0.39991454817346722"/>
      </bottom>
      <diagonal/>
    </border>
    <border>
      <left style="thin">
        <color theme="3" tint="0.39994506668294322"/>
      </left>
      <right style="medium">
        <color theme="3" tint="0.39991454817346722"/>
      </right>
      <top style="thin">
        <color theme="3" tint="0.39991454817346722"/>
      </top>
      <bottom style="medium">
        <color indexed="30"/>
      </bottom>
      <diagonal/>
    </border>
    <border>
      <left style="medium">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rgb="FF0070C0"/>
      </left>
      <right style="thin">
        <color rgb="FF0070C0"/>
      </right>
      <top style="thin">
        <color rgb="FF0070C0"/>
      </top>
      <bottom style="medium">
        <color rgb="FF0070C0"/>
      </bottom>
      <diagonal/>
    </border>
    <border>
      <left style="medium">
        <color rgb="FF0070C0"/>
      </left>
      <right style="thin">
        <color rgb="FF0070C0"/>
      </right>
      <top/>
      <bottom style="thin">
        <color rgb="FF0070C0"/>
      </bottom>
      <diagonal/>
    </border>
    <border>
      <left style="thin">
        <color rgb="FF0070C0"/>
      </left>
      <right style="thin">
        <color rgb="FF0070C0"/>
      </right>
      <top/>
      <bottom style="thin">
        <color rgb="FF0070C0"/>
      </bottom>
      <diagonal/>
    </border>
    <border>
      <left style="thin">
        <color rgb="FF0070C0"/>
      </left>
      <right style="medium">
        <color rgb="FF0070C0"/>
      </right>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medium">
        <color rgb="FF0070C0"/>
      </right>
      <top style="thin">
        <color rgb="FF0070C0"/>
      </top>
      <bottom style="medium">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top/>
      <bottom style="medium">
        <color rgb="FF0070C0"/>
      </bottom>
      <diagonal/>
    </border>
    <border>
      <left style="medium">
        <color theme="3" tint="0.39994506668294322"/>
      </left>
      <right style="thin">
        <color theme="3" tint="0.39994506668294322"/>
      </right>
      <top style="thin">
        <color theme="3" tint="0.39994506668294322"/>
      </top>
      <bottom style="medium">
        <color theme="3" tint="0.39991454817346722"/>
      </bottom>
      <diagonal/>
    </border>
    <border>
      <left style="thin">
        <color theme="3" tint="0.39994506668294322"/>
      </left>
      <right style="thin">
        <color theme="3" tint="0.39994506668294322"/>
      </right>
      <top style="thin">
        <color theme="3" tint="0.39994506668294322"/>
      </top>
      <bottom style="medium">
        <color theme="3" tint="0.39991454817346722"/>
      </bottom>
      <diagonal/>
    </border>
    <border>
      <left style="medium">
        <color theme="4"/>
      </left>
      <right style="medium">
        <color theme="4"/>
      </right>
      <top style="medium">
        <color theme="4"/>
      </top>
      <bottom/>
      <diagonal/>
    </border>
    <border>
      <left style="medium">
        <color theme="4"/>
      </left>
      <right style="medium">
        <color theme="4"/>
      </right>
      <top/>
      <bottom/>
      <diagonal/>
    </border>
    <border>
      <left style="medium">
        <color theme="4"/>
      </left>
      <right style="medium">
        <color theme="4"/>
      </right>
      <top/>
      <bottom style="medium">
        <color theme="4"/>
      </bottom>
      <diagonal/>
    </border>
    <border>
      <left/>
      <right/>
      <top style="thin">
        <color rgb="FF0070C0"/>
      </top>
      <bottom style="thin">
        <color rgb="FF0070C0"/>
      </bottom>
      <diagonal/>
    </border>
    <border>
      <left style="medium">
        <color theme="3" tint="0.39991454817346722"/>
      </left>
      <right style="thin">
        <color theme="3" tint="0.39988402966399123"/>
      </right>
      <top style="medium">
        <color theme="3" tint="0.39991454817346722"/>
      </top>
      <bottom style="thin">
        <color theme="3" tint="0.39988402966399123"/>
      </bottom>
      <diagonal/>
    </border>
    <border>
      <left style="thin">
        <color theme="3" tint="0.39988402966399123"/>
      </left>
      <right style="medium">
        <color theme="3" tint="0.39988402966399123"/>
      </right>
      <top style="medium">
        <color theme="3" tint="0.39991454817346722"/>
      </top>
      <bottom style="thin">
        <color theme="3" tint="0.39988402966399123"/>
      </bottom>
      <diagonal/>
    </border>
    <border>
      <left style="medium">
        <color theme="3" tint="0.39991454817346722"/>
      </left>
      <right style="thin">
        <color theme="3" tint="0.39988402966399123"/>
      </right>
      <top style="thin">
        <color theme="3" tint="0.39988402966399123"/>
      </top>
      <bottom style="thin">
        <color theme="3" tint="0.39988402966399123"/>
      </bottom>
      <diagonal/>
    </border>
    <border>
      <left style="thin">
        <color theme="3" tint="0.39988402966399123"/>
      </left>
      <right style="medium">
        <color theme="3" tint="0.39988402966399123"/>
      </right>
      <top style="thin">
        <color theme="3" tint="0.39988402966399123"/>
      </top>
      <bottom style="thin">
        <color theme="3" tint="0.39988402966399123"/>
      </bottom>
      <diagonal/>
    </border>
    <border>
      <left style="medium">
        <color theme="3" tint="0.39991454817346722"/>
      </left>
      <right style="thin">
        <color theme="3" tint="0.39988402966399123"/>
      </right>
      <top style="thin">
        <color theme="3" tint="0.39988402966399123"/>
      </top>
      <bottom style="medium">
        <color theme="3" tint="0.39988402966399123"/>
      </bottom>
      <diagonal/>
    </border>
    <border>
      <left style="thin">
        <color theme="3" tint="0.39988402966399123"/>
      </left>
      <right style="medium">
        <color theme="3" tint="0.39988402966399123"/>
      </right>
      <top style="thin">
        <color theme="3" tint="0.39988402966399123"/>
      </top>
      <bottom style="medium">
        <color theme="3" tint="0.39988402966399123"/>
      </bottom>
      <diagonal/>
    </border>
    <border>
      <left style="medium">
        <color theme="3" tint="0.39991454817346722"/>
      </left>
      <right style="thin">
        <color theme="3" tint="0.39994506668294322"/>
      </right>
      <top style="medium">
        <color theme="3" tint="0.39994506668294322"/>
      </top>
      <bottom/>
      <diagonal/>
    </border>
    <border>
      <left style="medium">
        <color theme="3" tint="0.39991454817346722"/>
      </left>
      <right style="thin">
        <color theme="3" tint="0.39994506668294322"/>
      </right>
      <top/>
      <bottom/>
      <diagonal/>
    </border>
    <border>
      <left style="medium">
        <color theme="3" tint="0.39991454817346722"/>
      </left>
      <right style="thin">
        <color theme="3" tint="0.39994506668294322"/>
      </right>
      <top/>
      <bottom style="medium">
        <color theme="3" tint="0.39991454817346722"/>
      </bottom>
      <diagonal/>
    </border>
    <border>
      <left style="thin">
        <color theme="3" tint="0.39994506668294322"/>
      </left>
      <right/>
      <top style="medium">
        <color theme="3" tint="0.39994506668294322"/>
      </top>
      <bottom/>
      <diagonal/>
    </border>
    <border>
      <left style="thin">
        <color theme="3" tint="0.39994506668294322"/>
      </left>
      <right/>
      <top/>
      <bottom/>
      <diagonal/>
    </border>
    <border>
      <left style="thin">
        <color theme="3" tint="0.39994506668294322"/>
      </left>
      <right/>
      <top/>
      <bottom style="medium">
        <color theme="3" tint="0.39991454817346722"/>
      </bottom>
      <diagonal/>
    </border>
    <border>
      <left style="medium">
        <color rgb="FF0070C0"/>
      </left>
      <right/>
      <top style="medium">
        <color rgb="FF0070C0"/>
      </top>
      <bottom/>
      <diagonal/>
    </border>
    <border>
      <left style="thin">
        <color theme="3" tint="0.39994506668294322"/>
      </left>
      <right style="medium">
        <color rgb="FF0070C0"/>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medium">
        <color rgb="FF0070C0"/>
      </bottom>
      <diagonal/>
    </border>
    <border>
      <left style="thin">
        <color theme="3" tint="0.39994506668294322"/>
      </left>
      <right style="medium">
        <color rgb="FF0070C0"/>
      </right>
      <top style="thin">
        <color theme="3" tint="0.39994506668294322"/>
      </top>
      <bottom style="medium">
        <color rgb="FF0070C0"/>
      </bottom>
      <diagonal/>
    </border>
    <border>
      <left style="medium">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medium">
        <color rgb="FF0070C0"/>
      </left>
      <right/>
      <top style="thin">
        <color rgb="FF0070C0"/>
      </top>
      <bottom/>
      <diagonal/>
    </border>
    <border>
      <left/>
      <right/>
      <top style="thin">
        <color rgb="FF0070C0"/>
      </top>
      <bottom/>
      <diagonal/>
    </border>
    <border>
      <left/>
      <right style="thin">
        <color theme="3" tint="0.39994506668294322"/>
      </right>
      <top/>
      <bottom/>
      <diagonal/>
    </border>
    <border>
      <left/>
      <right style="thin">
        <color theme="3" tint="0.39994506668294322"/>
      </right>
      <top/>
      <bottom style="medium">
        <color rgb="FF0070C0"/>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thin">
        <color rgb="FF0070C0"/>
      </left>
      <right style="thin">
        <color theme="3" tint="0.39994506668294322"/>
      </right>
      <top style="thin">
        <color rgb="FF0070C0"/>
      </top>
      <bottom style="thin">
        <color rgb="FF0070C0"/>
      </bottom>
      <diagonal/>
    </border>
    <border>
      <left style="thick">
        <color theme="3" tint="0.39994506668294322"/>
      </left>
      <right style="thin">
        <color indexed="30"/>
      </right>
      <top style="thick">
        <color theme="3" tint="0.39994506668294322"/>
      </top>
      <bottom/>
      <diagonal/>
    </border>
    <border>
      <left style="thin">
        <color indexed="30"/>
      </left>
      <right style="thin">
        <color indexed="30"/>
      </right>
      <top style="thick">
        <color theme="3" tint="0.39994506668294322"/>
      </top>
      <bottom/>
      <diagonal/>
    </border>
    <border>
      <left style="thin">
        <color indexed="30"/>
      </left>
      <right style="thick">
        <color theme="3" tint="0.39994506668294322"/>
      </right>
      <top style="thick">
        <color theme="3" tint="0.39994506668294322"/>
      </top>
      <bottom/>
      <diagonal/>
    </border>
    <border>
      <left style="thin">
        <color theme="3" tint="0.39994506668294322"/>
      </left>
      <right style="thin">
        <color theme="3" tint="0.39994506668294322"/>
      </right>
      <top style="thick">
        <color theme="3" tint="0.39994506668294322"/>
      </top>
      <bottom/>
      <diagonal/>
    </border>
    <border>
      <left style="thin">
        <color theme="3" tint="0.39994506668294322"/>
      </left>
      <right style="thin">
        <color theme="3" tint="0.39994506668294322"/>
      </right>
      <top/>
      <bottom style="thick">
        <color theme="3" tint="0.39994506668294322"/>
      </bottom>
      <diagonal/>
    </border>
    <border>
      <left style="thin">
        <color theme="3" tint="0.39994506668294322"/>
      </left>
      <right style="thin">
        <color theme="3" tint="0.39994506668294322"/>
      </right>
      <top style="thick">
        <color theme="3" tint="0.39994506668294322"/>
      </top>
      <bottom style="thin">
        <color indexed="30"/>
      </bottom>
      <diagonal/>
    </border>
    <border>
      <left style="thin">
        <color theme="3" tint="0.39994506668294322"/>
      </left>
      <right style="thin">
        <color theme="3" tint="0.39994506668294322"/>
      </right>
      <top style="thin">
        <color indexed="30"/>
      </top>
      <bottom style="thick">
        <color theme="3" tint="0.39994506668294322"/>
      </bottom>
      <diagonal/>
    </border>
    <border>
      <left style="thick">
        <color theme="3" tint="0.39994506668294322"/>
      </left>
      <right style="thin">
        <color indexed="30"/>
      </right>
      <top style="thick">
        <color theme="3" tint="0.39994506668294322"/>
      </top>
      <bottom style="thin">
        <color theme="3" tint="0.39994506668294322"/>
      </bottom>
      <diagonal/>
    </border>
    <border>
      <left style="thin">
        <color indexed="30"/>
      </left>
      <right style="thin">
        <color indexed="30"/>
      </right>
      <top style="thick">
        <color theme="3" tint="0.39994506668294322"/>
      </top>
      <bottom style="thin">
        <color theme="3" tint="0.39994506668294322"/>
      </bottom>
      <diagonal/>
    </border>
    <border>
      <left style="thin">
        <color indexed="30"/>
      </left>
      <right style="thick">
        <color theme="3" tint="0.39994506668294322"/>
      </right>
      <top style="thick">
        <color theme="3" tint="0.39994506668294322"/>
      </top>
      <bottom style="thin">
        <color theme="3" tint="0.39994506668294322"/>
      </bottom>
      <diagonal/>
    </border>
    <border>
      <left style="thin">
        <color theme="3" tint="0.39994506668294322"/>
      </left>
      <right style="medium">
        <color theme="3" tint="0.39994506668294322"/>
      </right>
      <top style="thick">
        <color theme="3" tint="0.39994506668294322"/>
      </top>
      <bottom style="thin">
        <color indexed="30"/>
      </bottom>
      <diagonal/>
    </border>
    <border>
      <left style="thin">
        <color theme="3" tint="0.39994506668294322"/>
      </left>
      <right style="medium">
        <color theme="3" tint="0.39994506668294322"/>
      </right>
      <top style="thin">
        <color indexed="30"/>
      </top>
      <bottom style="thick">
        <color theme="3" tint="0.39994506668294322"/>
      </bottom>
      <diagonal/>
    </border>
    <border>
      <left/>
      <right style="thick">
        <color theme="3" tint="0.39994506668294322"/>
      </right>
      <top style="thick">
        <color theme="3" tint="0.39994506668294322"/>
      </top>
      <bottom style="thin">
        <color indexed="30"/>
      </bottom>
      <diagonal/>
    </border>
    <border>
      <left/>
      <right style="thick">
        <color theme="3" tint="0.39994506668294322"/>
      </right>
      <top style="thin">
        <color indexed="30"/>
      </top>
      <bottom style="thick">
        <color theme="3" tint="0.39994506668294322"/>
      </bottom>
      <diagonal/>
    </border>
    <border>
      <left style="thick">
        <color theme="3" tint="0.39994506668294322"/>
      </left>
      <right/>
      <top style="thick">
        <color theme="3" tint="0.39994506668294322"/>
      </top>
      <bottom style="thin">
        <color indexed="30"/>
      </bottom>
      <diagonal/>
    </border>
    <border>
      <left style="thick">
        <color theme="3" tint="0.39994506668294322"/>
      </left>
      <right/>
      <top style="thin">
        <color indexed="30"/>
      </top>
      <bottom style="thick">
        <color theme="3" tint="0.39994506668294322"/>
      </bottom>
      <diagonal/>
    </border>
    <border>
      <left style="medium">
        <color theme="3" tint="0.39994506668294322"/>
      </left>
      <right style="thin">
        <color theme="3" tint="0.39994506668294322"/>
      </right>
      <top style="thick">
        <color theme="3" tint="0.39994506668294322"/>
      </top>
      <bottom style="thin">
        <color indexed="30"/>
      </bottom>
      <diagonal/>
    </border>
    <border>
      <left style="medium">
        <color theme="3" tint="0.39994506668294322"/>
      </left>
      <right style="thin">
        <color theme="3" tint="0.39994506668294322"/>
      </right>
      <top style="thin">
        <color indexed="30"/>
      </top>
      <bottom style="thick">
        <color theme="3" tint="0.39994506668294322"/>
      </bottom>
      <diagonal/>
    </border>
  </borders>
  <cellStyleXfs count="42">
    <xf numFmtId="0" fontId="0" fillId="0" borderId="0"/>
    <xf numFmtId="0" fontId="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75">
    <xf numFmtId="0" fontId="0" fillId="0" borderId="0" xfId="0"/>
    <xf numFmtId="0" fontId="0" fillId="0" borderId="0" xfId="0" applyBorder="1"/>
    <xf numFmtId="0" fontId="0" fillId="0" borderId="0" xfId="0" applyProtection="1">
      <protection hidden="1"/>
    </xf>
    <xf numFmtId="0" fontId="0" fillId="0" borderId="0" xfId="0" applyAlignment="1">
      <alignment horizontal="center"/>
    </xf>
    <xf numFmtId="0" fontId="0" fillId="0" borderId="0" xfId="0" applyBorder="1" applyAlignment="1">
      <alignment horizontal="center"/>
    </xf>
    <xf numFmtId="0" fontId="0" fillId="0" borderId="0" xfId="0" applyBorder="1" applyAlignment="1" applyProtection="1">
      <alignment horizontal="center" vertical="center"/>
      <protection hidden="1"/>
    </xf>
    <xf numFmtId="0" fontId="0" fillId="0" borderId="0" xfId="0" applyBorder="1" applyAlignment="1" applyProtection="1">
      <alignment horizontal="center"/>
      <protection hidden="1"/>
    </xf>
    <xf numFmtId="0" fontId="0" fillId="0" borderId="0" xfId="0" applyFill="1"/>
    <xf numFmtId="0" fontId="0" fillId="0" borderId="0" xfId="0" applyFill="1" applyBorder="1"/>
    <xf numFmtId="0" fontId="0" fillId="0" borderId="0" xfId="0" applyFill="1" applyBorder="1" applyAlignment="1"/>
    <xf numFmtId="0" fontId="3" fillId="0" borderId="0" xfId="0" applyFont="1" applyBorder="1" applyAlignment="1" applyProtection="1">
      <alignment horizontal="center" vertical="center"/>
      <protection hidden="1"/>
    </xf>
    <xf numFmtId="0" fontId="4" fillId="0" borderId="0" xfId="0" applyFont="1" applyFill="1" applyBorder="1" applyAlignment="1">
      <alignment horizontal="center" textRotation="90" wrapText="1"/>
    </xf>
    <xf numFmtId="0" fontId="1" fillId="0" borderId="0" xfId="0" applyFont="1"/>
    <xf numFmtId="0" fontId="0" fillId="0" borderId="1" xfId="0" applyBorder="1"/>
    <xf numFmtId="0" fontId="0" fillId="0" borderId="0" xfId="0" applyAlignment="1">
      <alignment horizontal="center" textRotation="90"/>
    </xf>
    <xf numFmtId="0" fontId="1" fillId="0" borderId="0" xfId="0" applyFont="1" applyAlignment="1">
      <alignment horizontal="center" textRotation="90"/>
    </xf>
    <xf numFmtId="0" fontId="0" fillId="0" borderId="2" xfId="0" applyBorder="1" applyAlignment="1" applyProtection="1">
      <alignment horizontal="center" vertical="center"/>
      <protection hidden="1"/>
    </xf>
    <xf numFmtId="0" fontId="0" fillId="0" borderId="2" xfId="0" applyBorder="1" applyAlignment="1" applyProtection="1">
      <alignment horizontal="center"/>
      <protection hidden="1"/>
    </xf>
    <xf numFmtId="0" fontId="3" fillId="0" borderId="2" xfId="0" applyFont="1" applyBorder="1" applyAlignment="1" applyProtection="1">
      <alignment horizontal="center" vertical="center"/>
      <protection hidden="1"/>
    </xf>
    <xf numFmtId="0" fontId="0" fillId="0" borderId="2" xfId="0" applyBorder="1" applyAlignment="1" applyProtection="1">
      <alignment horizontal="left"/>
      <protection hidden="1"/>
    </xf>
    <xf numFmtId="0" fontId="0" fillId="0" borderId="0" xfId="0" applyBorder="1" applyAlignment="1" applyProtection="1">
      <alignment horizontal="left"/>
      <protection hidden="1"/>
    </xf>
    <xf numFmtId="0" fontId="7" fillId="0" borderId="0" xfId="0" applyFont="1"/>
    <xf numFmtId="0" fontId="4" fillId="2" borderId="0" xfId="0" applyFont="1" applyFill="1" applyBorder="1" applyAlignment="1" applyProtection="1">
      <alignment horizontal="center" textRotation="90" wrapText="1"/>
      <protection hidden="1"/>
    </xf>
    <xf numFmtId="0" fontId="0" fillId="0" borderId="0" xfId="0" applyAlignment="1">
      <alignment horizontal="center" vertical="center"/>
    </xf>
    <xf numFmtId="0" fontId="0" fillId="0" borderId="0" xfId="0" applyAlignment="1">
      <alignment horizontal="center" vertical="center" wrapText="1"/>
    </xf>
    <xf numFmtId="0" fontId="0" fillId="0" borderId="3" xfId="0" applyBorder="1" applyAlignment="1" applyProtection="1">
      <alignment horizontal="center" vertical="center"/>
      <protection hidden="1"/>
    </xf>
    <xf numFmtId="0" fontId="0" fillId="0" borderId="3" xfId="0" applyBorder="1"/>
    <xf numFmtId="0" fontId="1" fillId="0" borderId="3" xfId="0" applyFont="1" applyBorder="1"/>
    <xf numFmtId="0" fontId="7" fillId="0" borderId="3" xfId="0" applyFont="1" applyBorder="1"/>
    <xf numFmtId="0" fontId="7" fillId="0" borderId="0" xfId="0" applyFont="1" applyFill="1" applyBorder="1"/>
    <xf numFmtId="165" fontId="0" fillId="0" borderId="0" xfId="0" applyNumberFormat="1"/>
    <xf numFmtId="0" fontId="0" fillId="3" borderId="0" xfId="0" applyFill="1" applyProtection="1">
      <protection hidden="1"/>
    </xf>
    <xf numFmtId="0" fontId="4" fillId="2" borderId="4" xfId="0" applyFont="1" applyFill="1" applyBorder="1" applyAlignment="1" applyProtection="1">
      <alignment horizontal="center" textRotation="90" wrapText="1"/>
      <protection hidden="1"/>
    </xf>
    <xf numFmtId="0" fontId="15" fillId="0" borderId="5" xfId="0" applyFont="1" applyBorder="1" applyAlignment="1" applyProtection="1">
      <alignment horizontal="center" vertical="center"/>
    </xf>
    <xf numFmtId="0" fontId="4" fillId="2" borderId="6" xfId="0" applyFont="1" applyFill="1" applyBorder="1" applyAlignment="1" applyProtection="1">
      <alignment horizontal="center" textRotation="90" wrapText="1"/>
      <protection hidden="1"/>
    </xf>
    <xf numFmtId="0" fontId="4" fillId="2" borderId="7" xfId="0" applyFont="1" applyFill="1" applyBorder="1" applyAlignment="1" applyProtection="1">
      <alignment horizontal="center" textRotation="90" wrapText="1"/>
      <protection hidden="1"/>
    </xf>
    <xf numFmtId="0" fontId="4" fillId="2" borderId="7" xfId="0" applyNumberFormat="1" applyFont="1" applyFill="1" applyBorder="1" applyAlignment="1" applyProtection="1">
      <alignment horizontal="center" textRotation="90" wrapText="1"/>
      <protection hidden="1"/>
    </xf>
    <xf numFmtId="0" fontId="16" fillId="0" borderId="0" xfId="0" applyFont="1"/>
    <xf numFmtId="0" fontId="16" fillId="0" borderId="0" xfId="0" applyFont="1" applyAlignment="1" applyProtection="1">
      <alignment wrapText="1"/>
      <protection locked="0"/>
    </xf>
    <xf numFmtId="0" fontId="16" fillId="0" borderId="0" xfId="0" applyFont="1" applyAlignment="1">
      <alignment wrapText="1"/>
    </xf>
    <xf numFmtId="0" fontId="17" fillId="0" borderId="0" xfId="0" applyFont="1" applyAlignment="1" applyProtection="1">
      <alignment horizontal="left" vertical="center"/>
    </xf>
    <xf numFmtId="0" fontId="16" fillId="0" borderId="0" xfId="0" applyFont="1" applyAlignment="1"/>
    <xf numFmtId="0" fontId="16" fillId="0" borderId="0" xfId="0" applyFont="1" applyAlignment="1">
      <alignment horizontal="left" vertical="center"/>
    </xf>
    <xf numFmtId="0" fontId="18" fillId="0" borderId="0" xfId="0" applyFont="1"/>
    <xf numFmtId="0" fontId="19" fillId="0" borderId="0" xfId="0" applyFont="1" applyAlignment="1" applyProtection="1">
      <alignment horizontal="left"/>
      <protection locked="0"/>
    </xf>
    <xf numFmtId="0" fontId="16" fillId="0" borderId="0" xfId="0" applyFont="1" applyAlignment="1">
      <alignment horizontal="left" vertical="top"/>
    </xf>
    <xf numFmtId="0" fontId="16" fillId="0" borderId="0" xfId="0" applyFont="1" applyBorder="1" applyAlignment="1">
      <alignment horizontal="left" vertical="top"/>
    </xf>
    <xf numFmtId="0" fontId="18" fillId="0" borderId="0" xfId="0" applyFont="1" applyAlignment="1"/>
    <xf numFmtId="0" fontId="18" fillId="0" borderId="0" xfId="0" applyFont="1" applyAlignment="1">
      <alignment horizontal="left" wrapText="1"/>
    </xf>
    <xf numFmtId="0" fontId="20" fillId="0" borderId="0" xfId="0" applyFont="1" applyAlignment="1"/>
    <xf numFmtId="0" fontId="21" fillId="0" borderId="0" xfId="1" applyFont="1" applyAlignment="1" applyProtection="1">
      <protection locked="0"/>
    </xf>
    <xf numFmtId="0" fontId="18" fillId="0" borderId="0" xfId="0" applyFont="1" applyAlignment="1">
      <alignment wrapText="1"/>
    </xf>
    <xf numFmtId="0" fontId="22" fillId="0" borderId="0" xfId="0" applyFont="1" applyAlignment="1"/>
    <xf numFmtId="0" fontId="22" fillId="0" borderId="0" xfId="0" applyFont="1" applyAlignment="1">
      <alignment wrapText="1"/>
    </xf>
    <xf numFmtId="0" fontId="19" fillId="0" borderId="0" xfId="0" applyFont="1" applyAlignment="1">
      <alignment horizontal="center" vertical="center"/>
    </xf>
    <xf numFmtId="0" fontId="16" fillId="0" borderId="0" xfId="0" applyFont="1" applyAlignment="1">
      <alignment horizontal="center" vertical="center"/>
    </xf>
    <xf numFmtId="0" fontId="23" fillId="0" borderId="8" xfId="0" applyFont="1" applyBorder="1" applyAlignment="1">
      <alignment horizontal="center" wrapText="1"/>
    </xf>
    <xf numFmtId="0" fontId="23" fillId="0" borderId="9" xfId="0" applyFont="1" applyBorder="1" applyAlignment="1">
      <alignment horizontal="center" wrapText="1"/>
    </xf>
    <xf numFmtId="0" fontId="16" fillId="0" borderId="8" xfId="0" applyFont="1" applyBorder="1" applyAlignment="1">
      <alignment horizontal="center" wrapText="1"/>
    </xf>
    <xf numFmtId="0" fontId="16" fillId="0" borderId="9" xfId="0" applyFont="1" applyBorder="1" applyAlignment="1">
      <alignment horizontal="center" wrapText="1"/>
    </xf>
    <xf numFmtId="0" fontId="24" fillId="0" borderId="8" xfId="0" applyFont="1" applyBorder="1" applyAlignment="1">
      <alignment horizontal="center" wrapText="1"/>
    </xf>
    <xf numFmtId="0" fontId="24" fillId="0" borderId="9" xfId="0" applyFont="1" applyBorder="1" applyAlignment="1">
      <alignment horizontal="center" wrapText="1"/>
    </xf>
    <xf numFmtId="0" fontId="16" fillId="0" borderId="10" xfId="0" applyFont="1" applyBorder="1" applyAlignment="1">
      <alignment horizontal="center" wrapText="1"/>
    </xf>
    <xf numFmtId="0" fontId="16" fillId="0" borderId="11" xfId="0" applyFont="1" applyBorder="1" applyAlignment="1">
      <alignment horizontal="center" wrapText="1"/>
    </xf>
    <xf numFmtId="0" fontId="25" fillId="0" borderId="6" xfId="0" applyFont="1" applyBorder="1" applyAlignment="1">
      <alignment horizontal="center" wrapText="1"/>
    </xf>
    <xf numFmtId="0" fontId="25" fillId="0" borderId="7" xfId="0" applyFont="1" applyBorder="1" applyAlignment="1">
      <alignment horizontal="center" wrapText="1"/>
    </xf>
    <xf numFmtId="0" fontId="25" fillId="0" borderId="12" xfId="0" applyFont="1" applyBorder="1" applyAlignment="1">
      <alignment horizontal="center" wrapText="1"/>
    </xf>
    <xf numFmtId="0" fontId="16" fillId="0" borderId="6" xfId="0" applyFont="1" applyBorder="1" applyAlignment="1">
      <alignment horizontal="center" wrapText="1"/>
    </xf>
    <xf numFmtId="0" fontId="16" fillId="0" borderId="7" xfId="0" applyFont="1" applyBorder="1" applyAlignment="1">
      <alignment horizontal="center" wrapText="1"/>
    </xf>
    <xf numFmtId="0" fontId="16" fillId="0" borderId="12" xfId="0" applyFont="1" applyBorder="1" applyAlignment="1">
      <alignment horizontal="center" wrapText="1"/>
    </xf>
    <xf numFmtId="2" fontId="16" fillId="0" borderId="7" xfId="0" applyNumberFormat="1" applyFont="1" applyBorder="1" applyAlignment="1">
      <alignment horizontal="center" wrapText="1"/>
    </xf>
    <xf numFmtId="164" fontId="16" fillId="0" borderId="7" xfId="0" applyNumberFormat="1" applyFont="1" applyBorder="1" applyAlignment="1">
      <alignment horizontal="center" wrapText="1"/>
    </xf>
    <xf numFmtId="2" fontId="16" fillId="0" borderId="12" xfId="0" applyNumberFormat="1" applyFont="1" applyBorder="1" applyAlignment="1">
      <alignment horizontal="center" wrapText="1"/>
    </xf>
    <xf numFmtId="0" fontId="16" fillId="0" borderId="13" xfId="0" applyFont="1" applyBorder="1" applyAlignment="1">
      <alignment horizontal="center" wrapText="1"/>
    </xf>
    <xf numFmtId="2" fontId="16" fillId="0" borderId="14" xfId="0" applyNumberFormat="1" applyFont="1" applyBorder="1" applyAlignment="1">
      <alignment horizontal="center" wrapText="1"/>
    </xf>
    <xf numFmtId="0" fontId="16" fillId="0" borderId="14" xfId="0" applyFont="1" applyBorder="1" applyAlignment="1">
      <alignment horizontal="center" wrapText="1"/>
    </xf>
    <xf numFmtId="164" fontId="16" fillId="0" borderId="14" xfId="0" applyNumberFormat="1" applyFont="1" applyBorder="1" applyAlignment="1">
      <alignment horizontal="center" wrapText="1"/>
    </xf>
    <xf numFmtId="2" fontId="16" fillId="0" borderId="15" xfId="0" applyNumberFormat="1" applyFont="1" applyBorder="1" applyAlignment="1">
      <alignment horizontal="center" wrapText="1"/>
    </xf>
    <xf numFmtId="0" fontId="0" fillId="0" borderId="0" xfId="0" applyProtection="1"/>
    <xf numFmtId="0" fontId="0" fillId="0" borderId="0" xfId="0" applyBorder="1" applyProtection="1"/>
    <xf numFmtId="0" fontId="0" fillId="0" borderId="0" xfId="0" applyAlignment="1" applyProtection="1"/>
    <xf numFmtId="164" fontId="6" fillId="0" borderId="0" xfId="10" applyNumberFormat="1" applyProtection="1"/>
    <xf numFmtId="0" fontId="6" fillId="0" borderId="0" xfId="10" applyProtection="1"/>
    <xf numFmtId="49" fontId="1" fillId="0" borderId="0" xfId="0" applyNumberFormat="1" applyFont="1" applyProtection="1"/>
    <xf numFmtId="0" fontId="1" fillId="0" borderId="0" xfId="0" applyFont="1" applyProtection="1"/>
    <xf numFmtId="0" fontId="0" fillId="0" borderId="0" xfId="0" applyBorder="1" applyAlignment="1" applyProtection="1">
      <alignment horizontal="center"/>
    </xf>
    <xf numFmtId="0" fontId="14" fillId="0" borderId="0" xfId="8" applyProtection="1"/>
    <xf numFmtId="49" fontId="0" fillId="0" borderId="0" xfId="0" applyNumberFormat="1" applyProtection="1"/>
    <xf numFmtId="0" fontId="16" fillId="0" borderId="0" xfId="0" applyFont="1" applyAlignment="1">
      <alignment wrapText="1"/>
    </xf>
    <xf numFmtId="0" fontId="16" fillId="0" borderId="0" xfId="0" applyFont="1" applyAlignment="1"/>
    <xf numFmtId="49" fontId="16" fillId="0" borderId="0" xfId="0" applyNumberFormat="1" applyFont="1" applyFill="1" applyAlignment="1"/>
    <xf numFmtId="49" fontId="21" fillId="0" borderId="0" xfId="1" applyNumberFormat="1" applyFont="1" applyFill="1" applyAlignment="1" applyProtection="1"/>
    <xf numFmtId="0" fontId="1" fillId="0" borderId="0" xfId="0" applyFont="1" applyProtection="1">
      <protection hidden="1"/>
    </xf>
    <xf numFmtId="0" fontId="1" fillId="0" borderId="0" xfId="0" applyFont="1" applyAlignment="1" applyProtection="1">
      <alignment horizontal="center"/>
      <protection hidden="1"/>
    </xf>
    <xf numFmtId="0" fontId="1" fillId="0" borderId="0" xfId="0" applyFont="1" applyBorder="1" applyAlignment="1" applyProtection="1">
      <alignment horizontal="center" wrapText="1"/>
      <protection hidden="1"/>
    </xf>
    <xf numFmtId="0" fontId="1" fillId="0" borderId="0" xfId="0" applyFont="1" applyFill="1" applyBorder="1" applyAlignment="1" applyProtection="1">
      <alignment horizontal="center" wrapText="1"/>
      <protection hidden="1"/>
    </xf>
    <xf numFmtId="0" fontId="20" fillId="0" borderId="0" xfId="0" applyFont="1" applyBorder="1" applyAlignment="1" applyProtection="1">
      <alignment horizontal="center" vertical="center" wrapText="1"/>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0" fillId="0" borderId="18" xfId="0" applyBorder="1" applyProtection="1"/>
    <xf numFmtId="0" fontId="0" fillId="0" borderId="19" xfId="0" applyBorder="1" applyProtection="1"/>
    <xf numFmtId="0" fontId="0" fillId="0" borderId="20" xfId="0" applyBorder="1" applyProtection="1"/>
    <xf numFmtId="0" fontId="26" fillId="0" borderId="7" xfId="0" applyFont="1" applyBorder="1" applyAlignment="1" applyProtection="1">
      <alignment horizontal="center" vertical="center"/>
      <protection locked="0"/>
    </xf>
    <xf numFmtId="0" fontId="26" fillId="0" borderId="7" xfId="26" applyFont="1" applyBorder="1" applyAlignment="1" applyProtection="1">
      <alignment horizontal="center" vertical="center"/>
      <protection locked="0"/>
    </xf>
    <xf numFmtId="0" fontId="26" fillId="0" borderId="7" xfId="26" applyFont="1" applyFill="1" applyBorder="1" applyAlignment="1" applyProtection="1">
      <alignment horizontal="center" vertical="center"/>
      <protection locked="0"/>
    </xf>
    <xf numFmtId="2" fontId="26" fillId="0" borderId="7" xfId="26" applyNumberFormat="1" applyFont="1" applyFill="1" applyBorder="1" applyAlignment="1" applyProtection="1">
      <alignment horizontal="center" vertical="center"/>
      <protection locked="0"/>
    </xf>
    <xf numFmtId="164" fontId="26" fillId="0" borderId="7" xfId="26" applyNumberFormat="1" applyFont="1" applyFill="1" applyBorder="1" applyAlignment="1" applyProtection="1">
      <alignment horizontal="center" vertical="center"/>
      <protection locked="0"/>
    </xf>
    <xf numFmtId="0" fontId="26" fillId="0" borderId="7" xfId="0" applyFont="1" applyBorder="1" applyAlignment="1" applyProtection="1">
      <alignment horizontal="center" vertical="center"/>
      <protection hidden="1"/>
    </xf>
    <xf numFmtId="0" fontId="26" fillId="0" borderId="7" xfId="26" applyFont="1" applyFill="1" applyBorder="1" applyAlignment="1" applyProtection="1">
      <alignment horizontal="center" vertical="center" wrapText="1"/>
      <protection locked="0"/>
    </xf>
    <xf numFmtId="2" fontId="26" fillId="0" borderId="7" xfId="26" applyNumberFormat="1" applyFont="1" applyFill="1" applyBorder="1" applyAlignment="1" applyProtection="1">
      <alignment horizontal="center" vertical="center" wrapText="1"/>
      <protection locked="0"/>
    </xf>
    <xf numFmtId="0" fontId="26" fillId="0" borderId="7" xfId="24" applyFont="1" applyBorder="1" applyAlignment="1" applyProtection="1">
      <alignment horizontal="center" vertical="center"/>
      <protection locked="0"/>
    </xf>
    <xf numFmtId="0" fontId="26" fillId="0" borderId="7" xfId="24" applyFont="1" applyFill="1" applyBorder="1" applyAlignment="1" applyProtection="1">
      <alignment horizontal="center" vertical="center" wrapText="1"/>
      <protection locked="0"/>
    </xf>
    <xf numFmtId="2" fontId="26" fillId="0" borderId="7" xfId="24" applyNumberFormat="1" applyFont="1" applyFill="1" applyBorder="1" applyAlignment="1" applyProtection="1">
      <alignment horizontal="center" vertical="center" wrapText="1"/>
      <protection locked="0"/>
    </xf>
    <xf numFmtId="2" fontId="26" fillId="0" borderId="7" xfId="24" applyNumberFormat="1" applyFont="1" applyFill="1" applyBorder="1" applyAlignment="1" applyProtection="1">
      <alignment horizontal="center" vertical="center"/>
      <protection locked="0"/>
    </xf>
    <xf numFmtId="0" fontId="26" fillId="0" borderId="7" xfId="24" applyFont="1" applyFill="1" applyBorder="1" applyAlignment="1" applyProtection="1">
      <alignment horizontal="center" vertical="center"/>
      <protection locked="0"/>
    </xf>
    <xf numFmtId="164" fontId="26" fillId="0" borderId="7" xfId="24" applyNumberFormat="1" applyFont="1" applyFill="1" applyBorder="1" applyAlignment="1" applyProtection="1">
      <alignment horizontal="center" vertical="center"/>
      <protection locked="0"/>
    </xf>
    <xf numFmtId="0" fontId="0" fillId="0" borderId="21" xfId="0" applyBorder="1" applyProtection="1"/>
    <xf numFmtId="0" fontId="0" fillId="0" borderId="21" xfId="0" applyBorder="1" applyProtection="1">
      <protection hidden="1"/>
    </xf>
    <xf numFmtId="0" fontId="10" fillId="3" borderId="22" xfId="0" applyFont="1" applyFill="1" applyBorder="1" applyAlignment="1" applyProtection="1">
      <alignment horizontal="center" textRotation="90" wrapText="1"/>
      <protection hidden="1"/>
    </xf>
    <xf numFmtId="0" fontId="10" fillId="3" borderId="23" xfId="0" applyFont="1" applyFill="1" applyBorder="1" applyAlignment="1" applyProtection="1">
      <alignment horizontal="center" textRotation="90" wrapText="1"/>
      <protection hidden="1"/>
    </xf>
    <xf numFmtId="0" fontId="10" fillId="3" borderId="24" xfId="0" applyFont="1" applyFill="1" applyBorder="1" applyAlignment="1" applyProtection="1">
      <alignment horizontal="center" textRotation="90" wrapText="1"/>
      <protection hidden="1"/>
    </xf>
    <xf numFmtId="0" fontId="10" fillId="3" borderId="25" xfId="0" applyFont="1" applyFill="1" applyBorder="1" applyAlignment="1" applyProtection="1">
      <alignment horizontal="center" textRotation="90" wrapText="1"/>
      <protection hidden="1"/>
    </xf>
    <xf numFmtId="0" fontId="10" fillId="3" borderId="26" xfId="0" applyFont="1" applyFill="1" applyBorder="1" applyAlignment="1">
      <alignment horizontal="center" textRotation="90" wrapText="1"/>
    </xf>
    <xf numFmtId="0" fontId="10" fillId="3" borderId="27" xfId="0" applyFont="1" applyFill="1" applyBorder="1" applyAlignment="1">
      <alignment horizontal="center" textRotation="90" wrapText="1"/>
    </xf>
    <xf numFmtId="0" fontId="10" fillId="3" borderId="28" xfId="0" applyFont="1" applyFill="1" applyBorder="1" applyAlignment="1">
      <alignment horizontal="center" textRotation="90" wrapText="1"/>
    </xf>
    <xf numFmtId="0" fontId="26" fillId="0" borderId="29" xfId="0" applyFont="1" applyBorder="1" applyAlignment="1" applyProtection="1">
      <alignment horizontal="left" vertical="center"/>
      <protection hidden="1"/>
    </xf>
    <xf numFmtId="0" fontId="26" fillId="0" borderId="30" xfId="0" applyFont="1" applyBorder="1" applyAlignment="1" applyProtection="1">
      <alignment horizontal="center" vertical="center"/>
      <protection hidden="1"/>
    </xf>
    <xf numFmtId="0" fontId="26" fillId="0" borderId="6" xfId="0" applyFont="1" applyBorder="1" applyAlignment="1" applyProtection="1">
      <alignment horizontal="left" vertical="center"/>
      <protection hidden="1"/>
    </xf>
    <xf numFmtId="0" fontId="26" fillId="0" borderId="6" xfId="0" applyFont="1" applyBorder="1" applyAlignment="1">
      <alignment horizontal="left" vertical="center"/>
    </xf>
    <xf numFmtId="0" fontId="26" fillId="0" borderId="7" xfId="0" applyFont="1" applyBorder="1" applyAlignment="1">
      <alignment horizontal="center" vertical="center"/>
    </xf>
    <xf numFmtId="0" fontId="26" fillId="0" borderId="31" xfId="26" applyFont="1" applyFill="1" applyBorder="1" applyAlignment="1" applyProtection="1">
      <alignment horizontal="left" vertical="center"/>
      <protection locked="0"/>
    </xf>
    <xf numFmtId="0" fontId="26" fillId="0" borderId="31" xfId="26" applyFont="1" applyBorder="1" applyAlignment="1" applyProtection="1">
      <alignment horizontal="left" vertical="center"/>
      <protection locked="0"/>
    </xf>
    <xf numFmtId="0" fontId="26" fillId="0" borderId="31" xfId="24" applyFont="1" applyFill="1" applyBorder="1" applyAlignment="1" applyProtection="1">
      <alignment horizontal="left" vertical="center"/>
      <protection locked="0"/>
    </xf>
    <xf numFmtId="0" fontId="26" fillId="0" borderId="32" xfId="24" applyFont="1" applyFill="1" applyBorder="1" applyAlignment="1" applyProtection="1">
      <alignment horizontal="left" vertical="center"/>
      <protection locked="0"/>
    </xf>
    <xf numFmtId="0" fontId="26" fillId="0" borderId="33" xfId="0" applyFont="1" applyBorder="1" applyAlignment="1" applyProtection="1">
      <alignment horizontal="center" vertical="center"/>
      <protection locked="0"/>
    </xf>
    <xf numFmtId="0" fontId="26" fillId="0" borderId="33" xfId="26" applyFont="1" applyBorder="1" applyAlignment="1" applyProtection="1">
      <alignment horizontal="center" vertical="center"/>
      <protection locked="0"/>
    </xf>
    <xf numFmtId="2" fontId="26" fillId="0" borderId="33" xfId="26" applyNumberFormat="1" applyFont="1" applyFill="1" applyBorder="1" applyAlignment="1" applyProtection="1">
      <alignment horizontal="center" vertical="center"/>
      <protection locked="0"/>
    </xf>
    <xf numFmtId="0" fontId="26" fillId="0" borderId="33" xfId="26" applyFont="1" applyFill="1" applyBorder="1" applyAlignment="1" applyProtection="1">
      <alignment horizontal="center" vertical="center"/>
      <protection locked="0"/>
    </xf>
    <xf numFmtId="164" fontId="26" fillId="0" borderId="33" xfId="26" applyNumberFormat="1" applyFont="1" applyFill="1" applyBorder="1" applyAlignment="1" applyProtection="1">
      <alignment horizontal="center" vertical="center"/>
      <protection locked="0"/>
    </xf>
    <xf numFmtId="0" fontId="26" fillId="0" borderId="33" xfId="26" applyFont="1" applyFill="1" applyBorder="1" applyAlignment="1" applyProtection="1">
      <alignment horizontal="center" vertical="center" wrapText="1"/>
      <protection locked="0"/>
    </xf>
    <xf numFmtId="2" fontId="26" fillId="0" borderId="33" xfId="26" applyNumberFormat="1" applyFont="1" applyFill="1" applyBorder="1" applyAlignment="1" applyProtection="1">
      <alignment horizontal="center" vertical="center" wrapText="1"/>
      <protection locked="0"/>
    </xf>
    <xf numFmtId="0" fontId="26" fillId="0" borderId="33" xfId="24" applyFont="1" applyBorder="1" applyAlignment="1" applyProtection="1">
      <alignment horizontal="center" vertical="center"/>
      <protection locked="0"/>
    </xf>
    <xf numFmtId="2" fontId="26" fillId="0" borderId="33" xfId="24" applyNumberFormat="1" applyFont="1" applyFill="1" applyBorder="1" applyAlignment="1" applyProtection="1">
      <alignment horizontal="center" vertical="center" wrapText="1"/>
      <protection locked="0"/>
    </xf>
    <xf numFmtId="0" fontId="26" fillId="0" borderId="33" xfId="24" applyFont="1" applyFill="1" applyBorder="1" applyAlignment="1" applyProtection="1">
      <alignment horizontal="center" vertical="center" wrapText="1"/>
      <protection locked="0"/>
    </xf>
    <xf numFmtId="2" fontId="26" fillId="0" borderId="33" xfId="24" applyNumberFormat="1" applyFont="1" applyFill="1" applyBorder="1" applyAlignment="1" applyProtection="1">
      <alignment horizontal="center" vertical="center"/>
      <protection locked="0"/>
    </xf>
    <xf numFmtId="0" fontId="26" fillId="0" borderId="33" xfId="24" applyFont="1" applyFill="1" applyBorder="1" applyAlignment="1" applyProtection="1">
      <alignment horizontal="center" vertical="center"/>
      <protection locked="0"/>
    </xf>
    <xf numFmtId="164" fontId="26" fillId="0" borderId="33" xfId="24" applyNumberFormat="1" applyFont="1" applyFill="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34" xfId="24" applyFont="1" applyBorder="1" applyAlignment="1" applyProtection="1">
      <alignment horizontal="center" vertical="center"/>
      <protection locked="0"/>
    </xf>
    <xf numFmtId="2" fontId="26" fillId="0" borderId="34" xfId="24" applyNumberFormat="1" applyFont="1" applyFill="1" applyBorder="1" applyAlignment="1" applyProtection="1">
      <alignment horizontal="center" vertical="center" wrapText="1"/>
      <protection locked="0"/>
    </xf>
    <xf numFmtId="0" fontId="26" fillId="0" borderId="34" xfId="24" applyFont="1" applyFill="1" applyBorder="1" applyAlignment="1" applyProtection="1">
      <alignment horizontal="center" vertical="center" wrapText="1"/>
      <protection locked="0"/>
    </xf>
    <xf numFmtId="2" fontId="26" fillId="0" borderId="34" xfId="24" applyNumberFormat="1" applyFont="1" applyFill="1" applyBorder="1" applyAlignment="1" applyProtection="1">
      <alignment horizontal="center" vertical="center"/>
      <protection locked="0"/>
    </xf>
    <xf numFmtId="0" fontId="26" fillId="0" borderId="34" xfId="24" applyFont="1" applyFill="1" applyBorder="1" applyAlignment="1" applyProtection="1">
      <alignment horizontal="center" vertical="center"/>
      <protection locked="0"/>
    </xf>
    <xf numFmtId="164" fontId="26" fillId="0" borderId="34" xfId="24" applyNumberFormat="1" applyFont="1" applyFill="1" applyBorder="1" applyAlignment="1" applyProtection="1">
      <alignment horizontal="center" vertical="center"/>
      <protection locked="0"/>
    </xf>
    <xf numFmtId="0" fontId="26" fillId="0" borderId="35" xfId="26" applyFont="1" applyFill="1" applyBorder="1" applyAlignment="1" applyProtection="1">
      <alignment horizontal="left" vertical="center"/>
      <protection locked="0"/>
    </xf>
    <xf numFmtId="0" fontId="26" fillId="0" borderId="36" xfId="0" applyFont="1" applyBorder="1" applyAlignment="1" applyProtection="1">
      <alignment horizontal="center" vertical="center"/>
      <protection locked="0"/>
    </xf>
    <xf numFmtId="0" fontId="26" fillId="0" borderId="36" xfId="26" applyFont="1" applyBorder="1" applyAlignment="1" applyProtection="1">
      <alignment horizontal="center" vertical="center"/>
      <protection locked="0"/>
    </xf>
    <xf numFmtId="2" fontId="26" fillId="0" borderId="36" xfId="26" applyNumberFormat="1" applyFont="1" applyFill="1" applyBorder="1" applyAlignment="1" applyProtection="1">
      <alignment horizontal="center" vertical="center"/>
      <protection locked="0"/>
    </xf>
    <xf numFmtId="0" fontId="26" fillId="0" borderId="36" xfId="26" applyFont="1" applyFill="1" applyBorder="1" applyAlignment="1" applyProtection="1">
      <alignment horizontal="center" vertical="center"/>
      <protection locked="0"/>
    </xf>
    <xf numFmtId="164" fontId="26" fillId="0" borderId="36" xfId="26" applyNumberFormat="1" applyFont="1" applyFill="1" applyBorder="1" applyAlignment="1" applyProtection="1">
      <alignment horizontal="center" vertical="center"/>
      <protection locked="0"/>
    </xf>
    <xf numFmtId="0" fontId="27" fillId="4" borderId="37" xfId="0" applyFont="1" applyFill="1" applyBorder="1" applyAlignment="1" applyProtection="1">
      <alignment horizontal="center" textRotation="90" wrapText="1"/>
      <protection hidden="1"/>
    </xf>
    <xf numFmtId="0" fontId="27" fillId="4" borderId="38" xfId="0" applyFont="1" applyFill="1" applyBorder="1" applyAlignment="1" applyProtection="1">
      <alignment horizontal="center" textRotation="90" wrapText="1"/>
      <protection hidden="1"/>
    </xf>
    <xf numFmtId="0" fontId="27" fillId="4" borderId="38" xfId="0" applyNumberFormat="1" applyFont="1" applyFill="1" applyBorder="1" applyAlignment="1" applyProtection="1">
      <alignment horizontal="center" textRotation="90" wrapText="1"/>
      <protection hidden="1"/>
    </xf>
    <xf numFmtId="0" fontId="28" fillId="0" borderId="18" xfId="0" applyFont="1" applyFill="1" applyBorder="1" applyAlignment="1" applyProtection="1">
      <alignment horizontal="center" vertical="center"/>
    </xf>
    <xf numFmtId="0" fontId="29" fillId="5" borderId="39" xfId="0" applyFont="1" applyFill="1" applyBorder="1" applyAlignment="1" applyProtection="1">
      <alignment horizontal="center"/>
    </xf>
    <xf numFmtId="0" fontId="26" fillId="0" borderId="6" xfId="26" applyFont="1" applyFill="1" applyBorder="1" applyAlignment="1" applyProtection="1">
      <alignment horizontal="center" vertical="center"/>
      <protection locked="0"/>
    </xf>
    <xf numFmtId="0" fontId="26" fillId="0" borderId="6" xfId="26" applyFont="1" applyBorder="1" applyAlignment="1" applyProtection="1">
      <alignment horizontal="center" vertical="center"/>
      <protection locked="0"/>
    </xf>
    <xf numFmtId="0" fontId="26" fillId="0" borderId="6" xfId="24" applyFont="1" applyFill="1" applyBorder="1" applyAlignment="1" applyProtection="1">
      <alignment horizontal="center" vertical="center"/>
      <protection locked="0"/>
    </xf>
    <xf numFmtId="0" fontId="26" fillId="0" borderId="6" xfId="24" applyFont="1" applyBorder="1" applyAlignment="1" applyProtection="1">
      <alignment horizontal="center" vertical="center"/>
      <protection locked="0"/>
    </xf>
    <xf numFmtId="0" fontId="26" fillId="0" borderId="40" xfId="0" applyFont="1" applyBorder="1" applyAlignment="1">
      <alignment horizontal="left" vertical="center"/>
    </xf>
    <xf numFmtId="0" fontId="26" fillId="0" borderId="41" xfId="0" applyFont="1" applyBorder="1" applyAlignment="1" applyProtection="1">
      <alignment horizontal="center" vertical="center"/>
      <protection hidden="1"/>
    </xf>
    <xf numFmtId="0" fontId="26" fillId="0" borderId="41" xfId="0" applyFont="1" applyBorder="1" applyAlignment="1">
      <alignment horizontal="center" vertical="center"/>
    </xf>
    <xf numFmtId="0" fontId="26" fillId="0" borderId="42" xfId="0" applyFont="1" applyBorder="1" applyAlignment="1">
      <alignment horizontal="left" vertical="center"/>
    </xf>
    <xf numFmtId="0" fontId="26" fillId="0" borderId="43" xfId="0" applyFont="1" applyBorder="1" applyAlignment="1" applyProtection="1">
      <alignment horizontal="center" vertical="center"/>
      <protection hidden="1"/>
    </xf>
    <xf numFmtId="0" fontId="26" fillId="0" borderId="43" xfId="0" applyFont="1" applyBorder="1" applyAlignment="1">
      <alignment horizontal="center" vertical="center"/>
    </xf>
    <xf numFmtId="0" fontId="26" fillId="0" borderId="44" xfId="0" applyFont="1" applyBorder="1" applyAlignment="1">
      <alignment horizontal="left" vertical="center"/>
    </xf>
    <xf numFmtId="0" fontId="26" fillId="0" borderId="45" xfId="0" applyFont="1" applyBorder="1" applyAlignment="1" applyProtection="1">
      <alignment horizontal="center" vertical="center"/>
      <protection hidden="1"/>
    </xf>
    <xf numFmtId="0" fontId="26" fillId="0" borderId="45" xfId="0" applyFont="1" applyBorder="1" applyAlignment="1">
      <alignment horizontal="center" vertical="center"/>
    </xf>
    <xf numFmtId="0" fontId="10" fillId="3" borderId="46" xfId="0" applyFont="1" applyFill="1" applyBorder="1" applyAlignment="1">
      <alignment horizontal="center" textRotation="90" wrapText="1"/>
    </xf>
    <xf numFmtId="0" fontId="26" fillId="0" borderId="47" xfId="0" applyFont="1" applyBorder="1" applyAlignment="1" applyProtection="1">
      <alignment horizontal="center" vertical="center"/>
      <protection hidden="1"/>
    </xf>
    <xf numFmtId="0" fontId="26" fillId="0" borderId="48" xfId="0" applyFont="1" applyBorder="1" applyAlignment="1" applyProtection="1">
      <alignment horizontal="center" vertical="center"/>
      <protection hidden="1"/>
    </xf>
    <xf numFmtId="0" fontId="26" fillId="0" borderId="49" xfId="0" applyFont="1" applyBorder="1" applyAlignment="1" applyProtection="1">
      <alignment horizontal="center" vertical="center"/>
      <protection hidden="1"/>
    </xf>
    <xf numFmtId="0" fontId="26" fillId="0" borderId="50" xfId="0" applyFont="1" applyBorder="1" applyAlignment="1" applyProtection="1">
      <alignment horizontal="center" vertical="center"/>
      <protection hidden="1"/>
    </xf>
    <xf numFmtId="0" fontId="26" fillId="0" borderId="51" xfId="0" applyFont="1" applyBorder="1" applyAlignment="1" applyProtection="1">
      <alignment horizontal="center" vertical="center"/>
      <protection hidden="1"/>
    </xf>
    <xf numFmtId="0" fontId="26" fillId="0" borderId="52" xfId="0" applyFont="1" applyBorder="1" applyAlignment="1" applyProtection="1">
      <alignment horizontal="center" vertical="center"/>
      <protection locked="0"/>
    </xf>
    <xf numFmtId="0" fontId="26" fillId="0" borderId="53" xfId="0" applyFont="1" applyBorder="1" applyAlignment="1" applyProtection="1">
      <alignment horizontal="center" vertical="center"/>
      <protection locked="0"/>
    </xf>
    <xf numFmtId="2" fontId="26" fillId="0" borderId="53" xfId="0" applyNumberFormat="1" applyFont="1" applyBorder="1" applyAlignment="1" applyProtection="1">
      <alignment horizontal="center" vertical="center"/>
      <protection locked="0"/>
    </xf>
    <xf numFmtId="164" fontId="26" fillId="0" borderId="53" xfId="0" applyNumberFormat="1" applyFont="1" applyBorder="1" applyAlignment="1" applyProtection="1">
      <alignment horizontal="center" vertical="center"/>
      <protection locked="0"/>
    </xf>
    <xf numFmtId="0" fontId="26" fillId="0" borderId="54" xfId="0" applyFont="1" applyBorder="1" applyAlignment="1" applyProtection="1">
      <alignment horizontal="center" vertical="center"/>
      <protection locked="0"/>
    </xf>
    <xf numFmtId="0" fontId="26" fillId="0" borderId="55" xfId="0" applyFont="1" applyBorder="1" applyAlignment="1" applyProtection="1">
      <alignment horizontal="center" vertical="center"/>
      <protection locked="0"/>
    </xf>
    <xf numFmtId="0" fontId="16" fillId="0" borderId="0" xfId="0" applyFont="1" applyAlignment="1">
      <alignment wrapText="1"/>
    </xf>
    <xf numFmtId="0" fontId="1" fillId="0" borderId="0" xfId="10" applyFont="1" applyProtection="1"/>
    <xf numFmtId="0" fontId="26" fillId="0" borderId="56" xfId="0" applyFont="1" applyBorder="1" applyAlignment="1" applyProtection="1">
      <alignment horizontal="center" vertical="center"/>
      <protection locked="0"/>
    </xf>
    <xf numFmtId="0" fontId="26" fillId="0" borderId="57" xfId="0" applyFont="1" applyBorder="1" applyAlignment="1" applyProtection="1">
      <alignment horizontal="center" vertical="center"/>
      <protection locked="0"/>
    </xf>
    <xf numFmtId="0" fontId="26" fillId="0" borderId="58" xfId="0" applyFont="1" applyBorder="1" applyAlignment="1" applyProtection="1">
      <alignment horizontal="center" vertical="center"/>
      <protection locked="0"/>
    </xf>
    <xf numFmtId="0" fontId="26" fillId="0" borderId="59" xfId="0" applyFont="1" applyBorder="1" applyAlignment="1" applyProtection="1">
      <alignment horizontal="center" vertical="center"/>
      <protection locked="0"/>
    </xf>
    <xf numFmtId="0" fontId="26" fillId="0" borderId="60" xfId="0" applyFont="1" applyBorder="1" applyAlignment="1" applyProtection="1">
      <alignment horizontal="center" vertical="center"/>
      <protection locked="0"/>
    </xf>
    <xf numFmtId="0" fontId="26" fillId="0" borderId="44" xfId="24" applyFont="1" applyFill="1" applyBorder="1" applyAlignment="1" applyProtection="1">
      <alignment horizontal="center" vertical="center"/>
      <protection locked="0"/>
    </xf>
    <xf numFmtId="0" fontId="26" fillId="0" borderId="45" xfId="0" applyFont="1" applyBorder="1" applyAlignment="1" applyProtection="1">
      <alignment horizontal="center" vertical="center"/>
      <protection locked="0"/>
    </xf>
    <xf numFmtId="0" fontId="26" fillId="0" borderId="45" xfId="24" applyFont="1" applyBorder="1" applyAlignment="1" applyProtection="1">
      <alignment horizontal="center" vertical="center"/>
      <protection locked="0"/>
    </xf>
    <xf numFmtId="0" fontId="26" fillId="0" borderId="45" xfId="26" applyFont="1" applyBorder="1" applyAlignment="1" applyProtection="1">
      <alignment horizontal="center" vertical="center"/>
      <protection locked="0"/>
    </xf>
    <xf numFmtId="0" fontId="26" fillId="0" borderId="45" xfId="24" applyFont="1" applyFill="1" applyBorder="1" applyAlignment="1" applyProtection="1">
      <alignment horizontal="center" vertical="center"/>
      <protection locked="0"/>
    </xf>
    <xf numFmtId="2" fontId="26" fillId="0" borderId="45" xfId="24" applyNumberFormat="1" applyFont="1" applyFill="1" applyBorder="1" applyAlignment="1" applyProtection="1">
      <alignment horizontal="center" vertical="center"/>
      <protection locked="0"/>
    </xf>
    <xf numFmtId="164" fontId="26" fillId="0" borderId="45" xfId="24" applyNumberFormat="1" applyFont="1" applyFill="1" applyBorder="1" applyAlignment="1" applyProtection="1">
      <alignment horizontal="center" vertical="center"/>
      <protection locked="0"/>
    </xf>
    <xf numFmtId="2" fontId="26" fillId="0" borderId="57" xfId="0" applyNumberFormat="1" applyFont="1" applyBorder="1" applyAlignment="1" applyProtection="1">
      <alignment horizontal="center" vertical="center"/>
      <protection locked="0"/>
    </xf>
    <xf numFmtId="164" fontId="26" fillId="0" borderId="57" xfId="0" applyNumberFormat="1" applyFont="1" applyBorder="1" applyAlignment="1" applyProtection="1">
      <alignment horizontal="center" vertical="center"/>
      <protection locked="0"/>
    </xf>
    <xf numFmtId="164" fontId="26" fillId="0" borderId="59" xfId="0" applyNumberFormat="1" applyFont="1" applyBorder="1" applyAlignment="1" applyProtection="1">
      <alignment horizontal="center" vertical="center"/>
      <protection locked="0"/>
    </xf>
    <xf numFmtId="0" fontId="26" fillId="0" borderId="52" xfId="0" applyFont="1" applyFill="1" applyBorder="1" applyAlignment="1" applyProtection="1">
      <alignment horizontal="center" vertical="center"/>
      <protection locked="0"/>
    </xf>
    <xf numFmtId="0" fontId="30" fillId="0" borderId="0" xfId="0" applyFont="1" applyAlignment="1" applyProtection="1">
      <alignment horizontal="center"/>
      <protection hidden="1"/>
    </xf>
    <xf numFmtId="0" fontId="0" fillId="0" borderId="0" xfId="0" applyAlignment="1" applyProtection="1">
      <alignment horizontal="center" vertical="center"/>
      <protection hidden="1"/>
    </xf>
    <xf numFmtId="0" fontId="31" fillId="5" borderId="61" xfId="0" applyFont="1" applyFill="1" applyBorder="1" applyAlignment="1" applyProtection="1">
      <alignment horizontal="center" vertical="center"/>
      <protection hidden="1"/>
    </xf>
    <xf numFmtId="0" fontId="31" fillId="5" borderId="62" xfId="0" applyFont="1" applyFill="1" applyBorder="1" applyAlignment="1" applyProtection="1">
      <alignment horizontal="center" vertical="center"/>
      <protection hidden="1"/>
    </xf>
    <xf numFmtId="0" fontId="31" fillId="5" borderId="62" xfId="0" applyFont="1" applyFill="1" applyBorder="1" applyAlignment="1" applyProtection="1">
      <alignment horizontal="center" vertical="center" wrapText="1"/>
      <protection hidden="1"/>
    </xf>
    <xf numFmtId="0" fontId="31" fillId="5" borderId="63" xfId="0" applyFont="1" applyFill="1" applyBorder="1" applyAlignment="1" applyProtection="1">
      <alignment horizontal="center" vertical="center" wrapText="1"/>
      <protection hidden="1"/>
    </xf>
    <xf numFmtId="0" fontId="31" fillId="5" borderId="21" xfId="0" applyFont="1" applyFill="1" applyBorder="1" applyAlignment="1" applyProtection="1">
      <alignment horizontal="center" vertical="center" wrapText="1"/>
      <protection hidden="1"/>
    </xf>
    <xf numFmtId="0" fontId="31" fillId="5" borderId="0" xfId="0" applyFont="1" applyFill="1" applyBorder="1" applyAlignment="1" applyProtection="1">
      <alignment horizontal="center" vertical="center" wrapText="1"/>
      <protection hidden="1"/>
    </xf>
    <xf numFmtId="0" fontId="31" fillId="5" borderId="18" xfId="0" applyFont="1" applyFill="1" applyBorder="1" applyAlignment="1" applyProtection="1">
      <alignment horizontal="center" vertical="center" wrapText="1"/>
      <protection hidden="1"/>
    </xf>
    <xf numFmtId="0" fontId="0" fillId="0" borderId="21"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32" fillId="0" borderId="21" xfId="0" applyFont="1" applyBorder="1" applyAlignment="1" applyProtection="1">
      <alignment horizontal="left" vertical="top" wrapText="1"/>
      <protection hidden="1"/>
    </xf>
    <xf numFmtId="0" fontId="32" fillId="0" borderId="0" xfId="0" applyFont="1" applyBorder="1" applyAlignment="1" applyProtection="1">
      <alignment horizontal="left" vertical="top" wrapText="1"/>
      <protection hidden="1"/>
    </xf>
    <xf numFmtId="0" fontId="0" fillId="0" borderId="64"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26" fillId="0" borderId="29" xfId="26" applyFont="1" applyFill="1" applyBorder="1" applyAlignment="1" applyProtection="1">
      <alignment horizontal="center" vertical="center"/>
      <protection locked="0"/>
    </xf>
    <xf numFmtId="0" fontId="26" fillId="0" borderId="30" xfId="0" applyFont="1" applyBorder="1" applyAlignment="1" applyProtection="1">
      <alignment horizontal="center" vertical="center"/>
      <protection locked="0"/>
    </xf>
    <xf numFmtId="0" fontId="26" fillId="0" borderId="30" xfId="26" applyFont="1" applyBorder="1" applyAlignment="1" applyProtection="1">
      <alignment horizontal="center" vertical="center"/>
      <protection locked="0"/>
    </xf>
    <xf numFmtId="0" fontId="26" fillId="0" borderId="30" xfId="26" applyFont="1" applyFill="1" applyBorder="1" applyAlignment="1" applyProtection="1">
      <alignment horizontal="center" vertical="center"/>
      <protection locked="0"/>
    </xf>
    <xf numFmtId="2" fontId="26" fillId="0" borderId="30" xfId="26" applyNumberFormat="1" applyFont="1" applyFill="1" applyBorder="1" applyAlignment="1" applyProtection="1">
      <alignment horizontal="center" vertical="center"/>
      <protection locked="0"/>
    </xf>
    <xf numFmtId="164" fontId="26" fillId="0" borderId="30" xfId="26" applyNumberFormat="1" applyFont="1" applyFill="1" applyBorder="1" applyAlignment="1" applyProtection="1">
      <alignment horizontal="center" vertical="center"/>
      <protection locked="0"/>
    </xf>
    <xf numFmtId="0" fontId="26" fillId="6" borderId="65" xfId="0" applyFont="1" applyFill="1" applyBorder="1" applyAlignment="1" applyProtection="1">
      <alignment horizontal="center" vertical="center" wrapText="1"/>
      <protection hidden="1"/>
    </xf>
    <xf numFmtId="0" fontId="26" fillId="6" borderId="66" xfId="0" applyFont="1" applyFill="1" applyBorder="1" applyAlignment="1" applyProtection="1">
      <alignment horizontal="center" vertical="center" wrapText="1"/>
      <protection hidden="1"/>
    </xf>
    <xf numFmtId="0" fontId="26" fillId="6" borderId="66" xfId="0" applyNumberFormat="1" applyFont="1" applyFill="1" applyBorder="1" applyAlignment="1" applyProtection="1">
      <alignment horizontal="center" vertical="center" wrapText="1"/>
      <protection hidden="1"/>
    </xf>
    <xf numFmtId="0" fontId="0" fillId="0" borderId="0" xfId="0" applyAlignment="1">
      <alignment wrapText="1"/>
    </xf>
    <xf numFmtId="0" fontId="33" fillId="0" borderId="0" xfId="0" applyFont="1"/>
    <xf numFmtId="0" fontId="34" fillId="0" borderId="0" xfId="0" applyFont="1"/>
    <xf numFmtId="0" fontId="34" fillId="0" borderId="67" xfId="0" applyFont="1" applyBorder="1" applyAlignment="1">
      <alignment horizontal="center" vertical="center" wrapText="1"/>
    </xf>
    <xf numFmtId="0" fontId="34" fillId="0" borderId="67" xfId="0" applyFont="1" applyBorder="1" applyAlignment="1">
      <alignment wrapText="1"/>
    </xf>
    <xf numFmtId="0" fontId="34" fillId="0" borderId="68" xfId="0" applyFont="1" applyBorder="1" applyAlignment="1">
      <alignment horizontal="center" vertical="center" wrapText="1"/>
    </xf>
    <xf numFmtId="0" fontId="34" fillId="0" borderId="68" xfId="0" applyFont="1" applyBorder="1" applyAlignment="1">
      <alignment wrapText="1"/>
    </xf>
    <xf numFmtId="0" fontId="34" fillId="0" borderId="69" xfId="0" applyFont="1" applyBorder="1" applyAlignment="1">
      <alignment horizontal="center" vertical="center" wrapText="1"/>
    </xf>
    <xf numFmtId="0" fontId="34" fillId="0" borderId="69" xfId="0" applyFont="1" applyBorder="1" applyAlignment="1">
      <alignment wrapText="1"/>
    </xf>
    <xf numFmtId="0" fontId="34" fillId="0" borderId="68" xfId="0" applyFont="1" applyBorder="1" applyAlignment="1">
      <alignment horizontal="center" vertical="center"/>
    </xf>
    <xf numFmtId="0" fontId="34" fillId="0" borderId="68" xfId="0" applyFont="1" applyBorder="1"/>
    <xf numFmtId="0" fontId="34" fillId="0" borderId="67" xfId="0" applyFont="1" applyBorder="1" applyAlignment="1">
      <alignment horizontal="center" vertical="center"/>
    </xf>
    <xf numFmtId="0" fontId="34" fillId="0" borderId="69" xfId="0" applyFont="1" applyBorder="1" applyAlignment="1">
      <alignment horizontal="center" vertical="center"/>
    </xf>
    <xf numFmtId="0" fontId="34" fillId="0" borderId="69" xfId="0" applyFont="1" applyBorder="1"/>
    <xf numFmtId="0" fontId="35" fillId="0" borderId="0" xfId="0" applyFont="1" applyBorder="1" applyProtection="1"/>
    <xf numFmtId="0" fontId="35" fillId="0" borderId="0" xfId="0" applyFont="1" applyProtection="1"/>
    <xf numFmtId="0" fontId="36" fillId="0" borderId="0" xfId="1" applyFont="1" applyAlignment="1" applyProtection="1">
      <protection locked="0"/>
    </xf>
    <xf numFmtId="0" fontId="26" fillId="0" borderId="53" xfId="0" applyFont="1" applyFill="1" applyBorder="1" applyAlignment="1" applyProtection="1">
      <alignment horizontal="center" vertical="center"/>
      <protection locked="0"/>
    </xf>
    <xf numFmtId="0" fontId="26" fillId="0" borderId="59" xfId="0" applyFont="1" applyFill="1" applyBorder="1" applyAlignment="1" applyProtection="1">
      <alignment horizontal="center" vertical="center"/>
      <protection locked="0"/>
    </xf>
    <xf numFmtId="0" fontId="0" fillId="0" borderId="0" xfId="0" applyProtection="1">
      <protection locked="0"/>
    </xf>
    <xf numFmtId="0" fontId="0" fillId="0" borderId="0" xfId="0" applyBorder="1" applyAlignment="1">
      <alignment horizontal="center" textRotation="90" wrapText="1"/>
    </xf>
    <xf numFmtId="0" fontId="26" fillId="0" borderId="0" xfId="0" applyFont="1" applyBorder="1" applyAlignment="1" applyProtection="1">
      <alignment horizontal="center" vertical="center"/>
      <protection hidden="1"/>
    </xf>
    <xf numFmtId="0" fontId="26" fillId="0" borderId="70" xfId="0" applyFont="1" applyBorder="1" applyAlignment="1" applyProtection="1">
      <alignment horizontal="center" vertical="center"/>
      <protection hidden="1"/>
    </xf>
    <xf numFmtId="0" fontId="37" fillId="0" borderId="0" xfId="0" applyFont="1" applyBorder="1" applyAlignment="1">
      <alignment horizontal="center" vertical="center"/>
    </xf>
    <xf numFmtId="0" fontId="28" fillId="0" borderId="0" xfId="0" applyFont="1" applyBorder="1" applyAlignment="1" applyProtection="1">
      <alignment horizontal="center"/>
    </xf>
    <xf numFmtId="1" fontId="29" fillId="0" borderId="0" xfId="0" applyNumberFormat="1" applyFont="1" applyFill="1" applyBorder="1" applyAlignment="1" applyProtection="1">
      <alignment horizontal="center" vertical="center"/>
    </xf>
    <xf numFmtId="0" fontId="0" fillId="0" borderId="0" xfId="0" applyFill="1" applyProtection="1"/>
    <xf numFmtId="0" fontId="10" fillId="0" borderId="0" xfId="0" applyFont="1" applyFill="1" applyBorder="1" applyAlignment="1" applyProtection="1">
      <alignment horizontal="center" textRotation="90" wrapText="1"/>
    </xf>
    <xf numFmtId="0" fontId="0" fillId="0" borderId="19" xfId="0" applyBorder="1" applyProtection="1">
      <protection locked="0"/>
    </xf>
    <xf numFmtId="0" fontId="10" fillId="7" borderId="25" xfId="0" applyNumberFormat="1" applyFont="1" applyFill="1" applyBorder="1" applyAlignment="1" applyProtection="1">
      <alignment horizontal="center" textRotation="90" wrapText="1"/>
      <protection locked="0" hidden="1"/>
    </xf>
    <xf numFmtId="0" fontId="10" fillId="7" borderId="25" xfId="0" applyFont="1" applyFill="1" applyBorder="1" applyAlignment="1" applyProtection="1">
      <alignment horizontal="center" textRotation="90" wrapText="1"/>
      <protection locked="0" hidden="1"/>
    </xf>
    <xf numFmtId="0" fontId="26" fillId="0" borderId="71" xfId="0" applyFont="1" applyBorder="1" applyAlignment="1" applyProtection="1">
      <alignment horizontal="center" vertical="center"/>
      <protection hidden="1"/>
    </xf>
    <xf numFmtId="0" fontId="26" fillId="0" borderId="72" xfId="0" applyFont="1" applyBorder="1" applyAlignment="1" applyProtection="1">
      <alignment horizontal="center" vertical="center"/>
      <protection hidden="1"/>
    </xf>
    <xf numFmtId="0" fontId="26" fillId="0" borderId="73" xfId="0" applyFont="1" applyBorder="1" applyAlignment="1" applyProtection="1">
      <alignment horizontal="center" vertical="center"/>
      <protection hidden="1"/>
    </xf>
    <xf numFmtId="0" fontId="26" fillId="0" borderId="74" xfId="0" applyFont="1" applyBorder="1" applyAlignment="1" applyProtection="1">
      <alignment horizontal="center" vertical="center"/>
      <protection hidden="1"/>
    </xf>
    <xf numFmtId="0" fontId="26" fillId="0" borderId="75" xfId="0" applyFont="1" applyBorder="1" applyAlignment="1" applyProtection="1">
      <alignment horizontal="center" vertical="center"/>
      <protection hidden="1"/>
    </xf>
    <xf numFmtId="0" fontId="26" fillId="0" borderId="76" xfId="0" applyFont="1" applyBorder="1" applyAlignment="1" applyProtection="1">
      <alignment horizontal="center" vertical="center"/>
      <protection hidden="1"/>
    </xf>
    <xf numFmtId="0" fontId="40" fillId="0" borderId="0" xfId="0" applyFont="1" applyAlignment="1">
      <alignment horizontal="left" wrapText="1"/>
    </xf>
    <xf numFmtId="0" fontId="41" fillId="0" borderId="0" xfId="0" applyFont="1" applyAlignment="1">
      <alignment horizontal="left" wrapText="1"/>
    </xf>
    <xf numFmtId="0" fontId="18" fillId="0" borderId="0" xfId="0" applyFont="1" applyAlignment="1">
      <alignment wrapText="1"/>
    </xf>
    <xf numFmtId="0" fontId="16" fillId="0" borderId="0" xfId="0" applyFont="1" applyAlignment="1">
      <alignment wrapText="1"/>
    </xf>
    <xf numFmtId="0" fontId="16" fillId="0" borderId="0" xfId="0" applyFont="1" applyAlignment="1"/>
    <xf numFmtId="49" fontId="18" fillId="0" borderId="0" xfId="0" applyNumberFormat="1" applyFont="1" applyFill="1" applyAlignment="1">
      <alignment wrapText="1"/>
    </xf>
    <xf numFmtId="49" fontId="16" fillId="0" borderId="0" xfId="0" applyNumberFormat="1" applyFont="1" applyFill="1" applyAlignment="1"/>
    <xf numFmtId="0" fontId="18" fillId="0" borderId="0" xfId="1" applyFont="1" applyAlignment="1" applyProtection="1">
      <alignment wrapText="1"/>
      <protection locked="0"/>
    </xf>
    <xf numFmtId="0" fontId="39" fillId="0" borderId="0" xfId="0" applyFont="1" applyAlignment="1">
      <alignment wrapText="1"/>
    </xf>
    <xf numFmtId="0" fontId="12" fillId="0" borderId="0" xfId="0" applyFont="1"/>
    <xf numFmtId="0" fontId="33"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33" fillId="0" borderId="0" xfId="0" applyFont="1" applyAlignment="1">
      <alignment vertical="center"/>
    </xf>
    <xf numFmtId="0" fontId="34" fillId="0" borderId="68" xfId="0" applyFont="1" applyBorder="1"/>
    <xf numFmtId="0" fontId="0" fillId="0" borderId="68" xfId="0" applyBorder="1"/>
    <xf numFmtId="0" fontId="0" fillId="0" borderId="69" xfId="0" applyBorder="1"/>
    <xf numFmtId="0" fontId="34" fillId="0" borderId="68" xfId="0" applyFont="1" applyBorder="1" applyAlignment="1">
      <alignment wrapText="1"/>
    </xf>
    <xf numFmtId="0" fontId="0" fillId="0" borderId="68" xfId="0" applyBorder="1" applyAlignment="1">
      <alignment wrapText="1"/>
    </xf>
    <xf numFmtId="0" fontId="0" fillId="0" borderId="69" xfId="0" applyBorder="1" applyAlignment="1">
      <alignment wrapText="1"/>
    </xf>
    <xf numFmtId="0" fontId="34" fillId="0" borderId="67" xfId="0" applyFont="1" applyBorder="1" applyAlignment="1">
      <alignment horizontal="center" vertical="center" wrapText="1"/>
    </xf>
    <xf numFmtId="0" fontId="0" fillId="0" borderId="69" xfId="0" applyBorder="1" applyAlignment="1">
      <alignment horizontal="center" vertical="center" wrapText="1"/>
    </xf>
    <xf numFmtId="0" fontId="34" fillId="0" borderId="67" xfId="0" applyFont="1" applyBorder="1" applyAlignment="1">
      <alignment wrapText="1"/>
    </xf>
    <xf numFmtId="0" fontId="34" fillId="0" borderId="67" xfId="0" applyFont="1" applyBorder="1" applyAlignment="1">
      <alignment vertical="top" wrapText="1"/>
    </xf>
    <xf numFmtId="0" fontId="0" fillId="0" borderId="68" xfId="0" applyBorder="1" applyAlignment="1">
      <alignment vertical="top" wrapText="1"/>
    </xf>
    <xf numFmtId="0" fontId="0" fillId="0" borderId="69" xfId="0" applyBorder="1" applyAlignment="1">
      <alignment vertical="top" wrapText="1"/>
    </xf>
    <xf numFmtId="0" fontId="38" fillId="0" borderId="0" xfId="0" applyFont="1" applyAlignment="1">
      <alignment wrapText="1"/>
    </xf>
    <xf numFmtId="0" fontId="29" fillId="5" borderId="93" xfId="0" applyFont="1" applyFill="1" applyBorder="1" applyAlignment="1" applyProtection="1">
      <alignment horizontal="center" vertical="center"/>
    </xf>
    <xf numFmtId="0" fontId="0" fillId="0" borderId="94" xfId="0" applyBorder="1" applyAlignment="1">
      <alignment vertical="center"/>
    </xf>
    <xf numFmtId="0" fontId="26" fillId="0" borderId="61" xfId="0" applyFont="1" applyBorder="1" applyAlignment="1" applyProtection="1">
      <alignment horizontal="center" vertical="center"/>
      <protection locked="0"/>
    </xf>
    <xf numFmtId="0" fontId="26" fillId="0" borderId="62" xfId="0" applyFont="1" applyBorder="1" applyAlignment="1" applyProtection="1">
      <alignment horizontal="center" vertical="center"/>
      <protection locked="0"/>
    </xf>
    <xf numFmtId="0" fontId="26" fillId="0" borderId="63" xfId="0" applyFont="1" applyBorder="1" applyAlignment="1" applyProtection="1">
      <alignment horizontal="center" vertical="center"/>
      <protection locked="0"/>
    </xf>
    <xf numFmtId="0" fontId="28" fillId="0" borderId="53" xfId="1" applyFont="1" applyBorder="1" applyAlignment="1" applyProtection="1">
      <alignment horizontal="center" vertical="center"/>
    </xf>
    <xf numFmtId="0" fontId="9" fillId="0" borderId="95" xfId="0" applyFont="1" applyBorder="1" applyAlignment="1">
      <alignment horizontal="center" vertical="center"/>
    </xf>
    <xf numFmtId="0" fontId="28" fillId="0" borderId="7" xfId="0" applyFont="1" applyBorder="1" applyAlignment="1" applyProtection="1">
      <alignment horizontal="center" wrapText="1"/>
    </xf>
    <xf numFmtId="0" fontId="28" fillId="0" borderId="84" xfId="0" applyFont="1" applyBorder="1" applyAlignment="1" applyProtection="1">
      <alignment horizontal="center"/>
    </xf>
    <xf numFmtId="0" fontId="37" fillId="0" borderId="83" xfId="0" applyFont="1" applyBorder="1" applyAlignment="1">
      <alignment horizontal="center" vertical="center"/>
    </xf>
    <xf numFmtId="0" fontId="37" fillId="0" borderId="16" xfId="0" applyFont="1" applyBorder="1" applyAlignment="1">
      <alignment horizontal="center" vertical="center"/>
    </xf>
    <xf numFmtId="0" fontId="37" fillId="0" borderId="17" xfId="0" applyFont="1" applyBorder="1" applyAlignment="1">
      <alignment horizontal="center" vertical="center"/>
    </xf>
    <xf numFmtId="1" fontId="29" fillId="5" borderId="7" xfId="0" applyNumberFormat="1" applyFont="1" applyFill="1" applyBorder="1" applyAlignment="1" applyProtection="1">
      <alignment horizontal="center" vertical="center" wrapText="1"/>
    </xf>
    <xf numFmtId="1" fontId="29" fillId="5" borderId="84" xfId="0" applyNumberFormat="1" applyFont="1" applyFill="1" applyBorder="1" applyAlignment="1" applyProtection="1">
      <alignment horizontal="center" vertical="center"/>
    </xf>
    <xf numFmtId="1" fontId="29" fillId="5" borderId="85" xfId="0" applyNumberFormat="1" applyFont="1" applyFill="1" applyBorder="1" applyAlignment="1" applyProtection="1">
      <alignment horizontal="center" vertical="center"/>
    </xf>
    <xf numFmtId="1" fontId="29" fillId="5" borderId="86" xfId="0" applyNumberFormat="1" applyFont="1" applyFill="1" applyBorder="1" applyAlignment="1" applyProtection="1">
      <alignment horizontal="center" vertical="center"/>
    </xf>
    <xf numFmtId="0" fontId="28" fillId="0" borderId="87" xfId="0" applyFont="1" applyBorder="1" applyAlignment="1">
      <alignment horizontal="center"/>
    </xf>
    <xf numFmtId="0" fontId="0" fillId="0" borderId="88" xfId="0" applyBorder="1" applyAlignment="1">
      <alignment horizontal="center"/>
    </xf>
    <xf numFmtId="1" fontId="29" fillId="5" borderId="89" xfId="0" applyNumberFormat="1" applyFont="1" applyFill="1" applyBorder="1" applyAlignment="1">
      <alignment horizontal="center" vertical="center"/>
    </xf>
    <xf numFmtId="0" fontId="0" fillId="0" borderId="90" xfId="0" applyBorder="1" applyAlignment="1">
      <alignment horizontal="center" vertical="center"/>
    </xf>
    <xf numFmtId="0" fontId="0" fillId="0" borderId="64" xfId="0" applyBorder="1" applyAlignment="1">
      <alignment horizontal="center" vertical="center"/>
    </xf>
    <xf numFmtId="0" fontId="0" fillId="0" borderId="19" xfId="0" applyBorder="1" applyAlignment="1">
      <alignment horizontal="center" vertical="center"/>
    </xf>
    <xf numFmtId="1" fontId="29" fillId="5" borderId="0" xfId="1" applyNumberFormat="1" applyFont="1" applyFill="1" applyBorder="1" applyAlignment="1" applyProtection="1">
      <alignment horizontal="center" vertical="center"/>
    </xf>
    <xf numFmtId="1" fontId="29" fillId="5" borderId="91" xfId="0" applyNumberFormat="1" applyFont="1" applyFill="1" applyBorder="1" applyAlignment="1">
      <alignment horizontal="center" vertical="center"/>
    </xf>
    <xf numFmtId="1" fontId="29" fillId="5" borderId="19" xfId="0" applyNumberFormat="1" applyFont="1" applyFill="1" applyBorder="1" applyAlignment="1">
      <alignment horizontal="center" vertical="center"/>
    </xf>
    <xf numFmtId="1" fontId="29" fillId="5" borderId="92" xfId="0" applyNumberFormat="1" applyFont="1" applyFill="1" applyBorder="1" applyAlignment="1">
      <alignment horizontal="center" vertical="center"/>
    </xf>
    <xf numFmtId="0" fontId="13" fillId="0" borderId="0" xfId="1" applyFont="1" applyAlignment="1" applyProtection="1">
      <protection locked="0"/>
    </xf>
    <xf numFmtId="0" fontId="0" fillId="0" borderId="0" xfId="0" applyAlignment="1" applyProtection="1">
      <protection locked="0"/>
    </xf>
    <xf numFmtId="0" fontId="42" fillId="5" borderId="16" xfId="0" applyFont="1" applyFill="1" applyBorder="1" applyAlignment="1" applyProtection="1">
      <alignment horizontal="center" textRotation="90" wrapText="1"/>
      <protection locked="0"/>
    </xf>
    <xf numFmtId="0" fontId="29" fillId="5" borderId="16" xfId="0" applyFont="1" applyFill="1" applyBorder="1" applyAlignment="1" applyProtection="1">
      <alignment horizontal="center" textRotation="90"/>
      <protection locked="0"/>
    </xf>
    <xf numFmtId="0" fontId="10" fillId="3" borderId="77" xfId="0" applyFont="1" applyFill="1" applyBorder="1" applyAlignment="1" applyProtection="1">
      <alignment horizontal="center" textRotation="90" wrapText="1"/>
    </xf>
    <xf numFmtId="0" fontId="0" fillId="0" borderId="78" xfId="0" applyBorder="1" applyAlignment="1">
      <alignment horizontal="center" textRotation="90" wrapText="1"/>
    </xf>
    <xf numFmtId="0" fontId="0" fillId="0" borderId="79" xfId="0" applyBorder="1" applyAlignment="1">
      <alignment horizontal="center" textRotation="90" wrapText="1"/>
    </xf>
    <xf numFmtId="0" fontId="10" fillId="3" borderId="80" xfId="0" applyFont="1" applyFill="1" applyBorder="1" applyAlignment="1" applyProtection="1">
      <alignment horizontal="center" textRotation="90" wrapText="1"/>
    </xf>
    <xf numFmtId="0" fontId="0" fillId="0" borderId="81" xfId="0" applyBorder="1" applyAlignment="1">
      <alignment horizontal="center" textRotation="90" wrapText="1"/>
    </xf>
    <xf numFmtId="0" fontId="0" fillId="0" borderId="82" xfId="0" applyBorder="1" applyAlignment="1">
      <alignment horizontal="center" textRotation="90" wrapText="1"/>
    </xf>
    <xf numFmtId="0" fontId="43" fillId="0" borderId="83" xfId="0" applyFont="1" applyBorder="1" applyAlignment="1" applyProtection="1">
      <alignment horizontal="center" vertical="center" wrapText="1"/>
      <protection locked="0"/>
    </xf>
    <xf numFmtId="0" fontId="43" fillId="0" borderId="16" xfId="0" applyFont="1" applyBorder="1" applyAlignment="1" applyProtection="1">
      <alignment horizontal="center" vertical="center" wrapText="1"/>
      <protection locked="0"/>
    </xf>
    <xf numFmtId="0" fontId="43" fillId="0" borderId="17" xfId="0" applyFont="1" applyBorder="1" applyAlignment="1" applyProtection="1">
      <alignment horizontal="center" vertical="center" wrapText="1"/>
      <protection locked="0"/>
    </xf>
    <xf numFmtId="0" fontId="43" fillId="0" borderId="64" xfId="0" applyFont="1" applyBorder="1" applyAlignment="1" applyProtection="1">
      <alignment horizontal="center" vertical="center" wrapText="1"/>
      <protection locked="0"/>
    </xf>
    <xf numFmtId="0" fontId="43" fillId="0" borderId="19" xfId="0" applyFont="1" applyBorder="1" applyAlignment="1" applyProtection="1">
      <alignment horizontal="center" vertical="center" wrapText="1"/>
      <protection locked="0"/>
    </xf>
    <xf numFmtId="0" fontId="43" fillId="0" borderId="20" xfId="0" applyFont="1" applyBorder="1" applyAlignment="1" applyProtection="1">
      <alignment horizontal="center" vertical="center" wrapText="1"/>
      <protection locked="0"/>
    </xf>
    <xf numFmtId="0" fontId="26" fillId="0" borderId="0" xfId="0" applyFont="1" applyAlignment="1" applyProtection="1">
      <alignment vertical="center" wrapText="1"/>
      <protection hidden="1"/>
    </xf>
    <xf numFmtId="0" fontId="19" fillId="0" borderId="0" xfId="0" applyFont="1" applyAlignment="1">
      <alignment horizontal="center" vertical="center" wrapText="1"/>
    </xf>
    <xf numFmtId="0" fontId="19" fillId="0" borderId="0" xfId="0" applyFont="1" applyAlignment="1"/>
    <xf numFmtId="0" fontId="45" fillId="0" borderId="0" xfId="0" applyFont="1" applyBorder="1" applyAlignment="1">
      <alignment horizontal="center" vertical="center"/>
    </xf>
    <xf numFmtId="0" fontId="0" fillId="0" borderId="0" xfId="0" applyAlignment="1"/>
    <xf numFmtId="0" fontId="19" fillId="0" borderId="0" xfId="0" applyFont="1" applyAlignment="1">
      <alignment horizontal="center" vertical="center"/>
    </xf>
    <xf numFmtId="0" fontId="16" fillId="0" borderId="0" xfId="0" applyFont="1" applyAlignment="1">
      <alignment horizontal="center" vertical="center"/>
    </xf>
    <xf numFmtId="0" fontId="16" fillId="0" borderId="99" xfId="0" applyFont="1" applyBorder="1" applyAlignment="1">
      <alignment horizontal="center" textRotation="90" wrapText="1"/>
    </xf>
    <xf numFmtId="0" fontId="16" fillId="0" borderId="100" xfId="0" applyFont="1" applyBorder="1" applyAlignment="1">
      <alignment horizontal="center" textRotation="90" wrapText="1"/>
    </xf>
    <xf numFmtId="0" fontId="16" fillId="0" borderId="0" xfId="0" applyFont="1" applyBorder="1" applyAlignment="1"/>
    <xf numFmtId="0" fontId="16" fillId="0" borderId="110" xfId="0" applyFont="1" applyBorder="1" applyAlignment="1">
      <alignment horizontal="center" textRotation="90" wrapText="1"/>
    </xf>
    <xf numFmtId="0" fontId="16" fillId="0" borderId="111" xfId="0" applyFont="1" applyBorder="1" applyAlignment="1">
      <alignment horizontal="center" textRotation="90" wrapText="1"/>
    </xf>
    <xf numFmtId="0" fontId="16" fillId="0" borderId="112" xfId="0" applyFont="1" applyBorder="1" applyAlignment="1">
      <alignment horizontal="center" textRotation="90" wrapText="1"/>
    </xf>
    <xf numFmtId="0" fontId="16" fillId="0" borderId="113" xfId="0" applyFont="1" applyBorder="1" applyAlignment="1">
      <alignment horizontal="center" textRotation="90" wrapText="1"/>
    </xf>
    <xf numFmtId="0" fontId="16" fillId="0" borderId="101" xfId="0" applyFont="1" applyBorder="1" applyAlignment="1">
      <alignment horizontal="center" textRotation="90" wrapText="1"/>
    </xf>
    <xf numFmtId="0" fontId="16" fillId="0" borderId="102" xfId="0" applyFont="1" applyBorder="1" applyAlignment="1">
      <alignment horizontal="center" textRotation="90" wrapText="1"/>
    </xf>
    <xf numFmtId="0" fontId="44" fillId="0" borderId="96" xfId="0" applyFont="1" applyBorder="1" applyAlignment="1">
      <alignment horizontal="center" vertical="top" wrapText="1"/>
    </xf>
    <xf numFmtId="0" fontId="44" fillId="0" borderId="97" xfId="0" applyFont="1" applyBorder="1" applyAlignment="1">
      <alignment horizontal="center" vertical="top" wrapText="1"/>
    </xf>
    <xf numFmtId="0" fontId="44" fillId="0" borderId="98" xfId="0" applyFont="1" applyBorder="1" applyAlignment="1">
      <alignment horizontal="center" vertical="top" wrapText="1"/>
    </xf>
    <xf numFmtId="0" fontId="16" fillId="0" borderId="103" xfId="0" applyFont="1" applyBorder="1" applyAlignment="1">
      <alignment horizontal="center" vertical="top" wrapText="1"/>
    </xf>
    <xf numFmtId="0" fontId="16" fillId="0" borderId="104" xfId="0" applyFont="1" applyBorder="1" applyAlignment="1">
      <alignment horizontal="center" vertical="top" wrapText="1"/>
    </xf>
    <xf numFmtId="0" fontId="16" fillId="0" borderId="105" xfId="0" applyFont="1" applyBorder="1" applyAlignment="1">
      <alignment horizontal="center" vertical="top" wrapText="1"/>
    </xf>
    <xf numFmtId="0" fontId="16" fillId="0" borderId="106" xfId="0" applyFont="1" applyBorder="1" applyAlignment="1">
      <alignment horizontal="center" textRotation="90" wrapText="1"/>
    </xf>
    <xf numFmtId="0" fontId="16" fillId="0" borderId="107" xfId="0" applyFont="1" applyBorder="1" applyAlignment="1">
      <alignment horizontal="center" textRotation="90" wrapText="1"/>
    </xf>
    <xf numFmtId="0" fontId="16" fillId="0" borderId="108" xfId="0" applyFont="1" applyBorder="1" applyAlignment="1">
      <alignment horizontal="center" textRotation="90" wrapText="1"/>
    </xf>
    <xf numFmtId="0" fontId="16" fillId="0" borderId="109" xfId="0" applyFont="1" applyBorder="1" applyAlignment="1">
      <alignment horizontal="center" textRotation="90" wrapText="1"/>
    </xf>
    <xf numFmtId="0" fontId="30" fillId="0" borderId="0" xfId="0" applyFont="1" applyAlignment="1" applyProtection="1">
      <alignment horizontal="center"/>
      <protection hidden="1"/>
    </xf>
    <xf numFmtId="0" fontId="32" fillId="0" borderId="83" xfId="0" applyFont="1" applyBorder="1" applyAlignment="1" applyProtection="1">
      <alignment horizontal="left" vertical="top" wrapText="1"/>
      <protection hidden="1"/>
    </xf>
    <xf numFmtId="0" fontId="0" fillId="0" borderId="16" xfId="0" applyBorder="1" applyAlignment="1" applyProtection="1">
      <alignment horizontal="left" vertical="top" wrapText="1"/>
      <protection hidden="1"/>
    </xf>
    <xf numFmtId="0" fontId="0" fillId="0" borderId="17" xfId="0" applyBorder="1" applyAlignment="1" applyProtection="1">
      <alignment horizontal="left" vertical="top" wrapText="1"/>
      <protection hidden="1"/>
    </xf>
    <xf numFmtId="0" fontId="0" fillId="0" borderId="21" xfId="0" applyBorder="1" applyAlignment="1" applyProtection="1">
      <protection hidden="1"/>
    </xf>
    <xf numFmtId="0" fontId="0" fillId="0" borderId="0" xfId="0" applyBorder="1" applyAlignment="1" applyProtection="1">
      <protection hidden="1"/>
    </xf>
    <xf numFmtId="0" fontId="0" fillId="0" borderId="18" xfId="0" applyBorder="1" applyAlignment="1" applyProtection="1">
      <protection hidden="1"/>
    </xf>
    <xf numFmtId="0" fontId="0" fillId="0" borderId="64" xfId="0" applyBorder="1" applyAlignment="1" applyProtection="1">
      <protection hidden="1"/>
    </xf>
    <xf numFmtId="0" fontId="0" fillId="0" borderId="19" xfId="0" applyBorder="1" applyAlignment="1" applyProtection="1">
      <protection hidden="1"/>
    </xf>
    <xf numFmtId="0" fontId="0" fillId="0" borderId="20" xfId="0" applyBorder="1" applyAlignment="1" applyProtection="1">
      <protection hidden="1"/>
    </xf>
  </cellXfs>
  <cellStyles count="42">
    <cellStyle name="Hyperlink" xfId="1" builtinId="8"/>
    <cellStyle name="Normal" xfId="0" builtinId="0"/>
    <cellStyle name="Normal 10" xfId="2"/>
    <cellStyle name="Normal 10 2" xfId="3"/>
    <cellStyle name="Normal 10 3" xfId="4"/>
    <cellStyle name="Normal 11" xfId="5"/>
    <cellStyle name="Normal 11 2" xfId="6"/>
    <cellStyle name="Normal 11 3" xfId="7"/>
    <cellStyle name="Normal 13" xfId="8"/>
    <cellStyle name="Normal 14" xfId="9"/>
    <cellStyle name="Normal 2" xfId="10"/>
    <cellStyle name="Normal 2 10" xfId="11"/>
    <cellStyle name="Normal 2 11" xfId="12"/>
    <cellStyle name="Normal 2 2" xfId="13"/>
    <cellStyle name="Normal 2 3" xfId="14"/>
    <cellStyle name="Normal 2 4" xfId="15"/>
    <cellStyle name="Normal 2 5" xfId="16"/>
    <cellStyle name="Normal 2 6" xfId="17"/>
    <cellStyle name="Normal 2 7" xfId="18"/>
    <cellStyle name="Normal 2 8" xfId="19"/>
    <cellStyle name="Normal 2 9" xfId="20"/>
    <cellStyle name="Normal 3" xfId="21"/>
    <cellStyle name="Normal 3 2" xfId="22"/>
    <cellStyle name="Normal 3 3" xfId="23"/>
    <cellStyle name="Normal 4" xfId="24"/>
    <cellStyle name="Normal 4 2" xfId="25"/>
    <cellStyle name="Normal 4 3" xfId="26"/>
    <cellStyle name="Normal 5" xfId="27"/>
    <cellStyle name="Normal 5 2" xfId="28"/>
    <cellStyle name="Normal 5 3" xfId="29"/>
    <cellStyle name="Normal 6" xfId="30"/>
    <cellStyle name="Normal 6 2" xfId="31"/>
    <cellStyle name="Normal 6 3" xfId="32"/>
    <cellStyle name="Normal 7" xfId="33"/>
    <cellStyle name="Normal 7 2" xfId="34"/>
    <cellStyle name="Normal 7 3" xfId="35"/>
    <cellStyle name="Normal 8" xfId="36"/>
    <cellStyle name="Normal 8 2" xfId="37"/>
    <cellStyle name="Normal 8 3" xfId="38"/>
    <cellStyle name="Normal 9" xfId="39"/>
    <cellStyle name="Normal 9 2" xfId="40"/>
    <cellStyle name="Normal 9 3" xfId="41"/>
  </cellStyles>
  <dxfs count="31">
    <dxf>
      <font>
        <color rgb="FF0070C0"/>
      </font>
      <fill>
        <patternFill>
          <bgColor theme="9" tint="0.39994506668294322"/>
        </patternFill>
      </fill>
    </dxf>
    <dxf>
      <font>
        <color rgb="FF0070C0"/>
      </font>
      <fill>
        <patternFill>
          <bgColor theme="9" tint="0.39994506668294322"/>
        </patternFill>
      </fill>
    </dxf>
    <dxf>
      <font>
        <color rgb="FF0070C0"/>
      </font>
      <fill>
        <patternFill>
          <bgColor theme="9" tint="0.39994506668294322"/>
        </patternFill>
      </fill>
    </dxf>
    <dxf>
      <font>
        <color rgb="FF0070C0"/>
      </font>
      <fill>
        <patternFill>
          <bgColor theme="9" tint="0.39994506668294322"/>
        </patternFill>
      </fill>
    </dxf>
    <dxf>
      <font>
        <color rgb="FF0070C0"/>
      </font>
      <fill>
        <patternFill>
          <bgColor theme="9" tint="0.39994506668294322"/>
        </patternFill>
      </fill>
    </dxf>
    <dxf>
      <font>
        <color rgb="FF0070C0"/>
      </font>
      <fill>
        <patternFill>
          <bgColor theme="9" tint="-0.24994659260841701"/>
        </patternFill>
      </fill>
    </dxf>
    <dxf>
      <font>
        <color rgb="FF0070C0"/>
      </font>
      <fill>
        <patternFill>
          <bgColor theme="0" tint="-0.24994659260841701"/>
        </patternFill>
      </fill>
    </dxf>
    <dxf>
      <font>
        <color rgb="FF0070C0"/>
      </font>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2" formatCode="0.00"/>
    </dxf>
    <dxf>
      <numFmt numFmtId="164" formatCode="0.0"/>
    </dxf>
    <dxf>
      <numFmt numFmtId="1" formatCode="0"/>
    </dxf>
    <dxf>
      <numFmt numFmtId="1" formatCode="0"/>
    </dxf>
    <dxf>
      <numFmt numFmtId="1" formatCode="0"/>
    </dxf>
    <dxf>
      <numFmt numFmtId="1" formatCode="0"/>
    </dxf>
    <dxf>
      <numFmt numFmtId="164" formatCode="0.0"/>
    </dxf>
    <dxf>
      <numFmt numFmtId="1" formatCode="0"/>
    </dxf>
    <dxf>
      <numFmt numFmtId="2" formatCode="0.00"/>
    </dxf>
    <dxf>
      <numFmt numFmtId="2" formatCode="0.00"/>
    </dxf>
    <dxf>
      <font>
        <b/>
        <i val="0"/>
        <color rgb="FF0070C0"/>
      </font>
      <fill>
        <patternFill>
          <bgColor theme="9" tint="-0.24994659260841701"/>
        </patternFill>
      </fill>
    </dxf>
    <dxf>
      <font>
        <b/>
        <i val="0"/>
        <color rgb="FF0070C0"/>
      </font>
      <fill>
        <patternFill>
          <bgColor theme="0" tint="-0.24994659260841701"/>
        </patternFill>
      </fill>
    </dxf>
    <dxf>
      <font>
        <b/>
        <i val="0"/>
        <color rgb="FF0070C0"/>
      </font>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1905</xdr:rowOff>
    </xdr:from>
    <xdr:to>
      <xdr:col>12</xdr:col>
      <xdr:colOff>0</xdr:colOff>
      <xdr:row>6</xdr:row>
      <xdr:rowOff>0</xdr:rowOff>
    </xdr:to>
    <xdr:sp macro="" textlink="">
      <xdr:nvSpPr>
        <xdr:cNvPr id="2" name="Text Box 1"/>
        <xdr:cNvSpPr txBox="1">
          <a:spLocks noChangeArrowheads="1"/>
        </xdr:cNvSpPr>
      </xdr:nvSpPr>
      <xdr:spPr bwMode="auto">
        <a:xfrm>
          <a:off x="6800850" y="266700"/>
          <a:ext cx="0" cy="647700"/>
        </a:xfrm>
        <a:prstGeom prst="rect">
          <a:avLst/>
        </a:prstGeom>
        <a:noFill/>
        <a:ln w="9525">
          <a:noFill/>
          <a:miter lim="800000"/>
          <a:headEnd/>
          <a:tailEnd/>
        </a:ln>
      </xdr:spPr>
      <xdr:txBody>
        <a:bodyPr vertOverflow="clip" wrap="square" lIns="0" tIns="32004" rIns="36576" bIns="0" anchor="t" upright="1"/>
        <a:lstStyle/>
        <a:p>
          <a:pPr algn="r" rtl="0">
            <a:defRPr sz="1000"/>
          </a:pPr>
          <a:r>
            <a:rPr lang="en-GB" sz="1600" b="1" i="0" u="none" strike="noStrike" baseline="0">
              <a:solidFill>
                <a:srgbClr val="0066CC"/>
              </a:solidFill>
              <a:latin typeface="Arial"/>
              <a:cs typeface="Arial"/>
            </a:rPr>
            <a:t>Primary Scoresheet</a:t>
          </a:r>
        </a:p>
        <a:p>
          <a:pPr algn="r" rtl="0">
            <a:defRPr sz="1000"/>
          </a:pPr>
          <a:r>
            <a:rPr lang="en-GB" sz="1600" b="1" i="0" u="none" strike="noStrike" baseline="0">
              <a:solidFill>
                <a:srgbClr val="0066CC"/>
              </a:solidFill>
              <a:latin typeface="Arial"/>
              <a:cs typeface="Arial"/>
            </a:rPr>
            <a:t>Information</a:t>
          </a:r>
        </a:p>
      </xdr:txBody>
    </xdr:sp>
    <xdr:clientData/>
  </xdr:twoCellAnchor>
  <xdr:twoCellAnchor>
    <xdr:from>
      <xdr:col>12</xdr:col>
      <xdr:colOff>0</xdr:colOff>
      <xdr:row>2</xdr:row>
      <xdr:rowOff>1905</xdr:rowOff>
    </xdr:from>
    <xdr:to>
      <xdr:col>12</xdr:col>
      <xdr:colOff>0</xdr:colOff>
      <xdr:row>6</xdr:row>
      <xdr:rowOff>0</xdr:rowOff>
    </xdr:to>
    <xdr:sp macro="" textlink="">
      <xdr:nvSpPr>
        <xdr:cNvPr id="4" name="Text Box 1"/>
        <xdr:cNvSpPr txBox="1">
          <a:spLocks noChangeArrowheads="1"/>
        </xdr:cNvSpPr>
      </xdr:nvSpPr>
      <xdr:spPr bwMode="auto">
        <a:xfrm>
          <a:off x="6800850" y="266700"/>
          <a:ext cx="0" cy="647700"/>
        </a:xfrm>
        <a:prstGeom prst="rect">
          <a:avLst/>
        </a:prstGeom>
        <a:noFill/>
        <a:ln w="9525">
          <a:noFill/>
          <a:miter lim="800000"/>
          <a:headEnd/>
          <a:tailEnd/>
        </a:ln>
      </xdr:spPr>
      <xdr:txBody>
        <a:bodyPr vertOverflow="clip" wrap="square" lIns="0" tIns="32004" rIns="36576" bIns="0" anchor="t" upright="1"/>
        <a:lstStyle/>
        <a:p>
          <a:pPr algn="r" rtl="0">
            <a:defRPr sz="1000"/>
          </a:pPr>
          <a:r>
            <a:rPr lang="en-GB" sz="1600" b="1" i="0" u="none" strike="noStrike" baseline="0">
              <a:solidFill>
                <a:srgbClr val="0066CC"/>
              </a:solidFill>
              <a:latin typeface="Arial"/>
              <a:cs typeface="Arial"/>
            </a:rPr>
            <a:t>Primary Scoresheet</a:t>
          </a:r>
        </a:p>
        <a:p>
          <a:pPr algn="r" rtl="0">
            <a:defRPr sz="1000"/>
          </a:pPr>
          <a:r>
            <a:rPr lang="en-GB" sz="1600" b="1" i="0" u="none" strike="noStrike" baseline="0">
              <a:solidFill>
                <a:srgbClr val="0066CC"/>
              </a:solidFill>
              <a:latin typeface="Arial"/>
              <a:cs typeface="Arial"/>
            </a:rPr>
            <a:t>Information</a:t>
          </a:r>
        </a:p>
      </xdr:txBody>
    </xdr:sp>
    <xdr:clientData/>
  </xdr:twoCellAnchor>
  <xdr:twoCellAnchor editAs="oneCell">
    <xdr:from>
      <xdr:col>6</xdr:col>
      <xdr:colOff>0</xdr:colOff>
      <xdr:row>37</xdr:row>
      <xdr:rowOff>0</xdr:rowOff>
    </xdr:from>
    <xdr:to>
      <xdr:col>9</xdr:col>
      <xdr:colOff>251460</xdr:colOff>
      <xdr:row>38</xdr:row>
      <xdr:rowOff>182880</xdr:rowOff>
    </xdr:to>
    <xdr:pic>
      <xdr:nvPicPr>
        <xdr:cNvPr id="197291"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02380" y="8557260"/>
          <a:ext cx="212598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3</xdr:col>
      <xdr:colOff>556260</xdr:colOff>
      <xdr:row>5</xdr:row>
      <xdr:rowOff>144780</xdr:rowOff>
    </xdr:to>
    <xdr:pic>
      <xdr:nvPicPr>
        <xdr:cNvPr id="197292"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91440"/>
          <a:ext cx="256032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251460</xdr:colOff>
      <xdr:row>4</xdr:row>
      <xdr:rowOff>76200</xdr:rowOff>
    </xdr:to>
    <xdr:pic>
      <xdr:nvPicPr>
        <xdr:cNvPr id="28460"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9060"/>
          <a:ext cx="32613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1866900</xdr:colOff>
      <xdr:row>2</xdr:row>
      <xdr:rowOff>60960</xdr:rowOff>
    </xdr:to>
    <xdr:pic>
      <xdr:nvPicPr>
        <xdr:cNvPr id="199831"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980" y="0"/>
          <a:ext cx="186690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24</xdr:col>
      <xdr:colOff>106680</xdr:colOff>
      <xdr:row>8</xdr:row>
      <xdr:rowOff>601980</xdr:rowOff>
    </xdr:from>
    <xdr:to>
      <xdr:col>28</xdr:col>
      <xdr:colOff>426720</xdr:colOff>
      <xdr:row>74</xdr:row>
      <xdr:rowOff>106680</xdr:rowOff>
    </xdr:to>
    <xdr:pic>
      <xdr:nvPicPr>
        <xdr:cNvPr id="199215"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34" t="-229" r="2222" b="659"/>
        <a:stretch>
          <a:fillRect/>
        </a:stretch>
      </xdr:blipFill>
      <xdr:spPr bwMode="auto">
        <a:xfrm>
          <a:off x="12672060" y="1912620"/>
          <a:ext cx="2819400" cy="10980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91440</xdr:colOff>
      <xdr:row>8</xdr:row>
      <xdr:rowOff>601980</xdr:rowOff>
    </xdr:from>
    <xdr:to>
      <xdr:col>20</xdr:col>
      <xdr:colOff>556260</xdr:colOff>
      <xdr:row>75</xdr:row>
      <xdr:rowOff>38100</xdr:rowOff>
    </xdr:to>
    <xdr:pic>
      <xdr:nvPicPr>
        <xdr:cNvPr id="199216"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605" t="897" r="2396" b="784"/>
        <a:stretch>
          <a:fillRect/>
        </a:stretch>
      </xdr:blipFill>
      <xdr:spPr bwMode="auto">
        <a:xfrm>
          <a:off x="7658100" y="1912620"/>
          <a:ext cx="2964180" cy="11079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95</xdr:row>
      <xdr:rowOff>0</xdr:rowOff>
    </xdr:from>
    <xdr:to>
      <xdr:col>14</xdr:col>
      <xdr:colOff>160020</xdr:colOff>
      <xdr:row>97</xdr:row>
      <xdr:rowOff>121920</xdr:rowOff>
    </xdr:to>
    <xdr:pic>
      <xdr:nvPicPr>
        <xdr:cNvPr id="199217" name="Picture 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03420" y="16322040"/>
          <a:ext cx="211074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6</xdr:col>
      <xdr:colOff>129540</xdr:colOff>
      <xdr:row>5</xdr:row>
      <xdr:rowOff>167640</xdr:rowOff>
    </xdr:to>
    <xdr:pic>
      <xdr:nvPicPr>
        <xdr:cNvPr id="199218" name="Picture 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4300" y="167640"/>
          <a:ext cx="256794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eam@sportshall.or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youtube.com/watch?v=omwJUAOyxQU&amp;list=PL6DK6xTdLkmwGoK3mDWlOHfeALj6Gp3E_&amp;index=2&amp;t=0s"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54"/>
  <sheetViews>
    <sheetView showGridLines="0" showRowColHeaders="0" zoomScale="75" zoomScaleNormal="75" workbookViewId="0">
      <selection activeCell="C46" sqref="C46"/>
    </sheetView>
  </sheetViews>
  <sheetFormatPr defaultColWidth="9.109375" defaultRowHeight="13.2" x14ac:dyDescent="0.25"/>
  <cols>
    <col min="1" max="1" width="3.33203125" style="39" customWidth="1"/>
    <col min="2" max="2" width="20.109375" style="39" customWidth="1"/>
    <col min="3" max="5" width="9.109375" style="39"/>
    <col min="6" max="6" width="4.6640625" style="39" customWidth="1"/>
    <col min="7" max="10" width="9.109375" style="39"/>
    <col min="11" max="11" width="7.33203125" style="39" customWidth="1"/>
    <col min="12" max="12" width="2.5546875" style="39" customWidth="1"/>
    <col min="13" max="13" width="14.44140625" style="190" customWidth="1"/>
    <col min="14" max="14" width="33" style="190" customWidth="1"/>
    <col min="15" max="16" width="46.44140625" style="190" customWidth="1"/>
    <col min="17" max="16384" width="9.109375" style="39"/>
  </cols>
  <sheetData>
    <row r="1" spans="1:16" ht="7.5" customHeight="1" x14ac:dyDescent="0.25">
      <c r="A1" s="38"/>
    </row>
    <row r="2" spans="1:16" ht="12.75" customHeight="1" x14ac:dyDescent="0.25">
      <c r="G2" s="270"/>
      <c r="H2" s="271"/>
      <c r="I2" s="271"/>
      <c r="J2" s="271"/>
      <c r="K2" s="271"/>
      <c r="L2" s="271"/>
      <c r="M2" s="233"/>
      <c r="N2" s="233"/>
      <c r="O2" s="233"/>
      <c r="P2" s="233"/>
    </row>
    <row r="3" spans="1:16" ht="13.2" customHeight="1" x14ac:dyDescent="0.25">
      <c r="G3" s="271"/>
      <c r="H3" s="271"/>
      <c r="I3" s="271"/>
      <c r="J3" s="271"/>
      <c r="K3" s="271"/>
      <c r="L3" s="271"/>
      <c r="M3" s="278" t="s">
        <v>2583</v>
      </c>
      <c r="N3" s="279"/>
      <c r="O3" s="279"/>
      <c r="P3" s="233"/>
    </row>
    <row r="4" spans="1:16" ht="13.2" customHeight="1" x14ac:dyDescent="0.25">
      <c r="G4" s="271"/>
      <c r="H4" s="271"/>
      <c r="I4" s="271"/>
      <c r="J4" s="271"/>
      <c r="K4" s="271"/>
      <c r="L4" s="271"/>
      <c r="M4" s="279"/>
      <c r="N4" s="279"/>
      <c r="O4" s="279"/>
      <c r="P4" s="233"/>
    </row>
    <row r="5" spans="1:16" ht="15" x14ac:dyDescent="0.25">
      <c r="G5" s="271"/>
      <c r="H5" s="271"/>
      <c r="I5" s="271"/>
      <c r="J5" s="271"/>
      <c r="K5" s="271"/>
      <c r="L5" s="271"/>
      <c r="M5" s="233"/>
      <c r="N5" s="234"/>
      <c r="O5"/>
      <c r="P5" s="233"/>
    </row>
    <row r="6" spans="1:16" ht="19.8" customHeight="1" x14ac:dyDescent="0.25">
      <c r="B6" s="40"/>
      <c r="C6" s="40"/>
      <c r="D6" s="40"/>
      <c r="E6" s="40"/>
      <c r="F6" s="40"/>
      <c r="G6" s="40"/>
      <c r="H6" s="40"/>
      <c r="I6" s="40"/>
      <c r="J6" s="40"/>
      <c r="K6" s="40"/>
      <c r="M6" s="280" t="s">
        <v>2584</v>
      </c>
      <c r="N6" s="281"/>
      <c r="O6" s="281"/>
      <c r="P6" s="235"/>
    </row>
    <row r="7" spans="1:16" ht="19.8" customHeight="1" x14ac:dyDescent="0.25">
      <c r="B7" s="272" t="s">
        <v>2545</v>
      </c>
      <c r="C7" s="273"/>
      <c r="D7" s="273"/>
      <c r="E7" s="273"/>
      <c r="F7" s="273"/>
      <c r="G7" s="273"/>
      <c r="H7" s="273"/>
      <c r="I7" s="273"/>
      <c r="J7" s="273"/>
      <c r="K7" s="42"/>
      <c r="M7" s="280" t="s">
        <v>2585</v>
      </c>
      <c r="N7" s="282"/>
      <c r="O7" s="282"/>
      <c r="P7" s="235"/>
    </row>
    <row r="8" spans="1:16" ht="19.8" customHeight="1" x14ac:dyDescent="0.25">
      <c r="B8" s="273"/>
      <c r="C8" s="273"/>
      <c r="D8" s="273"/>
      <c r="E8" s="273"/>
      <c r="F8" s="273"/>
      <c r="G8" s="273"/>
      <c r="H8" s="273"/>
      <c r="I8" s="273"/>
      <c r="J8" s="273"/>
      <c r="M8" s="283" t="s">
        <v>2586</v>
      </c>
      <c r="N8" s="283"/>
      <c r="O8" s="283"/>
      <c r="P8" s="235"/>
    </row>
    <row r="9" spans="1:16" ht="19.8" customHeight="1" x14ac:dyDescent="0.25">
      <c r="B9" s="43" t="s">
        <v>2568</v>
      </c>
      <c r="C9" s="42"/>
      <c r="D9" s="42"/>
      <c r="E9" s="42"/>
      <c r="F9" s="42"/>
      <c r="G9" s="42"/>
      <c r="H9" s="42"/>
      <c r="I9" s="42"/>
      <c r="J9" s="42"/>
      <c r="K9" s="42"/>
      <c r="M9" s="280" t="s">
        <v>2587</v>
      </c>
      <c r="N9" s="280"/>
      <c r="O9" s="280"/>
      <c r="P9" s="235"/>
    </row>
    <row r="10" spans="1:16" ht="20.100000000000001" customHeight="1" thickBot="1" x14ac:dyDescent="0.3">
      <c r="B10" s="43" t="s">
        <v>2305</v>
      </c>
      <c r="C10" s="42"/>
      <c r="D10" s="42"/>
      <c r="E10" s="42"/>
      <c r="F10" s="42"/>
      <c r="G10" s="42"/>
      <c r="H10" s="42"/>
      <c r="I10" s="42"/>
      <c r="J10" s="42"/>
      <c r="K10" s="42"/>
      <c r="M10" s="233"/>
      <c r="N10" s="233"/>
      <c r="O10" s="233"/>
      <c r="P10" s="235"/>
    </row>
    <row r="11" spans="1:16" ht="11.25" customHeight="1" x14ac:dyDescent="0.4">
      <c r="B11" s="44"/>
      <c r="C11" s="44"/>
      <c r="D11" s="44"/>
      <c r="E11" s="41"/>
      <c r="F11" s="41"/>
      <c r="G11" s="41"/>
      <c r="H11" s="41"/>
      <c r="I11" s="41"/>
      <c r="J11" s="41"/>
      <c r="K11" s="41"/>
      <c r="M11" s="290" t="s">
        <v>2588</v>
      </c>
      <c r="N11" s="290" t="s">
        <v>2589</v>
      </c>
      <c r="O11" s="290" t="s">
        <v>2590</v>
      </c>
      <c r="P11" s="290" t="s">
        <v>2591</v>
      </c>
    </row>
    <row r="12" spans="1:16" ht="20.100000000000001" customHeight="1" thickBot="1" x14ac:dyDescent="0.35">
      <c r="B12" s="249" t="s">
        <v>856</v>
      </c>
      <c r="K12" s="46"/>
      <c r="M12" s="291"/>
      <c r="N12" s="291"/>
      <c r="O12" s="291"/>
      <c r="P12" s="291"/>
    </row>
    <row r="13" spans="1:16" ht="16.8" customHeight="1" x14ac:dyDescent="0.25">
      <c r="B13" s="272" t="s">
        <v>867</v>
      </c>
      <c r="C13" s="274"/>
      <c r="D13" s="274"/>
      <c r="E13" s="274"/>
      <c r="F13" s="274"/>
      <c r="G13" s="274"/>
      <c r="H13" s="274"/>
      <c r="I13" s="274"/>
      <c r="J13" s="274"/>
      <c r="K13" s="46"/>
      <c r="M13" s="236">
        <v>1</v>
      </c>
      <c r="N13" s="237" t="s">
        <v>2592</v>
      </c>
      <c r="O13" s="292" t="s">
        <v>2593</v>
      </c>
      <c r="P13" s="237"/>
    </row>
    <row r="14" spans="1:16" ht="20.100000000000001" customHeight="1" x14ac:dyDescent="0.25">
      <c r="B14" s="274"/>
      <c r="C14" s="274"/>
      <c r="D14" s="274"/>
      <c r="E14" s="274"/>
      <c r="F14" s="274"/>
      <c r="G14" s="274"/>
      <c r="H14" s="274"/>
      <c r="I14" s="274"/>
      <c r="J14" s="274"/>
      <c r="K14" s="45"/>
      <c r="M14" s="238"/>
      <c r="N14" s="239"/>
      <c r="O14" s="288"/>
      <c r="P14" s="239"/>
    </row>
    <row r="15" spans="1:16" ht="20.100000000000001" customHeight="1" thickBot="1" x14ac:dyDescent="0.3">
      <c r="B15" s="274"/>
      <c r="C15" s="274"/>
      <c r="D15" s="274"/>
      <c r="E15" s="274"/>
      <c r="F15" s="274"/>
      <c r="G15" s="274"/>
      <c r="H15" s="274"/>
      <c r="I15" s="274"/>
      <c r="J15" s="274"/>
      <c r="K15" s="45"/>
      <c r="M15" s="240"/>
      <c r="N15" s="241"/>
      <c r="O15" s="289"/>
      <c r="P15" s="241"/>
    </row>
    <row r="16" spans="1:16" ht="20.100000000000001" customHeight="1" x14ac:dyDescent="0.25">
      <c r="B16" s="274"/>
      <c r="C16" s="274"/>
      <c r="D16" s="274"/>
      <c r="E16" s="274"/>
      <c r="F16" s="274"/>
      <c r="G16" s="274"/>
      <c r="H16" s="274"/>
      <c r="I16" s="274"/>
      <c r="J16" s="274"/>
      <c r="K16" s="45"/>
      <c r="M16" s="238">
        <v>2</v>
      </c>
      <c r="N16" s="239" t="s">
        <v>2594</v>
      </c>
      <c r="O16" s="239" t="s">
        <v>2595</v>
      </c>
      <c r="P16" s="239" t="s">
        <v>2596</v>
      </c>
    </row>
    <row r="17" spans="2:16" ht="17.25" customHeight="1" x14ac:dyDescent="0.25">
      <c r="B17" s="41"/>
      <c r="C17" s="45"/>
      <c r="D17" s="45"/>
      <c r="E17" s="45"/>
      <c r="F17" s="45"/>
      <c r="G17" s="45"/>
      <c r="H17" s="45"/>
      <c r="I17" s="45"/>
      <c r="J17" s="45"/>
      <c r="K17" s="41"/>
      <c r="M17" s="238"/>
      <c r="N17" s="239"/>
      <c r="O17" s="239" t="s">
        <v>2597</v>
      </c>
      <c r="P17" s="239"/>
    </row>
    <row r="18" spans="2:16" ht="20.100000000000001" customHeight="1" x14ac:dyDescent="0.3">
      <c r="B18" s="249" t="s">
        <v>854</v>
      </c>
      <c r="C18" s="45"/>
      <c r="D18" s="45"/>
      <c r="E18" s="45"/>
      <c r="F18" s="45"/>
      <c r="G18" s="45"/>
      <c r="H18" s="45"/>
      <c r="I18" s="45"/>
      <c r="J18" s="45"/>
      <c r="K18" s="41"/>
      <c r="M18" s="238"/>
      <c r="N18" s="239"/>
      <c r="O18" s="239" t="s">
        <v>2598</v>
      </c>
      <c r="P18" s="287" t="s">
        <v>2599</v>
      </c>
    </row>
    <row r="19" spans="2:16" ht="20.100000000000001" customHeight="1" x14ac:dyDescent="0.25">
      <c r="B19" s="47" t="s">
        <v>2303</v>
      </c>
      <c r="C19" s="48"/>
      <c r="D19" s="48"/>
      <c r="E19" s="48"/>
      <c r="F19" s="48"/>
      <c r="G19" s="48"/>
      <c r="H19" s="48"/>
      <c r="I19" s="48"/>
      <c r="J19" s="48"/>
      <c r="K19" s="41"/>
      <c r="M19" s="238"/>
      <c r="N19" s="239"/>
      <c r="O19" s="239"/>
      <c r="P19" s="288"/>
    </row>
    <row r="20" spans="2:16" ht="17.25" customHeight="1" thickBot="1" x14ac:dyDescent="0.3">
      <c r="B20" s="41"/>
      <c r="C20" s="48"/>
      <c r="D20" s="48"/>
      <c r="E20" s="48"/>
      <c r="F20" s="48"/>
      <c r="G20" s="48"/>
      <c r="H20" s="48"/>
      <c r="I20" s="48"/>
      <c r="J20" s="48"/>
      <c r="K20" s="41"/>
      <c r="M20" s="242"/>
      <c r="N20" s="243"/>
      <c r="O20" s="239"/>
      <c r="P20" s="289"/>
    </row>
    <row r="21" spans="2:16" s="53" customFormat="1" ht="20.100000000000001" customHeight="1" x14ac:dyDescent="0.3">
      <c r="B21" s="249" t="s">
        <v>855</v>
      </c>
      <c r="C21" s="52"/>
      <c r="D21" s="52"/>
      <c r="E21" s="52"/>
      <c r="F21" s="52"/>
      <c r="G21" s="52"/>
      <c r="H21" s="52"/>
      <c r="I21" s="52"/>
      <c r="J21" s="52"/>
      <c r="K21" s="52"/>
      <c r="M21" s="244">
        <v>3</v>
      </c>
      <c r="N21" s="237" t="s">
        <v>2600</v>
      </c>
      <c r="O21" s="292" t="s">
        <v>2601</v>
      </c>
      <c r="P21" s="293" t="s">
        <v>2602</v>
      </c>
    </row>
    <row r="22" spans="2:16" ht="20.100000000000001" customHeight="1" x14ac:dyDescent="0.25">
      <c r="B22" s="47" t="s">
        <v>2306</v>
      </c>
      <c r="C22" s="41"/>
      <c r="D22" s="41"/>
      <c r="E22" s="41"/>
      <c r="F22" s="41"/>
      <c r="G22" s="41"/>
      <c r="H22" s="41"/>
      <c r="I22" s="41"/>
      <c r="J22" s="41"/>
      <c r="K22" s="41"/>
      <c r="M22" s="242"/>
      <c r="N22" s="239"/>
      <c r="O22" s="288"/>
      <c r="P22" s="294"/>
    </row>
    <row r="23" spans="2:16" ht="17.25" customHeight="1" x14ac:dyDescent="0.25">
      <c r="B23" s="47"/>
      <c r="C23" s="41"/>
      <c r="D23" s="41"/>
      <c r="E23" s="41"/>
      <c r="F23" s="41"/>
      <c r="G23" s="41"/>
      <c r="H23" s="41"/>
      <c r="I23" s="41"/>
      <c r="J23" s="41"/>
      <c r="K23" s="41"/>
      <c r="M23" s="238"/>
      <c r="N23" s="239"/>
      <c r="O23" s="287" t="s">
        <v>2603</v>
      </c>
      <c r="P23" s="294"/>
    </row>
    <row r="24" spans="2:16" ht="20.100000000000001" customHeight="1" x14ac:dyDescent="0.3">
      <c r="B24" s="49" t="s">
        <v>2546</v>
      </c>
      <c r="C24" s="41"/>
      <c r="D24" s="41"/>
      <c r="E24" s="41"/>
      <c r="F24" s="41"/>
      <c r="G24" s="41"/>
      <c r="H24" s="41"/>
      <c r="I24" s="41"/>
      <c r="J24" s="41"/>
      <c r="K24" s="41"/>
      <c r="M24" s="238"/>
      <c r="N24" s="239"/>
      <c r="O24" s="288"/>
      <c r="P24" s="294"/>
    </row>
    <row r="25" spans="2:16" ht="20.100000000000001" customHeight="1" x14ac:dyDescent="0.25">
      <c r="B25" s="272" t="s">
        <v>2569</v>
      </c>
      <c r="C25" s="273"/>
      <c r="D25" s="273"/>
      <c r="E25" s="273"/>
      <c r="F25" s="273"/>
      <c r="G25" s="273"/>
      <c r="H25" s="273"/>
      <c r="I25" s="273"/>
      <c r="J25" s="273"/>
      <c r="K25" s="273"/>
      <c r="M25" s="242"/>
      <c r="N25" s="243"/>
      <c r="O25" s="239" t="s">
        <v>2604</v>
      </c>
      <c r="P25" s="294"/>
    </row>
    <row r="26" spans="2:16" ht="20.100000000000001" customHeight="1" x14ac:dyDescent="0.25">
      <c r="B26" s="273"/>
      <c r="C26" s="273"/>
      <c r="D26" s="273"/>
      <c r="E26" s="273"/>
      <c r="F26" s="273"/>
      <c r="G26" s="273"/>
      <c r="H26" s="273"/>
      <c r="I26" s="273"/>
      <c r="J26" s="273"/>
      <c r="K26" s="273"/>
      <c r="M26" s="242"/>
      <c r="N26" s="243"/>
      <c r="O26" s="239" t="s">
        <v>2605</v>
      </c>
      <c r="P26" s="294"/>
    </row>
    <row r="27" spans="2:16" ht="20.100000000000001" customHeight="1" x14ac:dyDescent="0.25">
      <c r="B27" s="273"/>
      <c r="C27" s="273"/>
      <c r="D27" s="273"/>
      <c r="E27" s="273"/>
      <c r="F27" s="273"/>
      <c r="G27" s="273"/>
      <c r="H27" s="273"/>
      <c r="I27" s="273"/>
      <c r="J27" s="273"/>
      <c r="K27" s="273"/>
      <c r="M27" s="242"/>
      <c r="N27" s="243"/>
      <c r="O27" s="287" t="s">
        <v>2606</v>
      </c>
      <c r="P27" s="294"/>
    </row>
    <row r="28" spans="2:16" ht="20.100000000000001" customHeight="1" thickBot="1" x14ac:dyDescent="0.3">
      <c r="B28" s="277" t="s">
        <v>2625</v>
      </c>
      <c r="C28" s="273"/>
      <c r="D28" s="273"/>
      <c r="E28" s="273"/>
      <c r="F28" s="273"/>
      <c r="G28" s="273"/>
      <c r="H28" s="273"/>
      <c r="I28" s="273"/>
      <c r="J28" s="273"/>
      <c r="K28" s="273"/>
      <c r="M28" s="245"/>
      <c r="N28" s="246"/>
      <c r="O28" s="289"/>
      <c r="P28" s="295"/>
    </row>
    <row r="29" spans="2:16" ht="20.100000000000001" customHeight="1" x14ac:dyDescent="0.25">
      <c r="B29" s="273"/>
      <c r="C29" s="273"/>
      <c r="D29" s="273"/>
      <c r="E29" s="273"/>
      <c r="F29" s="273"/>
      <c r="G29" s="273"/>
      <c r="H29" s="273"/>
      <c r="I29" s="273"/>
      <c r="J29" s="273"/>
      <c r="K29" s="273"/>
      <c r="M29" s="244">
        <v>4</v>
      </c>
      <c r="N29" s="237" t="s">
        <v>2607</v>
      </c>
      <c r="O29" s="237" t="s">
        <v>2608</v>
      </c>
      <c r="P29" s="293" t="s">
        <v>2609</v>
      </c>
    </row>
    <row r="30" spans="2:16" ht="20.100000000000001" customHeight="1" x14ac:dyDescent="0.25">
      <c r="B30" s="272" t="s">
        <v>2547</v>
      </c>
      <c r="C30" s="273"/>
      <c r="D30" s="273"/>
      <c r="E30" s="273"/>
      <c r="F30" s="273"/>
      <c r="G30" s="273"/>
      <c r="H30" s="273"/>
      <c r="I30" s="273"/>
      <c r="J30" s="273"/>
      <c r="K30" s="273"/>
      <c r="M30" s="243"/>
      <c r="N30" s="239"/>
      <c r="O30" s="287" t="s">
        <v>2610</v>
      </c>
      <c r="P30" s="294"/>
    </row>
    <row r="31" spans="2:16" ht="20.100000000000001" customHeight="1" x14ac:dyDescent="0.25">
      <c r="B31" s="273"/>
      <c r="C31" s="273"/>
      <c r="D31" s="273"/>
      <c r="E31" s="273"/>
      <c r="F31" s="273"/>
      <c r="G31" s="273"/>
      <c r="H31" s="273"/>
      <c r="I31" s="273"/>
      <c r="J31" s="273"/>
      <c r="K31" s="273"/>
      <c r="M31" s="243"/>
      <c r="N31" s="239"/>
      <c r="O31" s="288"/>
      <c r="P31" s="294"/>
    </row>
    <row r="32" spans="2:16" ht="19.8" customHeight="1" x14ac:dyDescent="0.25">
      <c r="B32" s="47"/>
      <c r="C32" s="41"/>
      <c r="D32" s="41"/>
      <c r="E32" s="41"/>
      <c r="F32" s="41"/>
      <c r="G32" s="41"/>
      <c r="H32" s="41"/>
      <c r="I32" s="41"/>
      <c r="J32" s="41"/>
      <c r="K32" s="41"/>
      <c r="M32" s="243"/>
      <c r="N32" s="243"/>
      <c r="O32" s="287" t="s">
        <v>2611</v>
      </c>
      <c r="P32" s="294"/>
    </row>
    <row r="33" spans="2:16" ht="19.8" customHeight="1" x14ac:dyDescent="0.25">
      <c r="B33" s="275" t="s">
        <v>2566</v>
      </c>
      <c r="C33" s="276"/>
      <c r="D33" s="276"/>
      <c r="E33" s="276"/>
      <c r="F33" s="276"/>
      <c r="G33" s="276"/>
      <c r="H33" s="276"/>
      <c r="I33" s="276"/>
      <c r="J33" s="276"/>
      <c r="K33" s="41"/>
      <c r="M33" s="243"/>
      <c r="N33" s="243"/>
      <c r="O33" s="288"/>
      <c r="P33" s="294"/>
    </row>
    <row r="34" spans="2:16" ht="19.8" customHeight="1" x14ac:dyDescent="0.25">
      <c r="B34" s="276"/>
      <c r="C34" s="276"/>
      <c r="D34" s="276"/>
      <c r="E34" s="276"/>
      <c r="F34" s="276"/>
      <c r="G34" s="276"/>
      <c r="H34" s="276"/>
      <c r="I34" s="276"/>
      <c r="J34" s="276"/>
      <c r="K34" s="41"/>
      <c r="M34" s="243"/>
      <c r="N34" s="284"/>
      <c r="O34" s="287" t="s">
        <v>2612</v>
      </c>
      <c r="P34" s="294"/>
    </row>
    <row r="35" spans="2:16" s="88" customFormat="1" ht="19.8" customHeight="1" x14ac:dyDescent="0.25">
      <c r="B35" s="91" t="s">
        <v>2565</v>
      </c>
      <c r="C35" s="90"/>
      <c r="D35" s="90"/>
      <c r="E35" s="90"/>
      <c r="F35" s="90"/>
      <c r="G35" s="90"/>
      <c r="H35" s="90"/>
      <c r="I35" s="90"/>
      <c r="J35" s="90"/>
      <c r="K35" s="89"/>
      <c r="M35" s="284"/>
      <c r="N35" s="285"/>
      <c r="O35" s="288"/>
      <c r="P35" s="294"/>
    </row>
    <row r="36" spans="2:16" ht="19.8" customHeight="1" x14ac:dyDescent="0.25">
      <c r="B36" s="50" t="s">
        <v>2567</v>
      </c>
      <c r="C36" s="41"/>
      <c r="D36" s="41"/>
      <c r="E36" s="41"/>
      <c r="F36" s="41"/>
      <c r="G36" s="41"/>
      <c r="H36" s="41"/>
      <c r="I36" s="41"/>
      <c r="J36" s="41"/>
      <c r="M36" s="285"/>
      <c r="N36" s="285"/>
      <c r="O36" s="287" t="s">
        <v>2613</v>
      </c>
      <c r="P36" s="294"/>
    </row>
    <row r="37" spans="2:16" ht="19.8" customHeight="1" x14ac:dyDescent="0.25">
      <c r="M37" s="285"/>
      <c r="N37" s="285"/>
      <c r="O37" s="288"/>
      <c r="P37" s="294"/>
    </row>
    <row r="38" spans="2:16" ht="19.8" customHeight="1" x14ac:dyDescent="0.25">
      <c r="B38" s="39">
        <v>280721</v>
      </c>
      <c r="M38" s="285"/>
      <c r="N38" s="285"/>
      <c r="O38" s="287" t="s">
        <v>2614</v>
      </c>
      <c r="P38" s="294"/>
    </row>
    <row r="39" spans="2:16" ht="19.8" customHeight="1" x14ac:dyDescent="0.25">
      <c r="M39" s="285"/>
      <c r="N39" s="285"/>
      <c r="O39" s="287"/>
      <c r="P39" s="294"/>
    </row>
    <row r="40" spans="2:16" ht="19.8" customHeight="1" x14ac:dyDescent="0.25">
      <c r="M40" s="285"/>
      <c r="N40" s="285"/>
      <c r="O40" s="288"/>
      <c r="P40" s="288"/>
    </row>
    <row r="41" spans="2:16" ht="21" customHeight="1" thickBot="1" x14ac:dyDescent="0.3">
      <c r="B41" s="51"/>
      <c r="M41" s="286"/>
      <c r="N41" s="286"/>
      <c r="O41" s="289"/>
      <c r="P41" s="289"/>
    </row>
    <row r="42" spans="2:16" ht="12.75" customHeight="1" x14ac:dyDescent="0.25">
      <c r="B42" s="51"/>
      <c r="M42" s="233"/>
      <c r="N42" s="233"/>
      <c r="O42" s="233"/>
      <c r="P42" s="233"/>
    </row>
    <row r="43" spans="2:16" ht="12.75" customHeight="1" x14ac:dyDescent="0.25">
      <c r="C43" s="51"/>
      <c r="D43" s="51"/>
      <c r="E43" s="51"/>
      <c r="F43" s="51"/>
      <c r="G43" s="51"/>
      <c r="H43" s="51"/>
      <c r="I43" s="51"/>
      <c r="J43" s="51"/>
      <c r="M43" s="233"/>
      <c r="N43" s="296" t="s">
        <v>2615</v>
      </c>
      <c r="O43" s="296"/>
      <c r="P43" s="233"/>
    </row>
    <row r="44" spans="2:16" ht="12.75" customHeight="1" x14ac:dyDescent="0.25">
      <c r="C44" s="51"/>
      <c r="D44" s="51"/>
      <c r="E44" s="51"/>
      <c r="F44" s="51"/>
      <c r="G44" s="51"/>
      <c r="H44" s="51"/>
      <c r="I44" s="51"/>
      <c r="J44" s="51"/>
    </row>
    <row r="45" spans="2:16" ht="12.75" customHeight="1" x14ac:dyDescent="0.25">
      <c r="C45" s="51"/>
      <c r="D45" s="51"/>
      <c r="E45" s="51"/>
      <c r="F45" s="51"/>
      <c r="G45" s="51"/>
      <c r="H45" s="51"/>
      <c r="I45" s="51"/>
      <c r="J45" s="51"/>
    </row>
    <row r="46" spans="2:16" ht="12.75" customHeight="1" x14ac:dyDescent="0.25"/>
    <row r="47" spans="2:16" ht="12.75" customHeight="1" x14ac:dyDescent="0.25">
      <c r="C47" s="51"/>
      <c r="D47" s="51"/>
      <c r="E47" s="51"/>
      <c r="F47" s="51"/>
      <c r="G47" s="51"/>
      <c r="H47" s="51"/>
      <c r="I47" s="51"/>
      <c r="J47" s="51"/>
    </row>
    <row r="48" spans="2:16" ht="12.75" customHeight="1" x14ac:dyDescent="0.25"/>
    <row r="51" spans="3:10" ht="13.8" x14ac:dyDescent="0.25">
      <c r="C51" s="51"/>
      <c r="D51" s="51"/>
      <c r="E51" s="51"/>
      <c r="F51" s="51"/>
      <c r="G51" s="51"/>
      <c r="H51" s="51"/>
      <c r="I51" s="51"/>
      <c r="J51" s="51"/>
    </row>
    <row r="52" spans="3:10" ht="13.8" x14ac:dyDescent="0.25">
      <c r="C52" s="51"/>
      <c r="D52" s="51"/>
      <c r="E52" s="51"/>
      <c r="F52" s="51"/>
      <c r="G52" s="51"/>
      <c r="H52" s="51"/>
      <c r="I52" s="51"/>
      <c r="J52" s="51"/>
    </row>
    <row r="54" spans="3:10" ht="13.8" x14ac:dyDescent="0.25">
      <c r="C54" s="51"/>
      <c r="D54" s="51"/>
      <c r="E54" s="51"/>
      <c r="F54" s="51"/>
      <c r="G54" s="51"/>
      <c r="H54" s="51"/>
      <c r="I54" s="51"/>
      <c r="J54" s="51"/>
    </row>
  </sheetData>
  <sheetProtection selectLockedCells="1" selectUnlockedCells="1"/>
  <mergeCells count="31">
    <mergeCell ref="N43:O43"/>
    <mergeCell ref="P29:P41"/>
    <mergeCell ref="O30:O31"/>
    <mergeCell ref="O32:O33"/>
    <mergeCell ref="N34:N41"/>
    <mergeCell ref="O34:O35"/>
    <mergeCell ref="M35:M41"/>
    <mergeCell ref="O36:O37"/>
    <mergeCell ref="O38:O41"/>
    <mergeCell ref="P11:P12"/>
    <mergeCell ref="O13:O15"/>
    <mergeCell ref="P18:P20"/>
    <mergeCell ref="O21:O22"/>
    <mergeCell ref="P21:P28"/>
    <mergeCell ref="O23:O24"/>
    <mergeCell ref="O27:O28"/>
    <mergeCell ref="M11:M12"/>
    <mergeCell ref="N11:N12"/>
    <mergeCell ref="O11:O12"/>
    <mergeCell ref="M3:O4"/>
    <mergeCell ref="M6:O6"/>
    <mergeCell ref="M7:O7"/>
    <mergeCell ref="M8:O8"/>
    <mergeCell ref="M9:O9"/>
    <mergeCell ref="G2:L5"/>
    <mergeCell ref="B7:J8"/>
    <mergeCell ref="B13:J16"/>
    <mergeCell ref="B33:J34"/>
    <mergeCell ref="B25:K27"/>
    <mergeCell ref="B28:K29"/>
    <mergeCell ref="B30:K31"/>
  </mergeCells>
  <phoneticPr fontId="0" type="noConversion"/>
  <hyperlinks>
    <hyperlink ref="B18" location="'Score Sheets'!A1" display="Scoresheets"/>
    <hyperlink ref="B21" location="Tables!A1" display="Tables"/>
    <hyperlink ref="B12" location="Input!A1" display="Input"/>
    <hyperlink ref="B35" r:id="rId1"/>
  </hyperlinks>
  <pageMargins left="0.31" right="0.34" top="0.3" bottom="0.5" header="0.3" footer="0.5"/>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autoPageBreaks="0"/>
  </sheetPr>
  <dimension ref="A1:AN811"/>
  <sheetViews>
    <sheetView showGridLines="0" showRowColHeaders="0" showZeros="0" tabSelected="1" zoomScale="75" zoomScaleNormal="75" workbookViewId="0">
      <pane ySplit="10" topLeftCell="A11" activePane="bottomLeft" state="frozen"/>
      <selection pane="bottomLeft" activeCell="D11" sqref="D11"/>
    </sheetView>
  </sheetViews>
  <sheetFormatPr defaultColWidth="9.109375" defaultRowHeight="13.2" x14ac:dyDescent="0.25"/>
  <cols>
    <col min="1" max="1" width="3.33203125" style="78" customWidth="1"/>
    <col min="2" max="2" width="0.6640625" style="78" hidden="1" customWidth="1"/>
    <col min="3" max="3" width="5.33203125" style="78" hidden="1" customWidth="1"/>
    <col min="4" max="4" width="30.6640625" style="78" customWidth="1"/>
    <col min="5" max="5" width="12.77734375" style="78" customWidth="1"/>
    <col min="6" max="6" width="5.33203125" style="78" hidden="1" customWidth="1"/>
    <col min="7" max="7" width="12.77734375" style="78" customWidth="1"/>
    <col min="8" max="12" width="12.6640625" style="78" customWidth="1"/>
    <col min="13" max="14" width="12.77734375" style="78" customWidth="1"/>
    <col min="15" max="15" width="3.88671875" style="78" customWidth="1"/>
    <col min="16" max="18" width="16.6640625" style="78" customWidth="1"/>
    <col min="19" max="26" width="9.109375" style="78" hidden="1" customWidth="1"/>
    <col min="27" max="27" width="9.88671875" style="78" hidden="1" customWidth="1"/>
    <col min="28" max="33" width="9.109375" style="78" hidden="1" customWidth="1"/>
    <col min="34" max="42" width="9.109375" style="78" customWidth="1"/>
    <col min="43" max="16384" width="9.109375" style="78"/>
  </cols>
  <sheetData>
    <row r="1" spans="1:40" ht="6" customHeight="1" thickBot="1" x14ac:dyDescent="0.3">
      <c r="A1" s="252"/>
      <c r="P1" s="252"/>
      <c r="Q1" s="252"/>
      <c r="R1" s="252"/>
    </row>
    <row r="2" spans="1:40" ht="24" customHeight="1" thickBot="1" x14ac:dyDescent="0.3">
      <c r="A2" s="252"/>
      <c r="G2" s="96"/>
      <c r="H2" s="163"/>
      <c r="I2" s="306" t="s">
        <v>2304</v>
      </c>
      <c r="J2" s="307"/>
      <c r="K2" s="307"/>
      <c r="L2" s="307"/>
      <c r="M2" s="307"/>
      <c r="N2" s="308"/>
      <c r="O2" s="256"/>
      <c r="P2" s="252"/>
      <c r="Q2" s="252"/>
      <c r="R2" s="261"/>
      <c r="S2" s="97"/>
      <c r="T2" s="97"/>
      <c r="U2" s="98"/>
      <c r="AH2" s="79"/>
      <c r="AI2" s="247" t="s">
        <v>2616</v>
      </c>
      <c r="AJ2" s="248"/>
      <c r="AK2" s="248"/>
      <c r="AL2" s="248"/>
      <c r="AM2" s="248"/>
    </row>
    <row r="3" spans="1:40" ht="18" customHeight="1" thickBot="1" x14ac:dyDescent="0.35">
      <c r="A3" s="252"/>
      <c r="D3" s="164" t="s">
        <v>2571</v>
      </c>
      <c r="E3" s="299"/>
      <c r="F3" s="300"/>
      <c r="G3" s="300"/>
      <c r="H3" s="301"/>
      <c r="I3" s="313" t="s">
        <v>2570</v>
      </c>
      <c r="J3" s="314"/>
      <c r="K3" s="302" t="s">
        <v>2580</v>
      </c>
      <c r="L3" s="303"/>
      <c r="M3" s="304" t="s">
        <v>2581</v>
      </c>
      <c r="N3" s="305"/>
      <c r="O3" s="257"/>
      <c r="P3" s="333" t="s">
        <v>2575</v>
      </c>
      <c r="Q3" s="334"/>
      <c r="R3" s="335"/>
      <c r="S3" s="79"/>
      <c r="T3" s="79"/>
      <c r="U3" s="99"/>
      <c r="AH3" s="116"/>
      <c r="AI3" s="247" t="s">
        <v>2617</v>
      </c>
      <c r="AJ3" s="248"/>
      <c r="AK3" s="248"/>
      <c r="AL3" s="248"/>
      <c r="AM3" s="248"/>
    </row>
    <row r="4" spans="1:40" ht="15.6" customHeight="1" thickBot="1" x14ac:dyDescent="0.3">
      <c r="A4" s="252"/>
      <c r="D4" s="297" t="s">
        <v>2572</v>
      </c>
      <c r="E4" s="299"/>
      <c r="F4" s="300"/>
      <c r="G4" s="300"/>
      <c r="H4" s="301"/>
      <c r="I4" s="315" t="str">
        <f>IF($C52="P",'Individual Points'!AI510," ")</f>
        <v xml:space="preserve"> </v>
      </c>
      <c r="J4" s="316"/>
      <c r="K4" s="319" t="str">
        <f>IF($C52="S",'Individual Points'!AM508," ")</f>
        <v xml:space="preserve"> </v>
      </c>
      <c r="L4" s="320"/>
      <c r="M4" s="309" t="str">
        <f>IF($C52="S",'Individual Points'!AG508," ")</f>
        <v xml:space="preserve"> </v>
      </c>
      <c r="N4" s="310"/>
      <c r="O4" s="258"/>
      <c r="P4" s="336"/>
      <c r="Q4" s="337"/>
      <c r="R4" s="338"/>
      <c r="S4" s="79"/>
      <c r="T4" s="79"/>
      <c r="U4" s="99"/>
      <c r="AH4" s="116"/>
      <c r="AI4" s="323" t="s">
        <v>2618</v>
      </c>
      <c r="AJ4" s="324"/>
      <c r="AK4" s="324"/>
      <c r="AL4" s="324"/>
      <c r="AM4" s="324"/>
    </row>
    <row r="5" spans="1:40" ht="6.75" customHeight="1" thickBot="1" x14ac:dyDescent="0.3">
      <c r="A5" s="252"/>
      <c r="D5" s="298"/>
      <c r="E5" s="299"/>
      <c r="F5" s="300"/>
      <c r="G5" s="300"/>
      <c r="H5" s="301"/>
      <c r="I5" s="317"/>
      <c r="J5" s="318"/>
      <c r="K5" s="321"/>
      <c r="L5" s="322"/>
      <c r="M5" s="311"/>
      <c r="N5" s="312"/>
      <c r="O5" s="258"/>
      <c r="P5" s="252"/>
      <c r="Q5" s="252"/>
      <c r="R5" s="252"/>
      <c r="S5" s="100"/>
      <c r="T5" s="100"/>
      <c r="U5" s="101"/>
      <c r="AH5" s="79"/>
      <c r="AI5" s="324"/>
      <c r="AJ5" s="324"/>
      <c r="AK5" s="324"/>
      <c r="AL5" s="324"/>
      <c r="AM5" s="324"/>
    </row>
    <row r="6" spans="1:40" ht="15" customHeight="1" thickBot="1" x14ac:dyDescent="0.3">
      <c r="A6" s="252"/>
      <c r="I6" s="80"/>
      <c r="J6" s="80"/>
      <c r="K6" s="80"/>
      <c r="L6" s="80"/>
      <c r="O6" s="259"/>
      <c r="P6" s="252"/>
      <c r="Q6" s="252"/>
      <c r="R6" s="252"/>
    </row>
    <row r="7" spans="1:40" s="2" customFormat="1" ht="101.4" customHeight="1" x14ac:dyDescent="0.25">
      <c r="A7" s="252"/>
      <c r="C7" s="32"/>
      <c r="D7" s="118" t="s">
        <v>874</v>
      </c>
      <c r="E7" s="119" t="s">
        <v>853</v>
      </c>
      <c r="F7" s="120" t="s">
        <v>876</v>
      </c>
      <c r="G7" s="121" t="s">
        <v>887</v>
      </c>
      <c r="H7" s="262" t="s">
        <v>891</v>
      </c>
      <c r="I7" s="263" t="s">
        <v>889</v>
      </c>
      <c r="J7" s="263" t="s">
        <v>885</v>
      </c>
      <c r="K7" s="263" t="s">
        <v>890</v>
      </c>
      <c r="L7" s="263" t="s">
        <v>888</v>
      </c>
      <c r="M7" s="327" t="s">
        <v>877</v>
      </c>
      <c r="N7" s="330" t="s">
        <v>878</v>
      </c>
      <c r="O7" s="260"/>
      <c r="P7" s="325" t="s">
        <v>2576</v>
      </c>
      <c r="Q7" s="326" t="s">
        <v>2577</v>
      </c>
      <c r="R7" s="326"/>
      <c r="S7" s="31"/>
      <c r="T7" s="31"/>
      <c r="U7" s="31"/>
      <c r="V7" s="31"/>
      <c r="W7" s="31"/>
      <c r="AH7" s="117"/>
      <c r="AI7" s="339" t="s">
        <v>2624</v>
      </c>
      <c r="AJ7" s="281"/>
      <c r="AK7" s="281"/>
      <c r="AL7" s="281"/>
      <c r="AM7" s="281"/>
      <c r="AN7" s="281"/>
    </row>
    <row r="8" spans="1:40" s="2" customFormat="1" ht="16.5" hidden="1" customHeight="1" x14ac:dyDescent="0.25">
      <c r="A8" s="252"/>
      <c r="C8" s="22"/>
      <c r="D8" s="34"/>
      <c r="E8" s="35"/>
      <c r="F8" s="35"/>
      <c r="G8" s="35" t="s">
        <v>869</v>
      </c>
      <c r="H8" s="36"/>
      <c r="I8" s="35"/>
      <c r="J8" s="35"/>
      <c r="K8" s="35"/>
      <c r="L8" s="35"/>
      <c r="M8" s="328"/>
      <c r="N8" s="331"/>
      <c r="O8" s="253"/>
      <c r="P8" s="324"/>
      <c r="Q8" s="324"/>
      <c r="R8" s="324"/>
      <c r="AH8" s="117"/>
    </row>
    <row r="9" spans="1:40" s="2" customFormat="1" ht="3" hidden="1" customHeight="1" x14ac:dyDescent="0.25">
      <c r="A9" s="252"/>
      <c r="C9" s="22"/>
      <c r="D9" s="34"/>
      <c r="E9" s="35"/>
      <c r="F9" s="35"/>
      <c r="G9" s="35" t="s">
        <v>868</v>
      </c>
      <c r="H9" s="36"/>
      <c r="I9" s="35"/>
      <c r="J9" s="35"/>
      <c r="K9" s="35"/>
      <c r="L9" s="35"/>
      <c r="M9" s="328"/>
      <c r="N9" s="331"/>
      <c r="O9" s="253"/>
      <c r="P9" s="324"/>
      <c r="Q9" s="324"/>
      <c r="R9" s="324"/>
      <c r="AH9" s="117"/>
    </row>
    <row r="10" spans="1:40" s="2" customFormat="1" ht="24.6" customHeight="1" thickBot="1" x14ac:dyDescent="0.3">
      <c r="A10" s="252"/>
      <c r="C10" s="22"/>
      <c r="D10" s="230" t="s">
        <v>2582</v>
      </c>
      <c r="E10" s="231">
        <v>6</v>
      </c>
      <c r="F10" s="231"/>
      <c r="G10" s="231" t="s">
        <v>868</v>
      </c>
      <c r="H10" s="232">
        <f>VLOOKUP(H7,format,2,)</f>
        <v>1.48</v>
      </c>
      <c r="I10" s="232">
        <f>VLOOKUP(I7,format,2,)</f>
        <v>42</v>
      </c>
      <c r="J10" s="232">
        <f>VLOOKUP(J7,format,2,)</f>
        <v>37</v>
      </c>
      <c r="K10" s="232">
        <f>VLOOKUP(K7,format,2,)</f>
        <v>5.25</v>
      </c>
      <c r="L10" s="232">
        <f>VLOOKUP(L7,format,2,)</f>
        <v>34.299999999999997</v>
      </c>
      <c r="M10" s="329"/>
      <c r="N10" s="332"/>
      <c r="O10" s="253"/>
      <c r="P10" s="324"/>
      <c r="Q10" s="324"/>
      <c r="R10" s="324"/>
      <c r="AH10" s="117"/>
    </row>
    <row r="11" spans="1:40" ht="24.6" customHeight="1" x14ac:dyDescent="0.25">
      <c r="A11" s="252"/>
      <c r="C11" s="33" t="str">
        <f t="shared" ref="C11:C49" si="0">IF(OR(E11=" ",E11=0)," ",IF(E11&lt;12,E11,VLOOKUP(E11,SCOT,2,)))</f>
        <v xml:space="preserve"> </v>
      </c>
      <c r="D11" s="224"/>
      <c r="E11" s="225"/>
      <c r="F11" s="226"/>
      <c r="G11" s="226"/>
      <c r="H11" s="228"/>
      <c r="I11" s="227"/>
      <c r="J11" s="228"/>
      <c r="K11" s="227"/>
      <c r="L11" s="229"/>
      <c r="M11" s="264">
        <f>'Individual Points'!W7</f>
        <v>0</v>
      </c>
      <c r="N11" s="265">
        <f>'Individual Points'!X7</f>
        <v>0</v>
      </c>
      <c r="O11" s="254"/>
      <c r="P11" s="192"/>
      <c r="Q11" s="193"/>
      <c r="R11" s="194"/>
      <c r="AH11" s="116"/>
    </row>
    <row r="12" spans="1:40" ht="24.9" customHeight="1" x14ac:dyDescent="0.25">
      <c r="A12" s="252"/>
      <c r="C12" s="33" t="str">
        <f t="shared" si="0"/>
        <v xml:space="preserve"> </v>
      </c>
      <c r="D12" s="166"/>
      <c r="E12" s="102"/>
      <c r="F12" s="103"/>
      <c r="G12" s="108"/>
      <c r="H12" s="109"/>
      <c r="I12" s="108"/>
      <c r="J12" s="105"/>
      <c r="K12" s="104"/>
      <c r="L12" s="106"/>
      <c r="M12" s="266">
        <f>'Individual Points'!W8</f>
        <v>0</v>
      </c>
      <c r="N12" s="267">
        <f>'Individual Points'!X8</f>
        <v>0</v>
      </c>
      <c r="O12" s="254"/>
      <c r="P12" s="184"/>
      <c r="Q12" s="185"/>
      <c r="R12" s="195"/>
      <c r="T12" s="81">
        <v>10.1</v>
      </c>
      <c r="U12" s="82">
        <v>0.25</v>
      </c>
      <c r="V12" s="82" t="s">
        <v>869</v>
      </c>
      <c r="W12" s="82">
        <v>3</v>
      </c>
      <c r="Y12" s="78">
        <v>1</v>
      </c>
      <c r="AA12" s="83" t="s">
        <v>2477</v>
      </c>
      <c r="AB12" s="84" t="s">
        <v>2543</v>
      </c>
      <c r="AD12" s="84" t="s">
        <v>2551</v>
      </c>
      <c r="AE12" s="78">
        <v>1</v>
      </c>
      <c r="AH12" s="116"/>
    </row>
    <row r="13" spans="1:40" ht="24.9" customHeight="1" x14ac:dyDescent="0.25">
      <c r="A13" s="252"/>
      <c r="C13" s="33" t="str">
        <f t="shared" si="0"/>
        <v xml:space="preserve"> </v>
      </c>
      <c r="D13" s="165"/>
      <c r="E13" s="102"/>
      <c r="F13" s="103"/>
      <c r="G13" s="103"/>
      <c r="H13" s="109"/>
      <c r="I13" s="108"/>
      <c r="J13" s="105"/>
      <c r="K13" s="104"/>
      <c r="L13" s="106"/>
      <c r="M13" s="266">
        <f>'Individual Points'!W9</f>
        <v>0</v>
      </c>
      <c r="N13" s="267">
        <f>'Individual Points'!X9</f>
        <v>0</v>
      </c>
      <c r="O13" s="254"/>
      <c r="P13" s="184"/>
      <c r="Q13" s="185"/>
      <c r="R13" s="195"/>
      <c r="T13" s="81">
        <v>10.199999999999999</v>
      </c>
      <c r="U13" s="82">
        <v>0.5</v>
      </c>
      <c r="V13" s="82" t="s">
        <v>868</v>
      </c>
      <c r="W13" s="82">
        <v>4</v>
      </c>
      <c r="Y13" s="78">
        <v>2</v>
      </c>
      <c r="AA13" s="83" t="s">
        <v>2478</v>
      </c>
      <c r="AB13" s="84" t="s">
        <v>2543</v>
      </c>
      <c r="AD13" s="84" t="s">
        <v>2552</v>
      </c>
      <c r="AE13" s="78">
        <v>2</v>
      </c>
      <c r="AH13" s="116"/>
    </row>
    <row r="14" spans="1:40" ht="24.9" customHeight="1" x14ac:dyDescent="0.25">
      <c r="A14" s="252"/>
      <c r="C14" s="33" t="str">
        <f t="shared" si="0"/>
        <v xml:space="preserve"> </v>
      </c>
      <c r="D14" s="166"/>
      <c r="E14" s="102"/>
      <c r="F14" s="103"/>
      <c r="G14" s="103"/>
      <c r="H14" s="105"/>
      <c r="I14" s="104"/>
      <c r="J14" s="105"/>
      <c r="K14" s="104"/>
      <c r="L14" s="106"/>
      <c r="M14" s="266">
        <f>'Individual Points'!W10</f>
        <v>0</v>
      </c>
      <c r="N14" s="267">
        <f>'Individual Points'!X10</f>
        <v>0</v>
      </c>
      <c r="O14" s="254"/>
      <c r="P14" s="184"/>
      <c r="Q14" s="185"/>
      <c r="R14" s="195"/>
      <c r="T14" s="81">
        <v>10.3</v>
      </c>
      <c r="U14" s="82">
        <v>0.75</v>
      </c>
      <c r="V14" s="82"/>
      <c r="W14" s="82">
        <v>5</v>
      </c>
      <c r="Y14" s="78">
        <v>3</v>
      </c>
      <c r="AA14" s="83" t="s">
        <v>2479</v>
      </c>
      <c r="AB14" s="84" t="s">
        <v>2543</v>
      </c>
      <c r="AD14" s="84" t="s">
        <v>2553</v>
      </c>
      <c r="AE14" s="78">
        <v>3</v>
      </c>
      <c r="AH14" s="116"/>
    </row>
    <row r="15" spans="1:40" ht="24.9" customHeight="1" x14ac:dyDescent="0.25">
      <c r="A15" s="252"/>
      <c r="C15" s="33" t="str">
        <f t="shared" si="0"/>
        <v xml:space="preserve"> </v>
      </c>
      <c r="D15" s="165"/>
      <c r="E15" s="102"/>
      <c r="F15" s="103"/>
      <c r="G15" s="103"/>
      <c r="H15" s="109"/>
      <c r="I15" s="108"/>
      <c r="J15" s="105"/>
      <c r="K15" s="104"/>
      <c r="L15" s="106"/>
      <c r="M15" s="266">
        <f>'Individual Points'!W11</f>
        <v>0</v>
      </c>
      <c r="N15" s="267">
        <f>'Individual Points'!X11</f>
        <v>0</v>
      </c>
      <c r="O15" s="254"/>
      <c r="P15" s="184"/>
      <c r="Q15" s="185"/>
      <c r="R15" s="195"/>
      <c r="T15" s="81">
        <v>10.4</v>
      </c>
      <c r="U15" s="82">
        <v>1</v>
      </c>
      <c r="V15" s="82"/>
      <c r="W15" s="82">
        <v>6</v>
      </c>
      <c r="Y15" s="78">
        <v>4</v>
      </c>
      <c r="AA15" s="83" t="s">
        <v>2480</v>
      </c>
      <c r="AB15" s="84" t="s">
        <v>2543</v>
      </c>
      <c r="AD15" s="84" t="s">
        <v>2554</v>
      </c>
      <c r="AE15" s="78">
        <v>4</v>
      </c>
      <c r="AH15" s="116"/>
    </row>
    <row r="16" spans="1:40" ht="24.9" customHeight="1" x14ac:dyDescent="0.25">
      <c r="A16" s="252"/>
      <c r="C16" s="33" t="str">
        <f t="shared" si="0"/>
        <v xml:space="preserve"> </v>
      </c>
      <c r="D16" s="167"/>
      <c r="E16" s="102"/>
      <c r="F16" s="110"/>
      <c r="G16" s="110"/>
      <c r="H16" s="112"/>
      <c r="I16" s="111"/>
      <c r="J16" s="113"/>
      <c r="K16" s="114"/>
      <c r="L16" s="115"/>
      <c r="M16" s="266">
        <f>'Individual Points'!W12</f>
        <v>0</v>
      </c>
      <c r="N16" s="267">
        <f>'Individual Points'!X12</f>
        <v>0</v>
      </c>
      <c r="O16" s="254"/>
      <c r="P16" s="184"/>
      <c r="Q16" s="185"/>
      <c r="R16" s="195"/>
      <c r="T16" s="81">
        <v>10.5</v>
      </c>
      <c r="U16" s="82">
        <v>1.25</v>
      </c>
      <c r="V16" s="82"/>
      <c r="W16" s="82">
        <v>7</v>
      </c>
      <c r="Y16" s="78">
        <v>5</v>
      </c>
      <c r="AA16" s="83" t="s">
        <v>2481</v>
      </c>
      <c r="AB16" s="84" t="s">
        <v>2543</v>
      </c>
      <c r="AD16" s="84" t="s">
        <v>2555</v>
      </c>
      <c r="AE16" s="78">
        <v>5</v>
      </c>
      <c r="AH16" s="116"/>
    </row>
    <row r="17" spans="1:34" ht="24.9" customHeight="1" x14ac:dyDescent="0.25">
      <c r="A17" s="252"/>
      <c r="C17" s="33" t="str">
        <f t="shared" si="0"/>
        <v xml:space="preserve"> </v>
      </c>
      <c r="D17" s="167"/>
      <c r="E17" s="102"/>
      <c r="F17" s="110"/>
      <c r="G17" s="110"/>
      <c r="H17" s="112"/>
      <c r="I17" s="111"/>
      <c r="J17" s="113"/>
      <c r="K17" s="114"/>
      <c r="L17" s="115"/>
      <c r="M17" s="266">
        <f>'Individual Points'!W13</f>
        <v>0</v>
      </c>
      <c r="N17" s="267">
        <f>'Individual Points'!X13</f>
        <v>0</v>
      </c>
      <c r="O17" s="254"/>
      <c r="P17" s="184"/>
      <c r="Q17" s="185"/>
      <c r="R17" s="195"/>
      <c r="T17" s="81">
        <v>10.6</v>
      </c>
      <c r="U17" s="82">
        <v>1.5</v>
      </c>
      <c r="V17" s="82"/>
      <c r="W17" s="82">
        <v>8</v>
      </c>
      <c r="Y17" s="78">
        <v>6</v>
      </c>
      <c r="AA17" s="83" t="s">
        <v>2482</v>
      </c>
      <c r="AB17" s="84" t="s">
        <v>2543</v>
      </c>
      <c r="AD17" s="84" t="s">
        <v>2556</v>
      </c>
      <c r="AE17" s="78">
        <v>6</v>
      </c>
      <c r="AH17" s="116"/>
    </row>
    <row r="18" spans="1:34" ht="24.9" customHeight="1" x14ac:dyDescent="0.25">
      <c r="A18" s="252"/>
      <c r="C18" s="33" t="str">
        <f t="shared" si="0"/>
        <v xml:space="preserve"> </v>
      </c>
      <c r="D18" s="167"/>
      <c r="E18" s="102"/>
      <c r="F18" s="110"/>
      <c r="G18" s="110"/>
      <c r="H18" s="112"/>
      <c r="I18" s="111"/>
      <c r="J18" s="113"/>
      <c r="K18" s="114"/>
      <c r="L18" s="115"/>
      <c r="M18" s="266">
        <f>'Individual Points'!W14</f>
        <v>0</v>
      </c>
      <c r="N18" s="267">
        <f>'Individual Points'!X14</f>
        <v>0</v>
      </c>
      <c r="O18" s="254"/>
      <c r="P18" s="184"/>
      <c r="Q18" s="185"/>
      <c r="R18" s="195"/>
      <c r="T18" s="81">
        <v>10.7</v>
      </c>
      <c r="U18" s="82">
        <v>1.75</v>
      </c>
      <c r="V18" s="82"/>
      <c r="W18" s="82">
        <v>9</v>
      </c>
      <c r="Y18" s="78">
        <v>7</v>
      </c>
      <c r="AA18" s="83" t="s">
        <v>2483</v>
      </c>
      <c r="AB18" s="84" t="s">
        <v>2543</v>
      </c>
      <c r="AD18" s="84" t="s">
        <v>2557</v>
      </c>
      <c r="AE18" s="78">
        <v>6</v>
      </c>
      <c r="AH18" s="116"/>
    </row>
    <row r="19" spans="1:34" ht="24.9" customHeight="1" x14ac:dyDescent="0.25">
      <c r="A19" s="252"/>
      <c r="C19" s="33" t="str">
        <f t="shared" si="0"/>
        <v xml:space="preserve"> </v>
      </c>
      <c r="D19" s="167"/>
      <c r="E19" s="102"/>
      <c r="F19" s="110"/>
      <c r="G19" s="110"/>
      <c r="H19" s="112"/>
      <c r="I19" s="111"/>
      <c r="J19" s="113"/>
      <c r="K19" s="114"/>
      <c r="L19" s="115"/>
      <c r="M19" s="266">
        <f>'Individual Points'!W15</f>
        <v>0</v>
      </c>
      <c r="N19" s="267">
        <f>'Individual Points'!X15</f>
        <v>0</v>
      </c>
      <c r="O19" s="254"/>
      <c r="P19" s="184"/>
      <c r="Q19" s="185"/>
      <c r="R19" s="195"/>
      <c r="T19" s="81">
        <v>10.8</v>
      </c>
      <c r="U19" s="82">
        <v>2</v>
      </c>
      <c r="V19" s="82"/>
      <c r="W19" s="82">
        <v>10</v>
      </c>
      <c r="Y19" s="78">
        <v>8</v>
      </c>
      <c r="AA19" s="83" t="s">
        <v>2484</v>
      </c>
      <c r="AB19" s="84" t="s">
        <v>2543</v>
      </c>
      <c r="AD19" s="84" t="s">
        <v>2558</v>
      </c>
      <c r="AE19" s="78">
        <v>8</v>
      </c>
      <c r="AH19" s="116"/>
    </row>
    <row r="20" spans="1:34" ht="24.9" customHeight="1" x14ac:dyDescent="0.25">
      <c r="A20" s="252"/>
      <c r="C20" s="33" t="str">
        <f t="shared" si="0"/>
        <v xml:space="preserve"> </v>
      </c>
      <c r="D20" s="167"/>
      <c r="E20" s="102"/>
      <c r="F20" s="110"/>
      <c r="G20" s="110"/>
      <c r="H20" s="112"/>
      <c r="I20" s="111"/>
      <c r="J20" s="113"/>
      <c r="K20" s="114"/>
      <c r="L20" s="115"/>
      <c r="M20" s="266">
        <f>'Individual Points'!W16</f>
        <v>0</v>
      </c>
      <c r="N20" s="267">
        <f>'Individual Points'!X16</f>
        <v>0</v>
      </c>
      <c r="O20" s="254"/>
      <c r="P20" s="184"/>
      <c r="Q20" s="185"/>
      <c r="R20" s="195"/>
      <c r="T20" s="81">
        <v>10.9</v>
      </c>
      <c r="U20" s="82">
        <v>2.25</v>
      </c>
      <c r="V20" s="82"/>
      <c r="W20" s="82">
        <v>11</v>
      </c>
      <c r="Y20" s="78">
        <v>9</v>
      </c>
      <c r="AA20" s="83" t="s">
        <v>2485</v>
      </c>
      <c r="AB20" s="84" t="s">
        <v>2543</v>
      </c>
      <c r="AD20" s="84" t="s">
        <v>2559</v>
      </c>
      <c r="AE20" s="78">
        <v>9</v>
      </c>
      <c r="AH20" s="116"/>
    </row>
    <row r="21" spans="1:34" ht="24.9" customHeight="1" x14ac:dyDescent="0.25">
      <c r="A21" s="252"/>
      <c r="C21" s="33" t="str">
        <f t="shared" si="0"/>
        <v xml:space="preserve"> </v>
      </c>
      <c r="D21" s="167"/>
      <c r="E21" s="102"/>
      <c r="F21" s="110"/>
      <c r="G21" s="110"/>
      <c r="H21" s="112"/>
      <c r="I21" s="111"/>
      <c r="J21" s="113"/>
      <c r="K21" s="114"/>
      <c r="L21" s="115"/>
      <c r="M21" s="266">
        <f>'Individual Points'!W17</f>
        <v>0</v>
      </c>
      <c r="N21" s="267">
        <f>'Individual Points'!X17</f>
        <v>0</v>
      </c>
      <c r="O21" s="254"/>
      <c r="P21" s="184"/>
      <c r="Q21" s="185"/>
      <c r="R21" s="195"/>
      <c r="T21" s="81">
        <v>11</v>
      </c>
      <c r="U21" s="82">
        <v>2.5</v>
      </c>
      <c r="V21" s="82"/>
      <c r="W21" s="82">
        <v>12</v>
      </c>
      <c r="Y21" s="78">
        <v>10</v>
      </c>
      <c r="AA21" s="83" t="s">
        <v>2486</v>
      </c>
      <c r="AB21" s="84" t="s">
        <v>2543</v>
      </c>
      <c r="AD21" s="84" t="s">
        <v>2560</v>
      </c>
      <c r="AE21" s="78">
        <v>10</v>
      </c>
      <c r="AH21" s="116"/>
    </row>
    <row r="22" spans="1:34" ht="24.9" customHeight="1" x14ac:dyDescent="0.25">
      <c r="A22" s="252"/>
      <c r="C22" s="33" t="str">
        <f t="shared" si="0"/>
        <v xml:space="preserve"> </v>
      </c>
      <c r="D22" s="167"/>
      <c r="E22" s="102"/>
      <c r="F22" s="110"/>
      <c r="G22" s="110"/>
      <c r="H22" s="112"/>
      <c r="I22" s="111"/>
      <c r="J22" s="113"/>
      <c r="K22" s="114"/>
      <c r="L22" s="115"/>
      <c r="M22" s="266">
        <f>'Individual Points'!W18</f>
        <v>0</v>
      </c>
      <c r="N22" s="267">
        <f>'Individual Points'!X18</f>
        <v>0</v>
      </c>
      <c r="O22" s="254"/>
      <c r="P22" s="184"/>
      <c r="Q22" s="185"/>
      <c r="R22" s="195"/>
      <c r="T22" s="81">
        <v>11.1</v>
      </c>
      <c r="U22" s="82">
        <v>2.75</v>
      </c>
      <c r="V22" s="82"/>
      <c r="W22" s="82">
        <v>13</v>
      </c>
      <c r="Y22" s="78">
        <v>11</v>
      </c>
      <c r="AA22" s="83" t="s">
        <v>2487</v>
      </c>
      <c r="AB22" s="84" t="s">
        <v>2543</v>
      </c>
      <c r="AD22" s="84" t="s">
        <v>2561</v>
      </c>
      <c r="AE22" s="78">
        <v>11</v>
      </c>
      <c r="AH22" s="116"/>
    </row>
    <row r="23" spans="1:34" ht="24.9" customHeight="1" x14ac:dyDescent="0.25">
      <c r="A23" s="252"/>
      <c r="C23" s="33" t="str">
        <f t="shared" si="0"/>
        <v xml:space="preserve"> </v>
      </c>
      <c r="D23" s="167"/>
      <c r="E23" s="102"/>
      <c r="F23" s="110"/>
      <c r="G23" s="103"/>
      <c r="H23" s="109"/>
      <c r="I23" s="108"/>
      <c r="J23" s="113"/>
      <c r="K23" s="114"/>
      <c r="L23" s="115"/>
      <c r="M23" s="266">
        <f>'Individual Points'!W19</f>
        <v>0</v>
      </c>
      <c r="N23" s="267">
        <f>'Individual Points'!X19</f>
        <v>0</v>
      </c>
      <c r="O23" s="254"/>
      <c r="P23" s="184"/>
      <c r="Q23" s="185"/>
      <c r="R23" s="195"/>
      <c r="T23" s="81">
        <v>11.2</v>
      </c>
      <c r="U23" s="82">
        <v>3</v>
      </c>
      <c r="V23" s="82"/>
      <c r="W23" s="82">
        <v>14</v>
      </c>
      <c r="AA23" s="83" t="s">
        <v>2488</v>
      </c>
      <c r="AB23" s="84" t="s">
        <v>2543</v>
      </c>
      <c r="AH23" s="116"/>
    </row>
    <row r="24" spans="1:34" ht="24.9" customHeight="1" x14ac:dyDescent="0.25">
      <c r="A24" s="252"/>
      <c r="C24" s="33" t="str">
        <f t="shared" si="0"/>
        <v xml:space="preserve"> </v>
      </c>
      <c r="D24" s="167"/>
      <c r="E24" s="102"/>
      <c r="F24" s="110"/>
      <c r="G24" s="108"/>
      <c r="H24" s="105"/>
      <c r="I24" s="104"/>
      <c r="J24" s="113"/>
      <c r="K24" s="114"/>
      <c r="L24" s="115"/>
      <c r="M24" s="266">
        <f>'Individual Points'!W20</f>
        <v>0</v>
      </c>
      <c r="N24" s="267">
        <f>'Individual Points'!X20</f>
        <v>0</v>
      </c>
      <c r="O24" s="254"/>
      <c r="P24" s="184"/>
      <c r="Q24" s="185"/>
      <c r="R24" s="195"/>
      <c r="T24" s="81">
        <v>11.3</v>
      </c>
      <c r="U24" s="82">
        <v>3.25</v>
      </c>
      <c r="V24" s="82"/>
      <c r="W24" s="82">
        <v>15</v>
      </c>
      <c r="AA24" s="83" t="s">
        <v>2489</v>
      </c>
      <c r="AB24" s="84" t="s">
        <v>2543</v>
      </c>
      <c r="AH24" s="116"/>
    </row>
    <row r="25" spans="1:34" ht="24.9" customHeight="1" x14ac:dyDescent="0.25">
      <c r="A25" s="252"/>
      <c r="C25" s="33" t="str">
        <f t="shared" si="0"/>
        <v xml:space="preserve"> </v>
      </c>
      <c r="D25" s="167"/>
      <c r="E25" s="102"/>
      <c r="F25" s="110"/>
      <c r="G25" s="103"/>
      <c r="H25" s="109"/>
      <c r="I25" s="108"/>
      <c r="J25" s="113"/>
      <c r="K25" s="114"/>
      <c r="L25" s="115"/>
      <c r="M25" s="266">
        <f>'Individual Points'!W21</f>
        <v>0</v>
      </c>
      <c r="N25" s="267">
        <f>'Individual Points'!X21</f>
        <v>0</v>
      </c>
      <c r="O25" s="254"/>
      <c r="P25" s="184"/>
      <c r="Q25" s="185"/>
      <c r="R25" s="195"/>
      <c r="T25" s="81">
        <v>11.4</v>
      </c>
      <c r="U25" s="82">
        <v>3.5</v>
      </c>
      <c r="V25" s="82"/>
      <c r="W25" s="82">
        <v>16</v>
      </c>
      <c r="AA25" s="83" t="s">
        <v>2490</v>
      </c>
      <c r="AB25" s="84" t="s">
        <v>2543</v>
      </c>
      <c r="AD25" s="92" t="s">
        <v>891</v>
      </c>
      <c r="AE25" s="78">
        <v>1.48</v>
      </c>
      <c r="AH25" s="116"/>
    </row>
    <row r="26" spans="1:34" ht="24.9" customHeight="1" x14ac:dyDescent="0.25">
      <c r="A26" s="252"/>
      <c r="C26" s="33" t="str">
        <f t="shared" si="0"/>
        <v xml:space="preserve"> </v>
      </c>
      <c r="D26" s="167"/>
      <c r="E26" s="102"/>
      <c r="F26" s="110"/>
      <c r="G26" s="103"/>
      <c r="H26" s="112"/>
      <c r="I26" s="111"/>
      <c r="J26" s="113"/>
      <c r="K26" s="114"/>
      <c r="L26" s="115"/>
      <c r="M26" s="266">
        <f>'Individual Points'!W22</f>
        <v>0</v>
      </c>
      <c r="N26" s="267">
        <f>'Individual Points'!X22</f>
        <v>0</v>
      </c>
      <c r="O26" s="254"/>
      <c r="P26" s="184"/>
      <c r="Q26" s="185"/>
      <c r="R26" s="195"/>
      <c r="T26" s="81">
        <v>11.5</v>
      </c>
      <c r="U26" s="82">
        <v>3.75</v>
      </c>
      <c r="V26" s="82"/>
      <c r="W26" s="82">
        <v>17</v>
      </c>
      <c r="AA26" s="83" t="s">
        <v>2491</v>
      </c>
      <c r="AB26" s="84" t="s">
        <v>2543</v>
      </c>
      <c r="AD26" s="2" t="s">
        <v>889</v>
      </c>
      <c r="AE26" s="78">
        <v>42</v>
      </c>
      <c r="AH26" s="116"/>
    </row>
    <row r="27" spans="1:34" ht="24.9" customHeight="1" x14ac:dyDescent="0.25">
      <c r="A27" s="252"/>
      <c r="C27" s="33" t="str">
        <f t="shared" si="0"/>
        <v xml:space="preserve"> </v>
      </c>
      <c r="D27" s="167"/>
      <c r="E27" s="102"/>
      <c r="F27" s="110"/>
      <c r="G27" s="103"/>
      <c r="H27" s="112"/>
      <c r="I27" s="111"/>
      <c r="J27" s="113"/>
      <c r="K27" s="114"/>
      <c r="L27" s="115"/>
      <c r="M27" s="266">
        <f>'Individual Points'!W23</f>
        <v>0</v>
      </c>
      <c r="N27" s="267">
        <f>'Individual Points'!X23</f>
        <v>0</v>
      </c>
      <c r="O27" s="254"/>
      <c r="P27" s="184"/>
      <c r="Q27" s="185"/>
      <c r="R27" s="195"/>
      <c r="T27" s="81">
        <v>11.6</v>
      </c>
      <c r="U27" s="82">
        <v>4</v>
      </c>
      <c r="V27" s="82"/>
      <c r="W27" s="82">
        <v>18</v>
      </c>
      <c r="AA27" s="83" t="s">
        <v>2492</v>
      </c>
      <c r="AB27" s="84" t="s">
        <v>2543</v>
      </c>
      <c r="AD27" s="2" t="s">
        <v>885</v>
      </c>
      <c r="AE27" s="78">
        <v>37</v>
      </c>
      <c r="AH27" s="116"/>
    </row>
    <row r="28" spans="1:34" ht="24.9" customHeight="1" x14ac:dyDescent="0.25">
      <c r="A28" s="252"/>
      <c r="C28" s="33" t="str">
        <f t="shared" si="0"/>
        <v xml:space="preserve"> </v>
      </c>
      <c r="D28" s="167"/>
      <c r="E28" s="102"/>
      <c r="F28" s="110"/>
      <c r="G28" s="110"/>
      <c r="H28" s="112"/>
      <c r="I28" s="111"/>
      <c r="J28" s="113"/>
      <c r="K28" s="114"/>
      <c r="L28" s="115"/>
      <c r="M28" s="266">
        <f>'Individual Points'!W24</f>
        <v>0</v>
      </c>
      <c r="N28" s="267">
        <f>'Individual Points'!X24</f>
        <v>0</v>
      </c>
      <c r="O28" s="254"/>
      <c r="P28" s="184"/>
      <c r="Q28" s="185"/>
      <c r="R28" s="195"/>
      <c r="T28" s="81">
        <v>11.7</v>
      </c>
      <c r="U28" s="82">
        <v>4.25</v>
      </c>
      <c r="V28" s="82"/>
      <c r="W28" s="82">
        <v>19</v>
      </c>
      <c r="AA28" s="83" t="s">
        <v>2493</v>
      </c>
      <c r="AB28" s="84" t="s">
        <v>2543</v>
      </c>
      <c r="AD28" s="2" t="s">
        <v>890</v>
      </c>
      <c r="AE28" s="78">
        <v>5.25</v>
      </c>
      <c r="AH28" s="116"/>
    </row>
    <row r="29" spans="1:34" ht="24.9" customHeight="1" x14ac:dyDescent="0.25">
      <c r="A29" s="252"/>
      <c r="C29" s="33" t="str">
        <f t="shared" si="0"/>
        <v xml:space="preserve"> </v>
      </c>
      <c r="D29" s="167"/>
      <c r="E29" s="102"/>
      <c r="F29" s="110"/>
      <c r="G29" s="110"/>
      <c r="H29" s="112"/>
      <c r="I29" s="111"/>
      <c r="J29" s="113"/>
      <c r="K29" s="114"/>
      <c r="L29" s="115"/>
      <c r="M29" s="266">
        <f>'Individual Points'!W25</f>
        <v>0</v>
      </c>
      <c r="N29" s="267">
        <f>'Individual Points'!X25</f>
        <v>0</v>
      </c>
      <c r="O29" s="254"/>
      <c r="P29" s="184"/>
      <c r="Q29" s="185"/>
      <c r="R29" s="195"/>
      <c r="T29" s="81">
        <v>11.8</v>
      </c>
      <c r="U29" s="82">
        <v>4.5</v>
      </c>
      <c r="V29" s="82"/>
      <c r="W29" s="82">
        <v>20</v>
      </c>
      <c r="AA29" s="83" t="s">
        <v>2494</v>
      </c>
      <c r="AB29" s="84" t="s">
        <v>2543</v>
      </c>
      <c r="AD29" s="92" t="s">
        <v>2621</v>
      </c>
      <c r="AE29" s="78">
        <v>17</v>
      </c>
      <c r="AH29" s="116"/>
    </row>
    <row r="30" spans="1:34" ht="24.9" customHeight="1" x14ac:dyDescent="0.25">
      <c r="A30" s="252"/>
      <c r="C30" s="33" t="str">
        <f t="shared" si="0"/>
        <v xml:space="preserve"> </v>
      </c>
      <c r="D30" s="167"/>
      <c r="E30" s="102"/>
      <c r="F30" s="110"/>
      <c r="G30" s="110"/>
      <c r="H30" s="112"/>
      <c r="I30" s="111"/>
      <c r="J30" s="113"/>
      <c r="K30" s="114"/>
      <c r="L30" s="115"/>
      <c r="M30" s="266">
        <f>'Individual Points'!W26</f>
        <v>0</v>
      </c>
      <c r="N30" s="267">
        <f>'Individual Points'!X26</f>
        <v>0</v>
      </c>
      <c r="O30" s="254"/>
      <c r="P30" s="184"/>
      <c r="Q30" s="185"/>
      <c r="R30" s="195"/>
      <c r="T30" s="81">
        <v>11.9</v>
      </c>
      <c r="U30" s="82">
        <v>4.75</v>
      </c>
      <c r="V30" s="82"/>
      <c r="W30" s="82">
        <v>21</v>
      </c>
      <c r="AA30" s="83" t="s">
        <v>2495</v>
      </c>
      <c r="AB30" s="84" t="s">
        <v>2543</v>
      </c>
      <c r="AD30" s="2" t="s">
        <v>888</v>
      </c>
      <c r="AE30" s="78">
        <v>34.299999999999997</v>
      </c>
      <c r="AH30" s="116"/>
    </row>
    <row r="31" spans="1:34" ht="24.9" customHeight="1" x14ac:dyDescent="0.25">
      <c r="A31" s="252"/>
      <c r="C31" s="33" t="str">
        <f t="shared" si="0"/>
        <v xml:space="preserve"> </v>
      </c>
      <c r="D31" s="167"/>
      <c r="E31" s="102"/>
      <c r="F31" s="110"/>
      <c r="G31" s="110"/>
      <c r="H31" s="112"/>
      <c r="I31" s="111"/>
      <c r="J31" s="113"/>
      <c r="K31" s="114"/>
      <c r="L31" s="115"/>
      <c r="M31" s="266">
        <f>'Individual Points'!W27</f>
        <v>0</v>
      </c>
      <c r="N31" s="267">
        <f>'Individual Points'!X27</f>
        <v>0</v>
      </c>
      <c r="O31" s="254"/>
      <c r="P31" s="184"/>
      <c r="Q31" s="185"/>
      <c r="R31" s="195"/>
      <c r="T31" s="81">
        <v>12</v>
      </c>
      <c r="U31" s="82">
        <v>5</v>
      </c>
      <c r="V31" s="82"/>
      <c r="W31" s="82">
        <v>22</v>
      </c>
      <c r="AA31" s="83" t="s">
        <v>2496</v>
      </c>
      <c r="AB31" s="84" t="s">
        <v>2543</v>
      </c>
      <c r="AD31" s="2" t="s">
        <v>873</v>
      </c>
      <c r="AE31" s="78">
        <v>4.51</v>
      </c>
      <c r="AH31" s="116"/>
    </row>
    <row r="32" spans="1:34" ht="24.9" customHeight="1" x14ac:dyDescent="0.25">
      <c r="A32" s="252"/>
      <c r="C32" s="33" t="str">
        <f t="shared" si="0"/>
        <v xml:space="preserve"> </v>
      </c>
      <c r="D32" s="167"/>
      <c r="E32" s="102"/>
      <c r="F32" s="110"/>
      <c r="G32" s="110"/>
      <c r="H32" s="112"/>
      <c r="I32" s="111"/>
      <c r="J32" s="113"/>
      <c r="K32" s="114"/>
      <c r="L32" s="115"/>
      <c r="M32" s="266">
        <f>'Individual Points'!W28</f>
        <v>0</v>
      </c>
      <c r="N32" s="267">
        <f>'Individual Points'!X28</f>
        <v>0</v>
      </c>
      <c r="O32" s="254"/>
      <c r="P32" s="184"/>
      <c r="Q32" s="185"/>
      <c r="R32" s="195"/>
      <c r="T32" s="81">
        <v>12.1</v>
      </c>
      <c r="U32" s="82">
        <v>5.25</v>
      </c>
      <c r="V32" s="82"/>
      <c r="W32" s="82">
        <v>23</v>
      </c>
      <c r="AA32" s="83" t="s">
        <v>2497</v>
      </c>
      <c r="AB32" s="84" t="s">
        <v>2543</v>
      </c>
      <c r="AD32" s="2" t="s">
        <v>2620</v>
      </c>
      <c r="AE32" s="78">
        <v>16.5</v>
      </c>
      <c r="AH32" s="116"/>
    </row>
    <row r="33" spans="1:34" ht="24.9" customHeight="1" x14ac:dyDescent="0.25">
      <c r="A33" s="252"/>
      <c r="C33" s="33" t="str">
        <f t="shared" si="0"/>
        <v xml:space="preserve"> </v>
      </c>
      <c r="D33" s="167"/>
      <c r="E33" s="102"/>
      <c r="F33" s="110"/>
      <c r="G33" s="110"/>
      <c r="H33" s="112"/>
      <c r="I33" s="111"/>
      <c r="J33" s="113"/>
      <c r="K33" s="114"/>
      <c r="L33" s="115"/>
      <c r="M33" s="266">
        <f>'Individual Points'!W29</f>
        <v>0</v>
      </c>
      <c r="N33" s="267">
        <f>'Individual Points'!X29</f>
        <v>0</v>
      </c>
      <c r="O33" s="254"/>
      <c r="P33" s="184"/>
      <c r="Q33" s="185"/>
      <c r="R33" s="195"/>
      <c r="T33" s="81">
        <v>12.2</v>
      </c>
      <c r="U33" s="82">
        <v>5.5</v>
      </c>
      <c r="V33" s="82"/>
      <c r="W33" s="82">
        <v>24</v>
      </c>
      <c r="AA33" s="83" t="s">
        <v>2498</v>
      </c>
      <c r="AB33" s="84" t="s">
        <v>2543</v>
      </c>
      <c r="AD33" s="2" t="s">
        <v>886</v>
      </c>
      <c r="AE33" s="78">
        <v>14</v>
      </c>
      <c r="AH33" s="116"/>
    </row>
    <row r="34" spans="1:34" ht="24.9" customHeight="1" x14ac:dyDescent="0.25">
      <c r="A34" s="252"/>
      <c r="C34" s="33" t="str">
        <f t="shared" si="0"/>
        <v xml:space="preserve"> </v>
      </c>
      <c r="D34" s="167"/>
      <c r="E34" s="102"/>
      <c r="F34" s="110"/>
      <c r="G34" s="110"/>
      <c r="H34" s="112"/>
      <c r="I34" s="111"/>
      <c r="J34" s="113"/>
      <c r="K34" s="114"/>
      <c r="L34" s="115"/>
      <c r="M34" s="266">
        <f>'Individual Points'!W30</f>
        <v>0</v>
      </c>
      <c r="N34" s="267">
        <f>'Individual Points'!X30</f>
        <v>0</v>
      </c>
      <c r="O34" s="254"/>
      <c r="P34" s="184"/>
      <c r="Q34" s="185"/>
      <c r="R34" s="195"/>
      <c r="T34" s="81">
        <v>12.3</v>
      </c>
      <c r="U34" s="82">
        <v>5.75</v>
      </c>
      <c r="V34" s="82"/>
      <c r="W34" s="82">
        <v>25</v>
      </c>
      <c r="AA34" s="83" t="s">
        <v>2499</v>
      </c>
      <c r="AB34" s="84" t="s">
        <v>2543</v>
      </c>
      <c r="AD34" s="2" t="s">
        <v>2619</v>
      </c>
      <c r="AE34" s="78">
        <v>26</v>
      </c>
      <c r="AH34" s="116"/>
    </row>
    <row r="35" spans="1:34" ht="24.9" customHeight="1" x14ac:dyDescent="0.25">
      <c r="A35" s="252"/>
      <c r="C35" s="33" t="str">
        <f t="shared" si="0"/>
        <v xml:space="preserve"> </v>
      </c>
      <c r="D35" s="167"/>
      <c r="E35" s="102"/>
      <c r="F35" s="110"/>
      <c r="G35" s="103"/>
      <c r="H35" s="112"/>
      <c r="I35" s="111"/>
      <c r="J35" s="113"/>
      <c r="K35" s="114"/>
      <c r="L35" s="115"/>
      <c r="M35" s="266">
        <f>'Individual Points'!W31</f>
        <v>0</v>
      </c>
      <c r="N35" s="267">
        <f>'Individual Points'!X31</f>
        <v>0</v>
      </c>
      <c r="O35" s="254"/>
      <c r="P35" s="184"/>
      <c r="Q35" s="185"/>
      <c r="R35" s="195"/>
      <c r="T35" s="81">
        <v>12.4</v>
      </c>
      <c r="U35" s="82">
        <v>6</v>
      </c>
      <c r="V35" s="82"/>
      <c r="W35" s="82">
        <v>26</v>
      </c>
      <c r="AA35" s="83" t="s">
        <v>2500</v>
      </c>
      <c r="AB35" s="84" t="s">
        <v>2543</v>
      </c>
      <c r="AH35" s="116"/>
    </row>
    <row r="36" spans="1:34" ht="24.9" customHeight="1" x14ac:dyDescent="0.25">
      <c r="A36" s="252"/>
      <c r="C36" s="33" t="str">
        <f t="shared" si="0"/>
        <v xml:space="preserve"> </v>
      </c>
      <c r="D36" s="167"/>
      <c r="E36" s="102"/>
      <c r="F36" s="110"/>
      <c r="G36" s="108"/>
      <c r="H36" s="112"/>
      <c r="I36" s="111"/>
      <c r="J36" s="113"/>
      <c r="K36" s="114"/>
      <c r="L36" s="115"/>
      <c r="M36" s="266">
        <f>'Individual Points'!W32</f>
        <v>0</v>
      </c>
      <c r="N36" s="267">
        <f>'Individual Points'!X32</f>
        <v>0</v>
      </c>
      <c r="O36" s="254"/>
      <c r="P36" s="184"/>
      <c r="Q36" s="185"/>
      <c r="R36" s="195"/>
      <c r="T36" s="81">
        <v>12.5</v>
      </c>
      <c r="U36" s="82">
        <v>6.25</v>
      </c>
      <c r="V36" s="82"/>
      <c r="W36" s="82">
        <v>27</v>
      </c>
      <c r="AA36" s="83" t="s">
        <v>2501</v>
      </c>
      <c r="AB36" s="84" t="s">
        <v>2543</v>
      </c>
      <c r="AH36" s="116"/>
    </row>
    <row r="37" spans="1:34" ht="24.9" customHeight="1" x14ac:dyDescent="0.25">
      <c r="A37" s="252"/>
      <c r="C37" s="33" t="str">
        <f t="shared" si="0"/>
        <v xml:space="preserve"> </v>
      </c>
      <c r="D37" s="167"/>
      <c r="E37" s="102"/>
      <c r="F37" s="110"/>
      <c r="G37" s="103"/>
      <c r="H37" s="112"/>
      <c r="I37" s="111"/>
      <c r="J37" s="113"/>
      <c r="K37" s="114"/>
      <c r="L37" s="115"/>
      <c r="M37" s="266">
        <f>'Individual Points'!W33</f>
        <v>0</v>
      </c>
      <c r="N37" s="267">
        <f>'Individual Points'!X33</f>
        <v>0</v>
      </c>
      <c r="O37" s="254"/>
      <c r="P37" s="184"/>
      <c r="Q37" s="185"/>
      <c r="R37" s="195"/>
      <c r="T37" s="81">
        <v>12.6</v>
      </c>
      <c r="U37" s="82">
        <v>6.5</v>
      </c>
      <c r="V37" s="82"/>
      <c r="W37" s="82">
        <v>28</v>
      </c>
      <c r="AA37" s="83" t="s">
        <v>2502</v>
      </c>
      <c r="AB37" s="84" t="s">
        <v>2543</v>
      </c>
      <c r="AH37" s="116"/>
    </row>
    <row r="38" spans="1:34" ht="24.9" customHeight="1" x14ac:dyDescent="0.25">
      <c r="A38" s="252"/>
      <c r="C38" s="33" t="str">
        <f t="shared" si="0"/>
        <v xml:space="preserve"> </v>
      </c>
      <c r="D38" s="167"/>
      <c r="E38" s="102"/>
      <c r="F38" s="110"/>
      <c r="G38" s="103"/>
      <c r="H38" s="112"/>
      <c r="I38" s="111"/>
      <c r="J38" s="113"/>
      <c r="K38" s="114"/>
      <c r="L38" s="115"/>
      <c r="M38" s="266">
        <f>'Individual Points'!W34</f>
        <v>0</v>
      </c>
      <c r="N38" s="267">
        <f>'Individual Points'!X34</f>
        <v>0</v>
      </c>
      <c r="O38" s="254"/>
      <c r="P38" s="184"/>
      <c r="Q38" s="185"/>
      <c r="R38" s="195"/>
      <c r="T38" s="81">
        <v>12.7</v>
      </c>
      <c r="U38" s="82">
        <v>6.75</v>
      </c>
      <c r="V38" s="82"/>
      <c r="W38" s="82">
        <v>29</v>
      </c>
      <c r="AA38" s="83" t="s">
        <v>2503</v>
      </c>
      <c r="AB38" s="84" t="s">
        <v>2543</v>
      </c>
      <c r="AH38" s="116"/>
    </row>
    <row r="39" spans="1:34" ht="24.9" customHeight="1" x14ac:dyDescent="0.25">
      <c r="A39" s="252"/>
      <c r="C39" s="33" t="str">
        <f t="shared" si="0"/>
        <v xml:space="preserve"> </v>
      </c>
      <c r="D39" s="167"/>
      <c r="E39" s="102"/>
      <c r="F39" s="110"/>
      <c r="G39" s="103"/>
      <c r="H39" s="112"/>
      <c r="I39" s="111"/>
      <c r="J39" s="113"/>
      <c r="K39" s="114"/>
      <c r="L39" s="115"/>
      <c r="M39" s="266">
        <f>'Individual Points'!W35</f>
        <v>0</v>
      </c>
      <c r="N39" s="267">
        <f>'Individual Points'!X35</f>
        <v>0</v>
      </c>
      <c r="O39" s="254"/>
      <c r="P39" s="184"/>
      <c r="Q39" s="185"/>
      <c r="R39" s="195"/>
      <c r="T39" s="81">
        <v>12.8</v>
      </c>
      <c r="U39" s="82">
        <v>7</v>
      </c>
      <c r="V39" s="82"/>
      <c r="W39" s="82">
        <v>30</v>
      </c>
      <c r="AA39" s="83" t="s">
        <v>2504</v>
      </c>
      <c r="AB39" s="84" t="s">
        <v>2543</v>
      </c>
      <c r="AH39" s="116"/>
    </row>
    <row r="40" spans="1:34" ht="24.9" customHeight="1" x14ac:dyDescent="0.25">
      <c r="A40" s="252"/>
      <c r="C40" s="33" t="str">
        <f t="shared" si="0"/>
        <v xml:space="preserve"> </v>
      </c>
      <c r="D40" s="167"/>
      <c r="E40" s="102"/>
      <c r="F40" s="110"/>
      <c r="G40" s="110"/>
      <c r="H40" s="112"/>
      <c r="I40" s="111"/>
      <c r="J40" s="113"/>
      <c r="K40" s="114"/>
      <c r="L40" s="115"/>
      <c r="M40" s="266">
        <f>'Individual Points'!W36</f>
        <v>0</v>
      </c>
      <c r="N40" s="267">
        <f>'Individual Points'!X36</f>
        <v>0</v>
      </c>
      <c r="O40" s="254"/>
      <c r="P40" s="184"/>
      <c r="Q40" s="185"/>
      <c r="R40" s="195"/>
      <c r="T40" s="81">
        <v>12.9</v>
      </c>
      <c r="U40" s="82">
        <v>7.25</v>
      </c>
      <c r="V40" s="82"/>
      <c r="W40" s="82">
        <v>31</v>
      </c>
      <c r="AA40" s="83" t="s">
        <v>2505</v>
      </c>
      <c r="AB40" s="84" t="s">
        <v>2543</v>
      </c>
      <c r="AH40" s="116"/>
    </row>
    <row r="41" spans="1:34" ht="24.9" customHeight="1" x14ac:dyDescent="0.25">
      <c r="A41" s="252"/>
      <c r="C41" s="33" t="str">
        <f t="shared" si="0"/>
        <v xml:space="preserve"> </v>
      </c>
      <c r="D41" s="168"/>
      <c r="E41" s="102"/>
      <c r="F41" s="110"/>
      <c r="G41" s="110"/>
      <c r="H41" s="112"/>
      <c r="I41" s="111"/>
      <c r="J41" s="113"/>
      <c r="K41" s="114"/>
      <c r="L41" s="115"/>
      <c r="M41" s="266">
        <f>'Individual Points'!W37</f>
        <v>0</v>
      </c>
      <c r="N41" s="267">
        <f>'Individual Points'!X37</f>
        <v>0</v>
      </c>
      <c r="O41" s="254"/>
      <c r="P41" s="184"/>
      <c r="Q41" s="185"/>
      <c r="R41" s="195"/>
      <c r="T41" s="81">
        <v>13</v>
      </c>
      <c r="U41" s="82">
        <v>7.5</v>
      </c>
      <c r="V41" s="82"/>
      <c r="W41" s="82">
        <v>32</v>
      </c>
      <c r="AA41" s="83" t="s">
        <v>2506</v>
      </c>
      <c r="AB41" s="84" t="s">
        <v>2543</v>
      </c>
      <c r="AH41" s="116"/>
    </row>
    <row r="42" spans="1:34" ht="24.9" customHeight="1" x14ac:dyDescent="0.25">
      <c r="A42" s="252"/>
      <c r="C42" s="33" t="str">
        <f t="shared" si="0"/>
        <v xml:space="preserve"> </v>
      </c>
      <c r="D42" s="168"/>
      <c r="E42" s="102"/>
      <c r="F42" s="110"/>
      <c r="G42" s="110"/>
      <c r="H42" s="112"/>
      <c r="I42" s="111"/>
      <c r="J42" s="113"/>
      <c r="K42" s="114"/>
      <c r="L42" s="115"/>
      <c r="M42" s="266">
        <f>'Individual Points'!W38</f>
        <v>0</v>
      </c>
      <c r="N42" s="267">
        <f>'Individual Points'!X38</f>
        <v>0</v>
      </c>
      <c r="O42" s="254"/>
      <c r="P42" s="184"/>
      <c r="Q42" s="185"/>
      <c r="R42" s="195"/>
      <c r="T42" s="81">
        <v>13.1</v>
      </c>
      <c r="U42" s="82">
        <v>7.75</v>
      </c>
      <c r="V42" s="82"/>
      <c r="W42" s="82">
        <v>33</v>
      </c>
      <c r="AA42" s="83" t="s">
        <v>2507</v>
      </c>
      <c r="AB42" s="84" t="s">
        <v>2543</v>
      </c>
      <c r="AH42" s="116"/>
    </row>
    <row r="43" spans="1:34" ht="24.9" customHeight="1" x14ac:dyDescent="0.25">
      <c r="A43" s="252"/>
      <c r="C43" s="33" t="str">
        <f t="shared" si="0"/>
        <v xml:space="preserve"> </v>
      </c>
      <c r="D43" s="168"/>
      <c r="E43" s="102"/>
      <c r="F43" s="110"/>
      <c r="G43" s="110"/>
      <c r="H43" s="112"/>
      <c r="I43" s="111"/>
      <c r="J43" s="113"/>
      <c r="K43" s="114"/>
      <c r="L43" s="115"/>
      <c r="M43" s="266">
        <f>'Individual Points'!W39</f>
        <v>0</v>
      </c>
      <c r="N43" s="267">
        <f>'Individual Points'!X39</f>
        <v>0</v>
      </c>
      <c r="O43" s="254"/>
      <c r="P43" s="184"/>
      <c r="Q43" s="185"/>
      <c r="R43" s="195"/>
      <c r="T43" s="81">
        <v>13.2</v>
      </c>
      <c r="U43" s="82">
        <v>8</v>
      </c>
      <c r="V43" s="82"/>
      <c r="W43" s="82">
        <v>34</v>
      </c>
      <c r="AA43" s="83" t="s">
        <v>2508</v>
      </c>
      <c r="AB43" s="84" t="s">
        <v>2543</v>
      </c>
      <c r="AH43" s="116"/>
    </row>
    <row r="44" spans="1:34" ht="24.9" customHeight="1" x14ac:dyDescent="0.25">
      <c r="A44" s="252"/>
      <c r="C44" s="33" t="str">
        <f t="shared" si="0"/>
        <v xml:space="preserve"> </v>
      </c>
      <c r="D44" s="168"/>
      <c r="E44" s="102"/>
      <c r="F44" s="110"/>
      <c r="G44" s="110"/>
      <c r="H44" s="112"/>
      <c r="I44" s="111"/>
      <c r="J44" s="113"/>
      <c r="K44" s="114"/>
      <c r="L44" s="115"/>
      <c r="M44" s="266">
        <f>'Individual Points'!W40</f>
        <v>0</v>
      </c>
      <c r="N44" s="267">
        <f>'Individual Points'!X40</f>
        <v>0</v>
      </c>
      <c r="O44" s="254"/>
      <c r="P44" s="184"/>
      <c r="Q44" s="185"/>
      <c r="R44" s="195"/>
      <c r="T44" s="81">
        <v>13.3</v>
      </c>
      <c r="U44" s="82">
        <v>8.25</v>
      </c>
      <c r="V44" s="82"/>
      <c r="W44" s="82">
        <v>35</v>
      </c>
      <c r="AA44" s="83" t="s">
        <v>2509</v>
      </c>
      <c r="AB44" s="84" t="s">
        <v>2543</v>
      </c>
      <c r="AH44" s="116"/>
    </row>
    <row r="45" spans="1:34" ht="24.9" customHeight="1" x14ac:dyDescent="0.25">
      <c r="A45" s="252"/>
      <c r="C45" s="33" t="str">
        <f t="shared" si="0"/>
        <v xml:space="preserve"> </v>
      </c>
      <c r="D45" s="167"/>
      <c r="E45" s="102"/>
      <c r="F45" s="110"/>
      <c r="G45" s="110"/>
      <c r="H45" s="112"/>
      <c r="I45" s="111"/>
      <c r="J45" s="113"/>
      <c r="K45" s="114"/>
      <c r="L45" s="115"/>
      <c r="M45" s="266">
        <f>'Individual Points'!W41</f>
        <v>0</v>
      </c>
      <c r="N45" s="267">
        <f>'Individual Points'!X41</f>
        <v>0</v>
      </c>
      <c r="O45" s="254"/>
      <c r="P45" s="184"/>
      <c r="Q45" s="185"/>
      <c r="R45" s="195"/>
      <c r="T45" s="81">
        <v>13.4</v>
      </c>
      <c r="U45" s="82">
        <v>8.5</v>
      </c>
      <c r="V45" s="82"/>
      <c r="W45" s="82">
        <v>36</v>
      </c>
      <c r="AA45" s="83" t="s">
        <v>2510</v>
      </c>
      <c r="AB45" s="84" t="s">
        <v>2543</v>
      </c>
      <c r="AH45" s="116"/>
    </row>
    <row r="46" spans="1:34" ht="24.9" customHeight="1" x14ac:dyDescent="0.25">
      <c r="A46" s="252"/>
      <c r="C46" s="33" t="str">
        <f t="shared" si="0"/>
        <v xml:space="preserve"> </v>
      </c>
      <c r="D46" s="168"/>
      <c r="E46" s="102"/>
      <c r="F46" s="110"/>
      <c r="G46" s="110"/>
      <c r="H46" s="112"/>
      <c r="I46" s="111"/>
      <c r="J46" s="113"/>
      <c r="K46" s="114"/>
      <c r="L46" s="115"/>
      <c r="M46" s="266">
        <f>'Individual Points'!W42</f>
        <v>0</v>
      </c>
      <c r="N46" s="267">
        <f>'Individual Points'!X42</f>
        <v>0</v>
      </c>
      <c r="O46" s="254"/>
      <c r="P46" s="184"/>
      <c r="Q46" s="185"/>
      <c r="R46" s="195"/>
      <c r="T46" s="81">
        <v>13.5</v>
      </c>
      <c r="U46" s="82">
        <v>8.75</v>
      </c>
      <c r="V46" s="82"/>
      <c r="W46" s="82">
        <v>37</v>
      </c>
      <c r="AA46" s="83" t="s">
        <v>2511</v>
      </c>
      <c r="AB46" s="84" t="s">
        <v>2543</v>
      </c>
      <c r="AH46" s="116"/>
    </row>
    <row r="47" spans="1:34" ht="24.9" customHeight="1" x14ac:dyDescent="0.25">
      <c r="A47" s="252"/>
      <c r="C47" s="33" t="str">
        <f t="shared" si="0"/>
        <v xml:space="preserve"> </v>
      </c>
      <c r="D47" s="167"/>
      <c r="E47" s="102"/>
      <c r="F47" s="110"/>
      <c r="G47" s="103"/>
      <c r="H47" s="112"/>
      <c r="I47" s="111"/>
      <c r="J47" s="113"/>
      <c r="K47" s="114"/>
      <c r="L47" s="115"/>
      <c r="M47" s="266">
        <f>'Individual Points'!W43</f>
        <v>0</v>
      </c>
      <c r="N47" s="267">
        <f>'Individual Points'!X43</f>
        <v>0</v>
      </c>
      <c r="O47" s="254"/>
      <c r="P47" s="184"/>
      <c r="Q47" s="185"/>
      <c r="R47" s="195"/>
      <c r="T47" s="81">
        <v>13.6</v>
      </c>
      <c r="U47" s="82">
        <v>9</v>
      </c>
      <c r="V47" s="82"/>
      <c r="W47" s="82">
        <v>38</v>
      </c>
      <c r="AA47" s="83" t="s">
        <v>2512</v>
      </c>
      <c r="AB47" s="84" t="s">
        <v>2543</v>
      </c>
      <c r="AH47" s="116"/>
    </row>
    <row r="48" spans="1:34" ht="24.9" customHeight="1" x14ac:dyDescent="0.25">
      <c r="A48" s="252"/>
      <c r="C48" s="33" t="str">
        <f t="shared" si="0"/>
        <v xml:space="preserve"> </v>
      </c>
      <c r="D48" s="168"/>
      <c r="E48" s="102"/>
      <c r="F48" s="110"/>
      <c r="G48" s="108"/>
      <c r="H48" s="112"/>
      <c r="I48" s="111"/>
      <c r="J48" s="113"/>
      <c r="K48" s="114"/>
      <c r="L48" s="115"/>
      <c r="M48" s="266">
        <f>'Individual Points'!W44</f>
        <v>0</v>
      </c>
      <c r="N48" s="267">
        <f>'Individual Points'!X44</f>
        <v>0</v>
      </c>
      <c r="O48" s="254"/>
      <c r="P48" s="184"/>
      <c r="Q48" s="185"/>
      <c r="R48" s="195"/>
      <c r="T48" s="81">
        <v>13.7</v>
      </c>
      <c r="U48" s="82">
        <v>9.25</v>
      </c>
      <c r="V48" s="82"/>
      <c r="W48" s="82">
        <v>39</v>
      </c>
      <c r="AA48" s="83" t="s">
        <v>2513</v>
      </c>
      <c r="AB48" s="84" t="s">
        <v>2543</v>
      </c>
      <c r="AH48" s="116"/>
    </row>
    <row r="49" spans="1:34" ht="24.9" customHeight="1" x14ac:dyDescent="0.25">
      <c r="A49" s="252"/>
      <c r="C49" s="33" t="str">
        <f t="shared" si="0"/>
        <v xml:space="preserve"> </v>
      </c>
      <c r="D49" s="167"/>
      <c r="E49" s="102"/>
      <c r="F49" s="110"/>
      <c r="G49" s="103"/>
      <c r="H49" s="112"/>
      <c r="I49" s="111"/>
      <c r="J49" s="113"/>
      <c r="K49" s="114"/>
      <c r="L49" s="115"/>
      <c r="M49" s="266">
        <f>'Individual Points'!W45</f>
        <v>0</v>
      </c>
      <c r="N49" s="267">
        <f>'Individual Points'!X45</f>
        <v>0</v>
      </c>
      <c r="O49" s="254"/>
      <c r="P49" s="184"/>
      <c r="Q49" s="185"/>
      <c r="R49" s="195"/>
      <c r="T49" s="81">
        <v>13.8</v>
      </c>
      <c r="U49" s="82">
        <v>9.5</v>
      </c>
      <c r="V49" s="82"/>
      <c r="W49" s="82">
        <v>40</v>
      </c>
      <c r="AA49" s="83" t="s">
        <v>2514</v>
      </c>
      <c r="AB49" s="84" t="s">
        <v>2543</v>
      </c>
      <c r="AH49" s="116"/>
    </row>
    <row r="50" spans="1:34" ht="24.9" customHeight="1" x14ac:dyDescent="0.25">
      <c r="A50" s="252"/>
      <c r="C50" s="33" t="str">
        <f>IF(OR(E50=" ",E50=0)," ",IF(E50&lt;12,E50,VLOOKUP(E50,SCOT,2,)))</f>
        <v xml:space="preserve"> </v>
      </c>
      <c r="D50" s="197"/>
      <c r="E50" s="198"/>
      <c r="F50" s="199"/>
      <c r="G50" s="200"/>
      <c r="H50" s="202"/>
      <c r="I50" s="201"/>
      <c r="J50" s="202"/>
      <c r="K50" s="201"/>
      <c r="L50" s="203"/>
      <c r="M50" s="266">
        <f>'Individual Points'!W46</f>
        <v>0</v>
      </c>
      <c r="N50" s="267">
        <f>'Individual Points'!X46</f>
        <v>0</v>
      </c>
      <c r="O50" s="254"/>
      <c r="P50" s="184"/>
      <c r="Q50" s="185"/>
      <c r="R50" s="195"/>
      <c r="T50" s="81">
        <v>13.9</v>
      </c>
      <c r="U50" s="82">
        <v>9.75</v>
      </c>
      <c r="V50" s="82"/>
      <c r="W50" s="82">
        <v>41</v>
      </c>
      <c r="AA50" s="83" t="s">
        <v>2515</v>
      </c>
      <c r="AB50" s="84" t="s">
        <v>2543</v>
      </c>
      <c r="AH50" s="116"/>
    </row>
    <row r="51" spans="1:34" ht="25.2" customHeight="1" x14ac:dyDescent="0.25">
      <c r="A51" s="252"/>
      <c r="C51" s="85" t="str">
        <f>CONCATENATE(MAX(C11:C50),"-",(MIN(C11:C50)))</f>
        <v>0-0</v>
      </c>
      <c r="D51" s="207"/>
      <c r="E51" s="250"/>
      <c r="F51" s="250"/>
      <c r="G51" s="250"/>
      <c r="H51" s="250"/>
      <c r="I51" s="250"/>
      <c r="J51" s="250"/>
      <c r="K51" s="250"/>
      <c r="L51" s="251"/>
      <c r="M51" s="266">
        <f>'Individual Points'!W47</f>
        <v>0</v>
      </c>
      <c r="N51" s="267">
        <f>'Individual Points'!X47</f>
        <v>0</v>
      </c>
      <c r="O51" s="254"/>
      <c r="P51" s="184"/>
      <c r="Q51" s="185"/>
      <c r="R51" s="195"/>
      <c r="T51" s="81">
        <v>14</v>
      </c>
      <c r="U51" s="82">
        <v>10</v>
      </c>
      <c r="V51" s="82"/>
      <c r="W51" s="82">
        <v>42</v>
      </c>
      <c r="AA51" s="83" t="s">
        <v>2516</v>
      </c>
      <c r="AB51" s="84" t="s">
        <v>2543</v>
      </c>
    </row>
    <row r="52" spans="1:34" ht="25.2" customHeight="1" x14ac:dyDescent="0.25">
      <c r="A52" s="252"/>
      <c r="C52" s="85" t="str">
        <f>IF(ISNA(VLOOKUP(C51,VCGROUP,2,))," ",(VLOOKUP(C51,VCGROUP,2,)))</f>
        <v xml:space="preserve"> </v>
      </c>
      <c r="D52" s="184"/>
      <c r="E52" s="185"/>
      <c r="F52" s="185"/>
      <c r="G52" s="185"/>
      <c r="H52" s="185"/>
      <c r="I52" s="185"/>
      <c r="J52" s="186"/>
      <c r="K52" s="185"/>
      <c r="L52" s="206"/>
      <c r="M52" s="266">
        <f>'Individual Points'!W48</f>
        <v>0</v>
      </c>
      <c r="N52" s="267">
        <f>'Individual Points'!X48</f>
        <v>0</v>
      </c>
      <c r="O52" s="255"/>
      <c r="P52" s="184"/>
      <c r="Q52" s="185"/>
      <c r="R52" s="195"/>
      <c r="T52" s="81">
        <v>14.1</v>
      </c>
      <c r="U52" s="82">
        <v>10.25</v>
      </c>
      <c r="V52" s="82"/>
      <c r="W52" s="82">
        <v>43</v>
      </c>
      <c r="AA52" s="83" t="s">
        <v>2517</v>
      </c>
      <c r="AB52" s="84" t="s">
        <v>2543</v>
      </c>
    </row>
    <row r="53" spans="1:34" ht="25.2" customHeight="1" x14ac:dyDescent="0.25">
      <c r="A53" s="252"/>
      <c r="C53" s="85" t="str">
        <f>CONCATENATE(MAX(C13:C52),"-",(MIN(C13:C52)))</f>
        <v>0-0</v>
      </c>
      <c r="D53" s="184"/>
      <c r="E53" s="185"/>
      <c r="F53" s="185"/>
      <c r="G53" s="185"/>
      <c r="H53" s="185"/>
      <c r="I53" s="185"/>
      <c r="J53" s="186"/>
      <c r="K53" s="185"/>
      <c r="L53" s="206"/>
      <c r="M53" s="266">
        <f>'Individual Points'!W49</f>
        <v>0</v>
      </c>
      <c r="N53" s="267">
        <f>'Individual Points'!X49</f>
        <v>0</v>
      </c>
      <c r="O53" s="255"/>
      <c r="P53" s="184"/>
      <c r="Q53" s="185"/>
      <c r="R53" s="195"/>
      <c r="T53" s="81">
        <v>14.2</v>
      </c>
      <c r="U53" s="82">
        <v>10.5</v>
      </c>
      <c r="V53" s="82"/>
      <c r="W53" s="82">
        <v>44</v>
      </c>
      <c r="AA53" s="83" t="s">
        <v>2518</v>
      </c>
      <c r="AB53" s="84" t="s">
        <v>2543</v>
      </c>
    </row>
    <row r="54" spans="1:34" ht="25.2" customHeight="1" x14ac:dyDescent="0.25">
      <c r="A54" s="252"/>
      <c r="C54" s="85" t="str">
        <f t="shared" ref="C54:C117" si="1">IF(OR(E54=" ",E54=0)," ",IF(E54&lt;12,E54,VLOOKUP(E54,SCOT,2,)))</f>
        <v xml:space="preserve"> </v>
      </c>
      <c r="D54" s="184"/>
      <c r="E54" s="185"/>
      <c r="F54" s="185"/>
      <c r="G54" s="185"/>
      <c r="H54" s="185"/>
      <c r="I54" s="185"/>
      <c r="J54" s="186"/>
      <c r="K54" s="185"/>
      <c r="L54" s="206"/>
      <c r="M54" s="266">
        <f>'Individual Points'!W50</f>
        <v>0</v>
      </c>
      <c r="N54" s="267">
        <f>'Individual Points'!X50</f>
        <v>0</v>
      </c>
      <c r="O54" s="255"/>
      <c r="P54" s="184"/>
      <c r="Q54" s="185"/>
      <c r="R54" s="195"/>
      <c r="T54" s="81">
        <v>14.3</v>
      </c>
      <c r="U54" s="82">
        <v>10.75</v>
      </c>
      <c r="V54" s="82"/>
      <c r="W54" s="82">
        <v>45</v>
      </c>
      <c r="AA54" s="83" t="s">
        <v>2519</v>
      </c>
      <c r="AB54" s="84" t="s">
        <v>2543</v>
      </c>
    </row>
    <row r="55" spans="1:34" ht="24.6" customHeight="1" x14ac:dyDescent="0.25">
      <c r="A55" s="252"/>
      <c r="C55" s="85" t="str">
        <f t="shared" si="1"/>
        <v xml:space="preserve"> </v>
      </c>
      <c r="D55" s="192"/>
      <c r="E55" s="193"/>
      <c r="F55" s="193"/>
      <c r="G55" s="193"/>
      <c r="H55" s="193"/>
      <c r="I55" s="193"/>
      <c r="J55" s="204"/>
      <c r="K55" s="193"/>
      <c r="L55" s="205"/>
      <c r="M55" s="266">
        <f>'Individual Points'!W51</f>
        <v>0</v>
      </c>
      <c r="N55" s="267">
        <f>'Individual Points'!X51</f>
        <v>0</v>
      </c>
      <c r="O55" s="254"/>
      <c r="P55" s="184"/>
      <c r="Q55" s="185"/>
      <c r="R55" s="195"/>
      <c r="T55" s="81">
        <v>14.4</v>
      </c>
      <c r="U55" s="82">
        <v>11</v>
      </c>
      <c r="V55" s="82"/>
      <c r="W55" s="82">
        <v>46</v>
      </c>
      <c r="AA55" s="83" t="s">
        <v>2520</v>
      </c>
      <c r="AB55" s="84" t="s">
        <v>2543</v>
      </c>
    </row>
    <row r="56" spans="1:34" ht="24.6" customHeight="1" x14ac:dyDescent="0.25">
      <c r="A56" s="252"/>
      <c r="C56" s="85" t="str">
        <f t="shared" si="1"/>
        <v xml:space="preserve"> </v>
      </c>
      <c r="D56" s="184"/>
      <c r="E56" s="185"/>
      <c r="F56" s="185"/>
      <c r="G56" s="185"/>
      <c r="H56" s="185"/>
      <c r="I56" s="185"/>
      <c r="J56" s="186"/>
      <c r="K56" s="185"/>
      <c r="L56" s="187"/>
      <c r="M56" s="266">
        <f>'Individual Points'!W52</f>
        <v>0</v>
      </c>
      <c r="N56" s="267">
        <f>'Individual Points'!X52</f>
        <v>0</v>
      </c>
      <c r="O56" s="254"/>
      <c r="P56" s="184"/>
      <c r="Q56" s="185"/>
      <c r="R56" s="195"/>
      <c r="T56" s="81">
        <v>14.5</v>
      </c>
      <c r="U56" s="82">
        <v>11.25</v>
      </c>
      <c r="V56" s="82"/>
      <c r="W56" s="82">
        <v>47</v>
      </c>
      <c r="AA56" s="83" t="s">
        <v>2521</v>
      </c>
      <c r="AB56" s="84" t="s">
        <v>2543</v>
      </c>
    </row>
    <row r="57" spans="1:34" ht="24.6" customHeight="1" x14ac:dyDescent="0.25">
      <c r="A57" s="252"/>
      <c r="C57" s="85" t="str">
        <f t="shared" si="1"/>
        <v xml:space="preserve"> </v>
      </c>
      <c r="D57" s="184"/>
      <c r="E57" s="185"/>
      <c r="F57" s="185"/>
      <c r="G57" s="185"/>
      <c r="H57" s="185"/>
      <c r="I57" s="185"/>
      <c r="J57" s="186"/>
      <c r="K57" s="185"/>
      <c r="L57" s="187"/>
      <c r="M57" s="266">
        <f>'Individual Points'!W53</f>
        <v>0</v>
      </c>
      <c r="N57" s="267">
        <f>'Individual Points'!X53</f>
        <v>0</v>
      </c>
      <c r="O57" s="254"/>
      <c r="P57" s="184"/>
      <c r="Q57" s="185"/>
      <c r="R57" s="195"/>
      <c r="T57" s="81">
        <v>14.6</v>
      </c>
      <c r="U57" s="82">
        <v>11.5</v>
      </c>
      <c r="V57" s="82"/>
      <c r="W57" s="82">
        <v>48</v>
      </c>
      <c r="AA57" s="83" t="s">
        <v>2522</v>
      </c>
      <c r="AB57" s="84" t="s">
        <v>2543</v>
      </c>
    </row>
    <row r="58" spans="1:34" ht="24.6" customHeight="1" x14ac:dyDescent="0.25">
      <c r="A58" s="252"/>
      <c r="C58" s="85" t="str">
        <f t="shared" si="1"/>
        <v xml:space="preserve"> </v>
      </c>
      <c r="D58" s="184"/>
      <c r="E58" s="185"/>
      <c r="F58" s="185"/>
      <c r="G58" s="185"/>
      <c r="H58" s="185"/>
      <c r="I58" s="185"/>
      <c r="J58" s="186"/>
      <c r="K58" s="185"/>
      <c r="L58" s="187"/>
      <c r="M58" s="266">
        <f>'Individual Points'!W54</f>
        <v>0</v>
      </c>
      <c r="N58" s="267">
        <f>'Individual Points'!X54</f>
        <v>0</v>
      </c>
      <c r="O58" s="254"/>
      <c r="P58" s="184"/>
      <c r="Q58" s="185"/>
      <c r="R58" s="195"/>
      <c r="T58" s="81">
        <v>14.7</v>
      </c>
      <c r="U58" s="82">
        <v>11.75</v>
      </c>
      <c r="V58" s="82"/>
      <c r="W58" s="82">
        <v>49</v>
      </c>
      <c r="AA58" s="83" t="s">
        <v>2523</v>
      </c>
      <c r="AB58" s="84" t="s">
        <v>2543</v>
      </c>
    </row>
    <row r="59" spans="1:34" ht="24.6" customHeight="1" x14ac:dyDescent="0.25">
      <c r="A59" s="252"/>
      <c r="C59" s="85" t="str">
        <f t="shared" si="1"/>
        <v xml:space="preserve"> </v>
      </c>
      <c r="D59" s="184"/>
      <c r="E59" s="185"/>
      <c r="F59" s="185"/>
      <c r="G59" s="185"/>
      <c r="H59" s="185"/>
      <c r="I59" s="185"/>
      <c r="J59" s="186"/>
      <c r="K59" s="185"/>
      <c r="L59" s="187"/>
      <c r="M59" s="266">
        <f>'Individual Points'!W55</f>
        <v>0</v>
      </c>
      <c r="N59" s="267">
        <f>'Individual Points'!X55</f>
        <v>0</v>
      </c>
      <c r="O59" s="254"/>
      <c r="P59" s="184"/>
      <c r="Q59" s="185"/>
      <c r="R59" s="195"/>
      <c r="T59" s="81">
        <v>14.8</v>
      </c>
      <c r="U59" s="82">
        <v>12</v>
      </c>
      <c r="V59" s="82"/>
      <c r="W59" s="82">
        <v>50</v>
      </c>
      <c r="AA59" s="83" t="s">
        <v>2524</v>
      </c>
      <c r="AB59" s="84" t="s">
        <v>2543</v>
      </c>
    </row>
    <row r="60" spans="1:34" ht="24.6" customHeight="1" x14ac:dyDescent="0.25">
      <c r="A60" s="252"/>
      <c r="C60" s="85" t="str">
        <f t="shared" si="1"/>
        <v xml:space="preserve"> </v>
      </c>
      <c r="D60" s="184"/>
      <c r="E60" s="185"/>
      <c r="F60" s="185"/>
      <c r="G60" s="185"/>
      <c r="H60" s="185"/>
      <c r="I60" s="185"/>
      <c r="J60" s="186"/>
      <c r="K60" s="185"/>
      <c r="L60" s="187"/>
      <c r="M60" s="266">
        <f>'Individual Points'!W56</f>
        <v>0</v>
      </c>
      <c r="N60" s="267">
        <f>'Individual Points'!X56</f>
        <v>0</v>
      </c>
      <c r="O60" s="254"/>
      <c r="P60" s="184"/>
      <c r="Q60" s="185"/>
      <c r="R60" s="195"/>
      <c r="T60" s="81">
        <v>14.9</v>
      </c>
      <c r="U60" s="82">
        <v>12.25</v>
      </c>
      <c r="V60" s="82"/>
      <c r="W60" s="82">
        <v>51</v>
      </c>
      <c r="AA60" s="83" t="s">
        <v>2525</v>
      </c>
      <c r="AB60" s="84" t="s">
        <v>2543</v>
      </c>
    </row>
    <row r="61" spans="1:34" ht="24.6" customHeight="1" x14ac:dyDescent="0.25">
      <c r="A61" s="252"/>
      <c r="C61" s="85" t="str">
        <f t="shared" si="1"/>
        <v xml:space="preserve"> </v>
      </c>
      <c r="D61" s="184"/>
      <c r="E61" s="185"/>
      <c r="F61" s="185"/>
      <c r="G61" s="185"/>
      <c r="H61" s="185"/>
      <c r="I61" s="185"/>
      <c r="J61" s="186"/>
      <c r="K61" s="185"/>
      <c r="L61" s="187"/>
      <c r="M61" s="266">
        <f>'Individual Points'!W57</f>
        <v>0</v>
      </c>
      <c r="N61" s="267">
        <f>'Individual Points'!X57</f>
        <v>0</v>
      </c>
      <c r="O61" s="254"/>
      <c r="P61" s="184"/>
      <c r="Q61" s="185"/>
      <c r="R61" s="195"/>
      <c r="T61" s="81">
        <v>15</v>
      </c>
      <c r="U61" s="82">
        <v>12.5</v>
      </c>
      <c r="V61" s="82"/>
      <c r="W61" s="82">
        <v>52</v>
      </c>
      <c r="AA61" s="83" t="s">
        <v>2526</v>
      </c>
      <c r="AB61" s="84" t="s">
        <v>2543</v>
      </c>
    </row>
    <row r="62" spans="1:34" ht="24.6" customHeight="1" x14ac:dyDescent="0.25">
      <c r="A62" s="252"/>
      <c r="C62" s="85" t="str">
        <f t="shared" si="1"/>
        <v xml:space="preserve"> </v>
      </c>
      <c r="D62" s="184"/>
      <c r="E62" s="185"/>
      <c r="F62" s="185"/>
      <c r="G62" s="185"/>
      <c r="H62" s="185"/>
      <c r="I62" s="185"/>
      <c r="J62" s="186"/>
      <c r="K62" s="185"/>
      <c r="L62" s="187"/>
      <c r="M62" s="266">
        <f>'Individual Points'!W58</f>
        <v>0</v>
      </c>
      <c r="N62" s="267">
        <f>'Individual Points'!X58</f>
        <v>0</v>
      </c>
      <c r="O62" s="254"/>
      <c r="P62" s="184"/>
      <c r="Q62" s="185"/>
      <c r="R62" s="195"/>
      <c r="T62" s="81">
        <v>15.1</v>
      </c>
      <c r="U62" s="82">
        <v>12.75</v>
      </c>
      <c r="V62" s="82"/>
      <c r="W62" s="82">
        <v>53</v>
      </c>
      <c r="AA62" s="83" t="s">
        <v>2527</v>
      </c>
      <c r="AB62" s="84" t="s">
        <v>2543</v>
      </c>
    </row>
    <row r="63" spans="1:34" ht="24.6" customHeight="1" x14ac:dyDescent="0.25">
      <c r="A63" s="252"/>
      <c r="C63" s="85" t="str">
        <f t="shared" si="1"/>
        <v xml:space="preserve"> </v>
      </c>
      <c r="D63" s="184"/>
      <c r="E63" s="185"/>
      <c r="F63" s="185"/>
      <c r="G63" s="185"/>
      <c r="H63" s="185"/>
      <c r="I63" s="185"/>
      <c r="J63" s="186"/>
      <c r="K63" s="185"/>
      <c r="L63" s="187"/>
      <c r="M63" s="266">
        <f>'Individual Points'!W59</f>
        <v>0</v>
      </c>
      <c r="N63" s="267">
        <f>'Individual Points'!X59</f>
        <v>0</v>
      </c>
      <c r="O63" s="254"/>
      <c r="P63" s="184"/>
      <c r="Q63" s="185"/>
      <c r="R63" s="195"/>
      <c r="T63" s="81">
        <v>15.2</v>
      </c>
      <c r="U63" s="82">
        <v>13</v>
      </c>
      <c r="V63" s="82"/>
      <c r="W63" s="82">
        <v>54</v>
      </c>
      <c r="AA63" s="83" t="s">
        <v>2528</v>
      </c>
      <c r="AB63" s="84" t="s">
        <v>2544</v>
      </c>
    </row>
    <row r="64" spans="1:34" ht="24.6" customHeight="1" x14ac:dyDescent="0.25">
      <c r="A64" s="252"/>
      <c r="C64" s="85" t="str">
        <f t="shared" si="1"/>
        <v xml:space="preserve"> </v>
      </c>
      <c r="D64" s="184"/>
      <c r="E64" s="185"/>
      <c r="F64" s="185"/>
      <c r="G64" s="185"/>
      <c r="H64" s="185"/>
      <c r="I64" s="185"/>
      <c r="J64" s="186"/>
      <c r="K64" s="185"/>
      <c r="L64" s="187"/>
      <c r="M64" s="266">
        <f>'Individual Points'!W60</f>
        <v>0</v>
      </c>
      <c r="N64" s="267">
        <f>'Individual Points'!X60</f>
        <v>0</v>
      </c>
      <c r="O64" s="254"/>
      <c r="P64" s="184"/>
      <c r="Q64" s="185"/>
      <c r="R64" s="195"/>
      <c r="T64" s="81">
        <v>15.3</v>
      </c>
      <c r="U64" s="82">
        <v>13.25</v>
      </c>
      <c r="V64" s="82"/>
      <c r="W64" s="82">
        <v>55</v>
      </c>
      <c r="AA64" s="83" t="s">
        <v>2529</v>
      </c>
      <c r="AB64" s="84" t="s">
        <v>2544</v>
      </c>
    </row>
    <row r="65" spans="1:28" ht="24.6" customHeight="1" x14ac:dyDescent="0.25">
      <c r="A65" s="252"/>
      <c r="C65" s="85" t="str">
        <f t="shared" si="1"/>
        <v xml:space="preserve"> </v>
      </c>
      <c r="D65" s="184"/>
      <c r="E65" s="185"/>
      <c r="F65" s="185"/>
      <c r="G65" s="185"/>
      <c r="H65" s="185"/>
      <c r="I65" s="185"/>
      <c r="J65" s="186"/>
      <c r="K65" s="185"/>
      <c r="L65" s="187"/>
      <c r="M65" s="266">
        <f>'Individual Points'!W61</f>
        <v>0</v>
      </c>
      <c r="N65" s="267">
        <f>'Individual Points'!X61</f>
        <v>0</v>
      </c>
      <c r="O65" s="254"/>
      <c r="P65" s="184"/>
      <c r="Q65" s="185"/>
      <c r="R65" s="195"/>
      <c r="T65" s="81">
        <v>15.4</v>
      </c>
      <c r="U65" s="82">
        <v>13.5</v>
      </c>
      <c r="V65" s="82"/>
      <c r="W65" s="82">
        <v>56</v>
      </c>
      <c r="AA65" s="83" t="s">
        <v>2530</v>
      </c>
      <c r="AB65" s="84" t="s">
        <v>2544</v>
      </c>
    </row>
    <row r="66" spans="1:28" ht="24.6" customHeight="1" x14ac:dyDescent="0.25">
      <c r="A66" s="252"/>
      <c r="C66" s="85" t="str">
        <f t="shared" si="1"/>
        <v xml:space="preserve"> </v>
      </c>
      <c r="D66" s="184"/>
      <c r="E66" s="185"/>
      <c r="F66" s="185"/>
      <c r="G66" s="185"/>
      <c r="H66" s="185"/>
      <c r="I66" s="185"/>
      <c r="J66" s="186"/>
      <c r="K66" s="185"/>
      <c r="L66" s="187"/>
      <c r="M66" s="266">
        <f>'Individual Points'!W62</f>
        <v>0</v>
      </c>
      <c r="N66" s="267">
        <f>'Individual Points'!X62</f>
        <v>0</v>
      </c>
      <c r="O66" s="254"/>
      <c r="P66" s="184"/>
      <c r="Q66" s="185"/>
      <c r="R66" s="195"/>
      <c r="T66" s="81">
        <v>15.5</v>
      </c>
      <c r="U66" s="82">
        <v>13.75</v>
      </c>
      <c r="V66" s="82"/>
      <c r="W66" s="82">
        <v>57</v>
      </c>
      <c r="AA66" s="83" t="s">
        <v>2531</v>
      </c>
      <c r="AB66" s="84" t="s">
        <v>2544</v>
      </c>
    </row>
    <row r="67" spans="1:28" ht="24.6" customHeight="1" x14ac:dyDescent="0.25">
      <c r="A67" s="252"/>
      <c r="C67" s="85" t="str">
        <f t="shared" si="1"/>
        <v xml:space="preserve"> </v>
      </c>
      <c r="D67" s="184"/>
      <c r="E67" s="185"/>
      <c r="F67" s="185"/>
      <c r="G67" s="185"/>
      <c r="H67" s="185"/>
      <c r="I67" s="185"/>
      <c r="J67" s="186"/>
      <c r="K67" s="185"/>
      <c r="L67" s="187"/>
      <c r="M67" s="266">
        <f>'Individual Points'!W63</f>
        <v>0</v>
      </c>
      <c r="N67" s="267">
        <f>'Individual Points'!X63</f>
        <v>0</v>
      </c>
      <c r="O67" s="254"/>
      <c r="P67" s="184"/>
      <c r="Q67" s="185"/>
      <c r="R67" s="195"/>
      <c r="T67" s="81">
        <v>15.6</v>
      </c>
      <c r="U67" s="82">
        <v>14</v>
      </c>
      <c r="V67" s="82"/>
      <c r="W67" s="82">
        <v>58</v>
      </c>
      <c r="AA67" s="83" t="s">
        <v>2532</v>
      </c>
      <c r="AB67" s="84" t="s">
        <v>2544</v>
      </c>
    </row>
    <row r="68" spans="1:28" ht="24.6" customHeight="1" x14ac:dyDescent="0.25">
      <c r="A68" s="252"/>
      <c r="C68" s="85" t="str">
        <f t="shared" si="1"/>
        <v xml:space="preserve"> </v>
      </c>
      <c r="D68" s="184"/>
      <c r="E68" s="185"/>
      <c r="F68" s="185"/>
      <c r="G68" s="185"/>
      <c r="H68" s="185"/>
      <c r="I68" s="185"/>
      <c r="J68" s="186"/>
      <c r="K68" s="185"/>
      <c r="L68" s="187"/>
      <c r="M68" s="266">
        <f>'Individual Points'!W64</f>
        <v>0</v>
      </c>
      <c r="N68" s="267">
        <f>'Individual Points'!X64</f>
        <v>0</v>
      </c>
      <c r="O68" s="254"/>
      <c r="P68" s="184"/>
      <c r="Q68" s="185"/>
      <c r="R68" s="195"/>
      <c r="T68" s="81">
        <v>15.7</v>
      </c>
      <c r="U68" s="82">
        <v>14.25</v>
      </c>
      <c r="V68" s="82"/>
      <c r="W68" s="82">
        <v>59</v>
      </c>
      <c r="AA68" s="83" t="s">
        <v>2533</v>
      </c>
      <c r="AB68" s="84" t="s">
        <v>2544</v>
      </c>
    </row>
    <row r="69" spans="1:28" ht="24.6" customHeight="1" x14ac:dyDescent="0.25">
      <c r="A69" s="252"/>
      <c r="C69" s="85" t="str">
        <f t="shared" si="1"/>
        <v xml:space="preserve"> </v>
      </c>
      <c r="D69" s="184"/>
      <c r="E69" s="185"/>
      <c r="F69" s="185"/>
      <c r="G69" s="185"/>
      <c r="H69" s="185"/>
      <c r="I69" s="185"/>
      <c r="J69" s="186"/>
      <c r="K69" s="185"/>
      <c r="L69" s="187"/>
      <c r="M69" s="266">
        <f>'Individual Points'!W65</f>
        <v>0</v>
      </c>
      <c r="N69" s="267">
        <f>'Individual Points'!X65</f>
        <v>0</v>
      </c>
      <c r="O69" s="254"/>
      <c r="P69" s="184"/>
      <c r="Q69" s="185"/>
      <c r="R69" s="195"/>
      <c r="T69" s="81">
        <v>15.8</v>
      </c>
      <c r="U69" s="82">
        <v>14.5</v>
      </c>
      <c r="V69" s="82"/>
      <c r="W69" s="82">
        <v>60</v>
      </c>
      <c r="AA69" s="83" t="s">
        <v>2537</v>
      </c>
      <c r="AB69" s="84" t="s">
        <v>2544</v>
      </c>
    </row>
    <row r="70" spans="1:28" ht="24.6" customHeight="1" x14ac:dyDescent="0.25">
      <c r="A70" s="252"/>
      <c r="C70" s="85" t="str">
        <f t="shared" si="1"/>
        <v xml:space="preserve"> </v>
      </c>
      <c r="D70" s="184"/>
      <c r="E70" s="185"/>
      <c r="F70" s="185"/>
      <c r="G70" s="185"/>
      <c r="H70" s="185"/>
      <c r="I70" s="185"/>
      <c r="J70" s="186"/>
      <c r="K70" s="185"/>
      <c r="L70" s="187"/>
      <c r="M70" s="266">
        <f>'Individual Points'!W66</f>
        <v>0</v>
      </c>
      <c r="N70" s="267">
        <f>'Individual Points'!X66</f>
        <v>0</v>
      </c>
      <c r="O70" s="254"/>
      <c r="P70" s="184"/>
      <c r="Q70" s="185"/>
      <c r="R70" s="195"/>
      <c r="T70" s="81">
        <v>15.9</v>
      </c>
      <c r="U70" s="82">
        <v>14.75</v>
      </c>
      <c r="V70" s="82"/>
      <c r="W70" s="82">
        <v>61</v>
      </c>
      <c r="AA70" s="83" t="s">
        <v>2538</v>
      </c>
      <c r="AB70" s="84" t="s">
        <v>2544</v>
      </c>
    </row>
    <row r="71" spans="1:28" ht="24.6" customHeight="1" x14ac:dyDescent="0.25">
      <c r="A71" s="252"/>
      <c r="C71" s="85" t="str">
        <f t="shared" si="1"/>
        <v xml:space="preserve"> </v>
      </c>
      <c r="D71" s="184"/>
      <c r="E71" s="185"/>
      <c r="F71" s="185"/>
      <c r="G71" s="185"/>
      <c r="H71" s="185"/>
      <c r="I71" s="185"/>
      <c r="J71" s="186"/>
      <c r="K71" s="185"/>
      <c r="L71" s="187"/>
      <c r="M71" s="266">
        <f>'Individual Points'!W67</f>
        <v>0</v>
      </c>
      <c r="N71" s="267">
        <f>'Individual Points'!X67</f>
        <v>0</v>
      </c>
      <c r="O71" s="254"/>
      <c r="P71" s="184"/>
      <c r="Q71" s="185"/>
      <c r="R71" s="195"/>
      <c r="T71" s="81">
        <v>16</v>
      </c>
      <c r="U71" s="82">
        <v>15</v>
      </c>
      <c r="V71" s="82"/>
      <c r="W71" s="82">
        <v>62</v>
      </c>
      <c r="AA71" s="83" t="s">
        <v>2539</v>
      </c>
      <c r="AB71" s="84" t="s">
        <v>2544</v>
      </c>
    </row>
    <row r="72" spans="1:28" ht="24.6" customHeight="1" x14ac:dyDescent="0.25">
      <c r="A72" s="252"/>
      <c r="C72" s="85" t="str">
        <f t="shared" si="1"/>
        <v xml:space="preserve"> </v>
      </c>
      <c r="D72" s="184"/>
      <c r="E72" s="185"/>
      <c r="F72" s="185"/>
      <c r="G72" s="185"/>
      <c r="H72" s="185"/>
      <c r="I72" s="185"/>
      <c r="J72" s="186"/>
      <c r="K72" s="185"/>
      <c r="L72" s="187"/>
      <c r="M72" s="266">
        <f>'Individual Points'!W68</f>
        <v>0</v>
      </c>
      <c r="N72" s="267">
        <f>'Individual Points'!X68</f>
        <v>0</v>
      </c>
      <c r="O72" s="254"/>
      <c r="P72" s="184"/>
      <c r="Q72" s="185"/>
      <c r="R72" s="195"/>
      <c r="T72" s="81">
        <v>16.100000000000001</v>
      </c>
      <c r="U72" s="82"/>
      <c r="V72" s="82"/>
      <c r="W72" s="82">
        <v>63</v>
      </c>
      <c r="AA72" s="83" t="s">
        <v>2534</v>
      </c>
      <c r="AB72" s="84" t="s">
        <v>2544</v>
      </c>
    </row>
    <row r="73" spans="1:28" ht="24.6" customHeight="1" x14ac:dyDescent="0.25">
      <c r="A73" s="252"/>
      <c r="C73" s="85" t="str">
        <f t="shared" si="1"/>
        <v xml:space="preserve"> </v>
      </c>
      <c r="D73" s="184"/>
      <c r="E73" s="185"/>
      <c r="F73" s="185"/>
      <c r="G73" s="185"/>
      <c r="H73" s="185"/>
      <c r="I73" s="185"/>
      <c r="J73" s="186"/>
      <c r="K73" s="185"/>
      <c r="L73" s="187"/>
      <c r="M73" s="266">
        <f>'Individual Points'!W69</f>
        <v>0</v>
      </c>
      <c r="N73" s="267">
        <f>'Individual Points'!X69</f>
        <v>0</v>
      </c>
      <c r="O73" s="254"/>
      <c r="P73" s="184"/>
      <c r="Q73" s="185"/>
      <c r="R73" s="195"/>
      <c r="T73" s="81">
        <v>16.2</v>
      </c>
      <c r="U73" s="82"/>
      <c r="V73" s="82"/>
      <c r="W73" s="82">
        <v>64</v>
      </c>
      <c r="AA73" s="83" t="s">
        <v>2535</v>
      </c>
      <c r="AB73" s="84" t="s">
        <v>2544</v>
      </c>
    </row>
    <row r="74" spans="1:28" ht="24.6" customHeight="1" x14ac:dyDescent="0.25">
      <c r="A74" s="252"/>
      <c r="C74" s="85" t="str">
        <f t="shared" si="1"/>
        <v xml:space="preserve"> </v>
      </c>
      <c r="D74" s="184"/>
      <c r="E74" s="185"/>
      <c r="F74" s="185"/>
      <c r="G74" s="185"/>
      <c r="H74" s="185"/>
      <c r="I74" s="185"/>
      <c r="J74" s="186"/>
      <c r="K74" s="185"/>
      <c r="L74" s="187"/>
      <c r="M74" s="266">
        <f>'Individual Points'!W70</f>
        <v>0</v>
      </c>
      <c r="N74" s="267">
        <f>'Individual Points'!X70</f>
        <v>0</v>
      </c>
      <c r="O74" s="254"/>
      <c r="P74" s="184"/>
      <c r="Q74" s="185"/>
      <c r="R74" s="195"/>
      <c r="T74" s="81">
        <v>16.3</v>
      </c>
      <c r="U74" s="82"/>
      <c r="V74" s="82"/>
      <c r="W74" s="82">
        <v>65</v>
      </c>
      <c r="AA74" s="83" t="s">
        <v>2536</v>
      </c>
      <c r="AB74" s="84" t="s">
        <v>2544</v>
      </c>
    </row>
    <row r="75" spans="1:28" ht="24.6" customHeight="1" x14ac:dyDescent="0.25">
      <c r="A75" s="252"/>
      <c r="C75" s="85" t="str">
        <f t="shared" si="1"/>
        <v xml:space="preserve"> </v>
      </c>
      <c r="D75" s="184"/>
      <c r="E75" s="185"/>
      <c r="F75" s="185"/>
      <c r="G75" s="185"/>
      <c r="H75" s="185"/>
      <c r="I75" s="185"/>
      <c r="J75" s="186"/>
      <c r="K75" s="185"/>
      <c r="L75" s="187"/>
      <c r="M75" s="266">
        <f>'Individual Points'!W71</f>
        <v>0</v>
      </c>
      <c r="N75" s="267">
        <f>'Individual Points'!X71</f>
        <v>0</v>
      </c>
      <c r="O75" s="254"/>
      <c r="P75" s="184"/>
      <c r="Q75" s="185"/>
      <c r="R75" s="195"/>
      <c r="T75" s="81">
        <v>16.399999999999999</v>
      </c>
      <c r="U75" s="82"/>
      <c r="V75" s="82"/>
      <c r="W75" s="82">
        <v>66</v>
      </c>
      <c r="AA75" s="83" t="s">
        <v>2540</v>
      </c>
      <c r="AB75" s="84" t="s">
        <v>2544</v>
      </c>
    </row>
    <row r="76" spans="1:28" ht="24.6" customHeight="1" x14ac:dyDescent="0.25">
      <c r="A76" s="252"/>
      <c r="C76" s="85" t="str">
        <f t="shared" si="1"/>
        <v xml:space="preserve"> </v>
      </c>
      <c r="D76" s="184"/>
      <c r="E76" s="185"/>
      <c r="F76" s="185"/>
      <c r="G76" s="185"/>
      <c r="H76" s="185"/>
      <c r="I76" s="185"/>
      <c r="J76" s="186"/>
      <c r="K76" s="185"/>
      <c r="L76" s="187"/>
      <c r="M76" s="266">
        <f>'Individual Points'!W72</f>
        <v>0</v>
      </c>
      <c r="N76" s="267">
        <f>'Individual Points'!X72</f>
        <v>0</v>
      </c>
      <c r="O76" s="254"/>
      <c r="P76" s="184"/>
      <c r="Q76" s="185"/>
      <c r="R76" s="195"/>
      <c r="T76" s="81">
        <v>16.5</v>
      </c>
      <c r="U76" s="82"/>
      <c r="V76" s="82"/>
      <c r="W76" s="82">
        <v>67</v>
      </c>
      <c r="AA76" s="83" t="s">
        <v>2541</v>
      </c>
      <c r="AB76" s="84" t="s">
        <v>2544</v>
      </c>
    </row>
    <row r="77" spans="1:28" ht="24.6" customHeight="1" x14ac:dyDescent="0.25">
      <c r="A77" s="252"/>
      <c r="C77" s="85" t="str">
        <f t="shared" si="1"/>
        <v xml:space="preserve"> </v>
      </c>
      <c r="D77" s="184"/>
      <c r="E77" s="185"/>
      <c r="F77" s="185"/>
      <c r="G77" s="185"/>
      <c r="H77" s="185"/>
      <c r="I77" s="185"/>
      <c r="J77" s="186"/>
      <c r="K77" s="185"/>
      <c r="L77" s="187"/>
      <c r="M77" s="266">
        <f>'Individual Points'!W73</f>
        <v>0</v>
      </c>
      <c r="N77" s="267">
        <f>'Individual Points'!X73</f>
        <v>0</v>
      </c>
      <c r="O77" s="254"/>
      <c r="P77" s="184"/>
      <c r="Q77" s="185"/>
      <c r="R77" s="195"/>
      <c r="T77" s="81">
        <v>16.600000000000001</v>
      </c>
      <c r="U77" s="82"/>
      <c r="V77" s="82"/>
      <c r="W77" s="82">
        <v>68</v>
      </c>
      <c r="AA77" s="83" t="s">
        <v>2542</v>
      </c>
      <c r="AB77" s="84" t="s">
        <v>2544</v>
      </c>
    </row>
    <row r="78" spans="1:28" ht="24.6" customHeight="1" x14ac:dyDescent="0.25">
      <c r="A78" s="252"/>
      <c r="C78" s="85" t="str">
        <f t="shared" si="1"/>
        <v xml:space="preserve"> </v>
      </c>
      <c r="D78" s="184"/>
      <c r="E78" s="185"/>
      <c r="F78" s="185"/>
      <c r="G78" s="185"/>
      <c r="H78" s="185"/>
      <c r="I78" s="185"/>
      <c r="J78" s="186"/>
      <c r="K78" s="185"/>
      <c r="L78" s="187"/>
      <c r="M78" s="266">
        <f>'Individual Points'!W74</f>
        <v>0</v>
      </c>
      <c r="N78" s="267">
        <f>'Individual Points'!X74</f>
        <v>0</v>
      </c>
      <c r="O78" s="254"/>
      <c r="P78" s="184"/>
      <c r="Q78" s="185"/>
      <c r="R78" s="195"/>
      <c r="T78" s="81">
        <v>16.7</v>
      </c>
      <c r="U78" s="82"/>
      <c r="V78" s="82"/>
      <c r="W78" s="82">
        <v>69</v>
      </c>
      <c r="AA78" s="83"/>
      <c r="AB78" s="84"/>
    </row>
    <row r="79" spans="1:28" ht="24.6" customHeight="1" x14ac:dyDescent="0.25">
      <c r="A79" s="252"/>
      <c r="C79" s="85" t="str">
        <f t="shared" si="1"/>
        <v xml:space="preserve"> </v>
      </c>
      <c r="D79" s="184"/>
      <c r="E79" s="185"/>
      <c r="F79" s="185"/>
      <c r="G79" s="185"/>
      <c r="H79" s="185"/>
      <c r="I79" s="185"/>
      <c r="J79" s="186"/>
      <c r="K79" s="185"/>
      <c r="L79" s="187"/>
      <c r="M79" s="266">
        <f>'Individual Points'!W75</f>
        <v>0</v>
      </c>
      <c r="N79" s="267">
        <f>'Individual Points'!X75</f>
        <v>0</v>
      </c>
      <c r="O79" s="254"/>
      <c r="P79" s="184"/>
      <c r="Q79" s="185"/>
      <c r="R79" s="195"/>
      <c r="T79" s="81">
        <v>16.8</v>
      </c>
      <c r="U79" s="82"/>
      <c r="V79" s="82"/>
      <c r="W79" s="82">
        <v>70</v>
      </c>
      <c r="AA79" s="83"/>
      <c r="AB79" s="84"/>
    </row>
    <row r="80" spans="1:28" ht="24.6" customHeight="1" x14ac:dyDescent="0.25">
      <c r="A80" s="252"/>
      <c r="C80" s="85" t="str">
        <f t="shared" si="1"/>
        <v xml:space="preserve"> </v>
      </c>
      <c r="D80" s="184"/>
      <c r="E80" s="185"/>
      <c r="F80" s="185"/>
      <c r="G80" s="185"/>
      <c r="H80" s="185"/>
      <c r="I80" s="185"/>
      <c r="J80" s="186"/>
      <c r="K80" s="185"/>
      <c r="L80" s="187"/>
      <c r="M80" s="266">
        <f>'Individual Points'!W76</f>
        <v>0</v>
      </c>
      <c r="N80" s="267">
        <f>'Individual Points'!X76</f>
        <v>0</v>
      </c>
      <c r="O80" s="254"/>
      <c r="P80" s="184"/>
      <c r="Q80" s="185"/>
      <c r="R80" s="195"/>
      <c r="T80" s="81">
        <v>16.899999999999999</v>
      </c>
      <c r="U80" s="82"/>
      <c r="V80" s="82"/>
      <c r="W80" s="82">
        <v>71</v>
      </c>
      <c r="AA80" s="83"/>
      <c r="AB80" s="84"/>
    </row>
    <row r="81" spans="1:28" ht="24.6" customHeight="1" x14ac:dyDescent="0.25">
      <c r="A81" s="252"/>
      <c r="C81" s="85" t="str">
        <f t="shared" si="1"/>
        <v xml:space="preserve"> </v>
      </c>
      <c r="D81" s="184"/>
      <c r="E81" s="185"/>
      <c r="F81" s="185"/>
      <c r="G81" s="185"/>
      <c r="H81" s="185"/>
      <c r="I81" s="185"/>
      <c r="J81" s="186"/>
      <c r="K81" s="185"/>
      <c r="L81" s="187"/>
      <c r="M81" s="266">
        <f>'Individual Points'!W77</f>
        <v>0</v>
      </c>
      <c r="N81" s="267">
        <f>'Individual Points'!X77</f>
        <v>0</v>
      </c>
      <c r="O81" s="254"/>
      <c r="P81" s="184"/>
      <c r="Q81" s="185"/>
      <c r="R81" s="195"/>
      <c r="T81" s="81">
        <v>17</v>
      </c>
      <c r="U81" s="82"/>
      <c r="V81" s="82"/>
      <c r="W81" s="82">
        <v>72</v>
      </c>
      <c r="AA81" s="83"/>
      <c r="AB81" s="84"/>
    </row>
    <row r="82" spans="1:28" ht="24.6" customHeight="1" x14ac:dyDescent="0.25">
      <c r="A82" s="252"/>
      <c r="C82" s="85" t="str">
        <f t="shared" si="1"/>
        <v xml:space="preserve"> </v>
      </c>
      <c r="D82" s="184"/>
      <c r="E82" s="185"/>
      <c r="F82" s="185"/>
      <c r="G82" s="185"/>
      <c r="H82" s="185"/>
      <c r="I82" s="185"/>
      <c r="J82" s="186"/>
      <c r="K82" s="185"/>
      <c r="L82" s="187"/>
      <c r="M82" s="266">
        <f>'Individual Points'!W78</f>
        <v>0</v>
      </c>
      <c r="N82" s="267">
        <f>'Individual Points'!X78</f>
        <v>0</v>
      </c>
      <c r="O82" s="254"/>
      <c r="P82" s="184"/>
      <c r="Q82" s="185"/>
      <c r="R82" s="195"/>
      <c r="T82" s="81">
        <v>17.100000000000001</v>
      </c>
      <c r="U82" s="82"/>
      <c r="V82" s="82"/>
      <c r="W82" s="82">
        <v>73</v>
      </c>
      <c r="AA82" s="83"/>
      <c r="AB82" s="84"/>
    </row>
    <row r="83" spans="1:28" ht="24.6" customHeight="1" x14ac:dyDescent="0.25">
      <c r="A83" s="252"/>
      <c r="C83" s="85" t="str">
        <f t="shared" si="1"/>
        <v xml:space="preserve"> </v>
      </c>
      <c r="D83" s="184"/>
      <c r="E83" s="185"/>
      <c r="F83" s="185"/>
      <c r="G83" s="185"/>
      <c r="H83" s="185"/>
      <c r="I83" s="185"/>
      <c r="J83" s="186"/>
      <c r="K83" s="185"/>
      <c r="L83" s="187"/>
      <c r="M83" s="266">
        <f>'Individual Points'!W79</f>
        <v>0</v>
      </c>
      <c r="N83" s="267">
        <f>'Individual Points'!X79</f>
        <v>0</v>
      </c>
      <c r="O83" s="254"/>
      <c r="P83" s="184"/>
      <c r="Q83" s="185"/>
      <c r="R83" s="195"/>
      <c r="T83" s="81">
        <v>17.2</v>
      </c>
      <c r="U83" s="82"/>
      <c r="V83" s="82"/>
      <c r="W83" s="82">
        <v>74</v>
      </c>
      <c r="AA83" s="83"/>
      <c r="AB83" s="84"/>
    </row>
    <row r="84" spans="1:28" ht="24.6" customHeight="1" x14ac:dyDescent="0.25">
      <c r="A84" s="252"/>
      <c r="C84" s="85" t="str">
        <f t="shared" si="1"/>
        <v xml:space="preserve"> </v>
      </c>
      <c r="D84" s="184"/>
      <c r="E84" s="185"/>
      <c r="F84" s="185"/>
      <c r="G84" s="185"/>
      <c r="H84" s="185"/>
      <c r="I84" s="185"/>
      <c r="J84" s="186"/>
      <c r="K84" s="185"/>
      <c r="L84" s="187"/>
      <c r="M84" s="266">
        <f>'Individual Points'!W80</f>
        <v>0</v>
      </c>
      <c r="N84" s="267">
        <f>'Individual Points'!X80</f>
        <v>0</v>
      </c>
      <c r="O84" s="254"/>
      <c r="P84" s="184"/>
      <c r="Q84" s="185"/>
      <c r="R84" s="195"/>
      <c r="T84" s="81">
        <v>17.3</v>
      </c>
      <c r="U84" s="82"/>
      <c r="V84" s="82"/>
      <c r="W84" s="82">
        <v>75</v>
      </c>
      <c r="AA84" s="83"/>
      <c r="AB84" s="84"/>
    </row>
    <row r="85" spans="1:28" ht="24.6" customHeight="1" x14ac:dyDescent="0.25">
      <c r="A85" s="252"/>
      <c r="C85" s="85" t="str">
        <f t="shared" si="1"/>
        <v xml:space="preserve"> </v>
      </c>
      <c r="D85" s="184"/>
      <c r="E85" s="185"/>
      <c r="F85" s="185"/>
      <c r="G85" s="185"/>
      <c r="H85" s="185"/>
      <c r="I85" s="185"/>
      <c r="J85" s="186"/>
      <c r="K85" s="185"/>
      <c r="L85" s="187"/>
      <c r="M85" s="266">
        <f>'Individual Points'!W81</f>
        <v>0</v>
      </c>
      <c r="N85" s="267">
        <f>'Individual Points'!X81</f>
        <v>0</v>
      </c>
      <c r="O85" s="254"/>
      <c r="P85" s="184"/>
      <c r="Q85" s="185"/>
      <c r="R85" s="195"/>
      <c r="T85" s="81">
        <v>17.399999999999999</v>
      </c>
      <c r="U85" s="82"/>
      <c r="V85" s="82"/>
      <c r="W85" s="82">
        <v>76</v>
      </c>
      <c r="AA85" s="83"/>
      <c r="AB85" s="84"/>
    </row>
    <row r="86" spans="1:28" ht="24.6" customHeight="1" x14ac:dyDescent="0.25">
      <c r="A86" s="252"/>
      <c r="C86" s="85" t="str">
        <f t="shared" si="1"/>
        <v xml:space="preserve"> </v>
      </c>
      <c r="D86" s="184"/>
      <c r="E86" s="185"/>
      <c r="F86" s="185"/>
      <c r="G86" s="185"/>
      <c r="H86" s="185"/>
      <c r="I86" s="185"/>
      <c r="J86" s="186"/>
      <c r="K86" s="185"/>
      <c r="L86" s="187"/>
      <c r="M86" s="266">
        <f>'Individual Points'!W82</f>
        <v>0</v>
      </c>
      <c r="N86" s="267">
        <f>'Individual Points'!X82</f>
        <v>0</v>
      </c>
      <c r="O86" s="254"/>
      <c r="P86" s="184"/>
      <c r="Q86" s="185"/>
      <c r="R86" s="195"/>
      <c r="T86" s="81">
        <v>17.5</v>
      </c>
      <c r="U86" s="82"/>
      <c r="V86" s="82"/>
      <c r="W86" s="82">
        <v>77</v>
      </c>
      <c r="AA86" s="83"/>
      <c r="AB86" s="84"/>
    </row>
    <row r="87" spans="1:28" ht="24.6" customHeight="1" x14ac:dyDescent="0.25">
      <c r="A87" s="252"/>
      <c r="C87" s="85" t="str">
        <f t="shared" si="1"/>
        <v xml:space="preserve"> </v>
      </c>
      <c r="D87" s="184"/>
      <c r="E87" s="185"/>
      <c r="F87" s="185"/>
      <c r="G87" s="185"/>
      <c r="H87" s="185"/>
      <c r="I87" s="185"/>
      <c r="J87" s="186"/>
      <c r="K87" s="185"/>
      <c r="L87" s="187"/>
      <c r="M87" s="266">
        <f>'Individual Points'!W83</f>
        <v>0</v>
      </c>
      <c r="N87" s="267">
        <f>'Individual Points'!X83</f>
        <v>0</v>
      </c>
      <c r="O87" s="254"/>
      <c r="P87" s="184"/>
      <c r="Q87" s="185"/>
      <c r="R87" s="195"/>
      <c r="T87" s="81">
        <v>17.600000000000001</v>
      </c>
      <c r="U87" s="82"/>
      <c r="V87" s="82"/>
      <c r="W87" s="82">
        <v>78</v>
      </c>
      <c r="AA87" s="83"/>
      <c r="AB87" s="84"/>
    </row>
    <row r="88" spans="1:28" ht="24.6" customHeight="1" x14ac:dyDescent="0.25">
      <c r="A88" s="252"/>
      <c r="C88" s="85" t="str">
        <f t="shared" si="1"/>
        <v xml:space="preserve"> </v>
      </c>
      <c r="D88" s="184"/>
      <c r="E88" s="185"/>
      <c r="F88" s="185"/>
      <c r="G88" s="185"/>
      <c r="H88" s="185"/>
      <c r="I88" s="185"/>
      <c r="J88" s="186"/>
      <c r="K88" s="185"/>
      <c r="L88" s="187"/>
      <c r="M88" s="266">
        <f>'Individual Points'!W84</f>
        <v>0</v>
      </c>
      <c r="N88" s="267">
        <f>'Individual Points'!X84</f>
        <v>0</v>
      </c>
      <c r="O88" s="254"/>
      <c r="P88" s="184"/>
      <c r="Q88" s="185"/>
      <c r="R88" s="195"/>
      <c r="T88" s="81">
        <v>17.7</v>
      </c>
      <c r="U88" s="82"/>
      <c r="V88" s="82"/>
      <c r="W88" s="82">
        <v>79</v>
      </c>
      <c r="AA88" s="83"/>
      <c r="AB88" s="84"/>
    </row>
    <row r="89" spans="1:28" ht="24.6" customHeight="1" x14ac:dyDescent="0.25">
      <c r="A89" s="252"/>
      <c r="C89" s="85" t="str">
        <f t="shared" si="1"/>
        <v xml:space="preserve"> </v>
      </c>
      <c r="D89" s="184"/>
      <c r="E89" s="185"/>
      <c r="F89" s="185"/>
      <c r="G89" s="185"/>
      <c r="H89" s="185"/>
      <c r="I89" s="185"/>
      <c r="J89" s="186"/>
      <c r="K89" s="185"/>
      <c r="L89" s="187"/>
      <c r="M89" s="266">
        <f>'Individual Points'!W85</f>
        <v>0</v>
      </c>
      <c r="N89" s="267">
        <f>'Individual Points'!X85</f>
        <v>0</v>
      </c>
      <c r="O89" s="254"/>
      <c r="P89" s="184"/>
      <c r="Q89" s="185"/>
      <c r="R89" s="195"/>
      <c r="T89" s="81">
        <v>17.8</v>
      </c>
      <c r="U89" s="82"/>
      <c r="V89" s="82"/>
      <c r="W89" s="82">
        <v>80</v>
      </c>
      <c r="AA89" s="83"/>
      <c r="AB89" s="84"/>
    </row>
    <row r="90" spans="1:28" ht="24.6" customHeight="1" x14ac:dyDescent="0.25">
      <c r="A90" s="252"/>
      <c r="C90" s="85" t="str">
        <f t="shared" si="1"/>
        <v xml:space="preserve"> </v>
      </c>
      <c r="D90" s="184"/>
      <c r="E90" s="185"/>
      <c r="F90" s="185"/>
      <c r="G90" s="185"/>
      <c r="H90" s="185"/>
      <c r="I90" s="185"/>
      <c r="J90" s="186"/>
      <c r="K90" s="185"/>
      <c r="L90" s="187"/>
      <c r="M90" s="266">
        <f>'Individual Points'!W86</f>
        <v>0</v>
      </c>
      <c r="N90" s="267">
        <f>'Individual Points'!X86</f>
        <v>0</v>
      </c>
      <c r="O90" s="254"/>
      <c r="P90" s="184"/>
      <c r="Q90" s="185"/>
      <c r="R90" s="195"/>
      <c r="T90" s="81">
        <v>17.899999999999999</v>
      </c>
      <c r="U90" s="82"/>
      <c r="V90" s="82"/>
      <c r="W90" s="82"/>
      <c r="AA90" s="83"/>
      <c r="AB90" s="84"/>
    </row>
    <row r="91" spans="1:28" ht="24.6" customHeight="1" x14ac:dyDescent="0.25">
      <c r="A91" s="252"/>
      <c r="C91" s="85" t="str">
        <f t="shared" si="1"/>
        <v xml:space="preserve"> </v>
      </c>
      <c r="D91" s="184"/>
      <c r="E91" s="185"/>
      <c r="F91" s="185"/>
      <c r="G91" s="185"/>
      <c r="H91" s="185"/>
      <c r="I91" s="185"/>
      <c r="J91" s="186"/>
      <c r="K91" s="185"/>
      <c r="L91" s="187"/>
      <c r="M91" s="266">
        <f>'Individual Points'!W87</f>
        <v>0</v>
      </c>
      <c r="N91" s="267">
        <f>'Individual Points'!X87</f>
        <v>0</v>
      </c>
      <c r="O91" s="254"/>
      <c r="P91" s="184"/>
      <c r="Q91" s="185"/>
      <c r="R91" s="195"/>
      <c r="T91" s="81">
        <v>18</v>
      </c>
      <c r="U91" s="82"/>
      <c r="V91" s="191" t="s">
        <v>2578</v>
      </c>
      <c r="W91" s="82"/>
      <c r="AA91" s="83"/>
      <c r="AB91" s="84"/>
    </row>
    <row r="92" spans="1:28" ht="24.6" customHeight="1" x14ac:dyDescent="0.25">
      <c r="A92" s="252"/>
      <c r="C92" s="85" t="str">
        <f t="shared" si="1"/>
        <v xml:space="preserve"> </v>
      </c>
      <c r="D92" s="184"/>
      <c r="E92" s="185"/>
      <c r="F92" s="185"/>
      <c r="G92" s="185"/>
      <c r="H92" s="185"/>
      <c r="I92" s="185"/>
      <c r="J92" s="186"/>
      <c r="K92" s="185"/>
      <c r="L92" s="187"/>
      <c r="M92" s="266">
        <f>'Individual Points'!W88</f>
        <v>0</v>
      </c>
      <c r="N92" s="267">
        <f>'Individual Points'!X88</f>
        <v>0</v>
      </c>
      <c r="O92" s="254"/>
      <c r="P92" s="184"/>
      <c r="Q92" s="185"/>
      <c r="R92" s="195"/>
      <c r="T92" s="81">
        <v>18.100000000000001</v>
      </c>
      <c r="U92" s="82"/>
      <c r="V92" s="191" t="s">
        <v>2579</v>
      </c>
      <c r="W92" s="82"/>
      <c r="AA92" s="83"/>
      <c r="AB92" s="84"/>
    </row>
    <row r="93" spans="1:28" ht="24.6" customHeight="1" x14ac:dyDescent="0.25">
      <c r="A93" s="252"/>
      <c r="C93" s="85" t="str">
        <f t="shared" si="1"/>
        <v xml:space="preserve"> </v>
      </c>
      <c r="D93" s="184"/>
      <c r="E93" s="185"/>
      <c r="F93" s="185"/>
      <c r="G93" s="185"/>
      <c r="H93" s="185"/>
      <c r="I93" s="185"/>
      <c r="J93" s="186"/>
      <c r="K93" s="185"/>
      <c r="L93" s="187"/>
      <c r="M93" s="266">
        <f>'Individual Points'!W89</f>
        <v>0</v>
      </c>
      <c r="N93" s="267">
        <f>'Individual Points'!X89</f>
        <v>0</v>
      </c>
      <c r="O93" s="254"/>
      <c r="P93" s="184"/>
      <c r="Q93" s="185"/>
      <c r="R93" s="195"/>
      <c r="T93" s="81">
        <v>18.2</v>
      </c>
      <c r="U93" s="82"/>
      <c r="V93" s="82">
        <v>0</v>
      </c>
      <c r="W93" s="82"/>
      <c r="AA93" s="83"/>
      <c r="AB93" s="84"/>
    </row>
    <row r="94" spans="1:28" ht="24.6" customHeight="1" x14ac:dyDescent="0.25">
      <c r="A94" s="252"/>
      <c r="C94" s="85" t="str">
        <f t="shared" si="1"/>
        <v xml:space="preserve"> </v>
      </c>
      <c r="D94" s="184"/>
      <c r="E94" s="185"/>
      <c r="F94" s="185"/>
      <c r="G94" s="185"/>
      <c r="H94" s="185"/>
      <c r="I94" s="185"/>
      <c r="J94" s="186"/>
      <c r="K94" s="185"/>
      <c r="L94" s="187"/>
      <c r="M94" s="266">
        <f>'Individual Points'!W90</f>
        <v>0</v>
      </c>
      <c r="N94" s="267">
        <f>'Individual Points'!X90</f>
        <v>0</v>
      </c>
      <c r="O94" s="254"/>
      <c r="P94" s="184"/>
      <c r="Q94" s="185"/>
      <c r="R94" s="195"/>
      <c r="T94" s="81">
        <v>18.3</v>
      </c>
      <c r="U94" s="82"/>
      <c r="V94" s="82">
        <v>1</v>
      </c>
      <c r="W94" s="82"/>
      <c r="AA94" s="83"/>
      <c r="AB94" s="84"/>
    </row>
    <row r="95" spans="1:28" ht="24.6" customHeight="1" x14ac:dyDescent="0.25">
      <c r="A95" s="252"/>
      <c r="C95" s="85" t="str">
        <f t="shared" si="1"/>
        <v xml:space="preserve"> </v>
      </c>
      <c r="D95" s="184"/>
      <c r="E95" s="185"/>
      <c r="F95" s="185"/>
      <c r="G95" s="185"/>
      <c r="H95" s="185"/>
      <c r="I95" s="185"/>
      <c r="J95" s="186"/>
      <c r="K95" s="185"/>
      <c r="L95" s="187"/>
      <c r="M95" s="266">
        <f>'Individual Points'!W91</f>
        <v>0</v>
      </c>
      <c r="N95" s="267">
        <f>'Individual Points'!X91</f>
        <v>0</v>
      </c>
      <c r="O95" s="254"/>
      <c r="P95" s="184"/>
      <c r="Q95" s="185"/>
      <c r="R95" s="195"/>
      <c r="T95" s="81">
        <v>18.399999999999999</v>
      </c>
      <c r="U95" s="82"/>
      <c r="V95" s="82">
        <v>2</v>
      </c>
      <c r="W95" s="82"/>
      <c r="AA95" s="83"/>
      <c r="AB95" s="84"/>
    </row>
    <row r="96" spans="1:28" ht="24.6" customHeight="1" x14ac:dyDescent="0.25">
      <c r="A96" s="252"/>
      <c r="C96" s="85" t="str">
        <f t="shared" si="1"/>
        <v xml:space="preserve"> </v>
      </c>
      <c r="D96" s="184"/>
      <c r="E96" s="185"/>
      <c r="F96" s="185"/>
      <c r="G96" s="185"/>
      <c r="H96" s="185"/>
      <c r="I96" s="185"/>
      <c r="J96" s="186"/>
      <c r="K96" s="185"/>
      <c r="L96" s="187"/>
      <c r="M96" s="266">
        <f>'Individual Points'!W92</f>
        <v>0</v>
      </c>
      <c r="N96" s="267">
        <f>'Individual Points'!X92</f>
        <v>0</v>
      </c>
      <c r="O96" s="254"/>
      <c r="P96" s="184"/>
      <c r="Q96" s="185"/>
      <c r="R96" s="195"/>
      <c r="T96" s="81">
        <v>18.5</v>
      </c>
      <c r="U96" s="82"/>
      <c r="V96" s="82">
        <v>3</v>
      </c>
      <c r="W96" s="82"/>
      <c r="AA96" s="83"/>
      <c r="AB96" s="84"/>
    </row>
    <row r="97" spans="1:28" ht="24.6" customHeight="1" x14ac:dyDescent="0.25">
      <c r="A97" s="252"/>
      <c r="C97" s="85" t="str">
        <f t="shared" si="1"/>
        <v xml:space="preserve"> </v>
      </c>
      <c r="D97" s="184"/>
      <c r="E97" s="185"/>
      <c r="F97" s="185"/>
      <c r="G97" s="185"/>
      <c r="H97" s="185"/>
      <c r="I97" s="185"/>
      <c r="J97" s="186"/>
      <c r="K97" s="185"/>
      <c r="L97" s="187"/>
      <c r="M97" s="266">
        <f>'Individual Points'!W93</f>
        <v>0</v>
      </c>
      <c r="N97" s="267">
        <f>'Individual Points'!X93</f>
        <v>0</v>
      </c>
      <c r="O97" s="254"/>
      <c r="P97" s="184"/>
      <c r="Q97" s="185"/>
      <c r="R97" s="195"/>
      <c r="T97" s="81">
        <v>18.600000000000001</v>
      </c>
      <c r="U97" s="82"/>
      <c r="V97" s="82">
        <v>4</v>
      </c>
      <c r="W97" s="82"/>
      <c r="AA97" s="83"/>
      <c r="AB97" s="84"/>
    </row>
    <row r="98" spans="1:28" ht="24.6" customHeight="1" x14ac:dyDescent="0.3">
      <c r="A98" s="252"/>
      <c r="C98" s="85" t="str">
        <f t="shared" si="1"/>
        <v xml:space="preserve"> </v>
      </c>
      <c r="D98" s="184"/>
      <c r="E98" s="185"/>
      <c r="F98" s="185"/>
      <c r="G98" s="185"/>
      <c r="H98" s="185"/>
      <c r="I98" s="185"/>
      <c r="J98" s="186"/>
      <c r="K98" s="185"/>
      <c r="L98" s="187"/>
      <c r="M98" s="266">
        <f>'Individual Points'!W94</f>
        <v>0</v>
      </c>
      <c r="N98" s="267">
        <f>'Individual Points'!X94</f>
        <v>0</v>
      </c>
      <c r="O98" s="254"/>
      <c r="P98" s="184"/>
      <c r="Q98" s="185"/>
      <c r="R98" s="195"/>
      <c r="T98" s="81">
        <v>18.7</v>
      </c>
      <c r="U98" s="86"/>
      <c r="V98" s="86"/>
      <c r="W98" s="86"/>
      <c r="AA98" s="83"/>
      <c r="AB98" s="84"/>
    </row>
    <row r="99" spans="1:28" ht="24.6" customHeight="1" x14ac:dyDescent="0.3">
      <c r="A99" s="252"/>
      <c r="C99" s="85" t="str">
        <f t="shared" si="1"/>
        <v xml:space="preserve"> </v>
      </c>
      <c r="D99" s="184"/>
      <c r="E99" s="185"/>
      <c r="F99" s="185"/>
      <c r="G99" s="185"/>
      <c r="H99" s="185"/>
      <c r="I99" s="185"/>
      <c r="J99" s="186"/>
      <c r="K99" s="185"/>
      <c r="L99" s="187"/>
      <c r="M99" s="266">
        <f>'Individual Points'!W95</f>
        <v>0</v>
      </c>
      <c r="N99" s="267">
        <f>'Individual Points'!X95</f>
        <v>0</v>
      </c>
      <c r="O99" s="254"/>
      <c r="P99" s="184"/>
      <c r="Q99" s="185"/>
      <c r="R99" s="195"/>
      <c r="T99" s="81">
        <v>18.8</v>
      </c>
      <c r="U99" s="86"/>
      <c r="V99" s="86"/>
      <c r="W99" s="86"/>
      <c r="AA99" s="83"/>
      <c r="AB99" s="84"/>
    </row>
    <row r="100" spans="1:28" ht="24.6" customHeight="1" x14ac:dyDescent="0.3">
      <c r="A100" s="252"/>
      <c r="C100" s="85" t="str">
        <f t="shared" si="1"/>
        <v xml:space="preserve"> </v>
      </c>
      <c r="D100" s="184"/>
      <c r="E100" s="185"/>
      <c r="F100" s="185"/>
      <c r="G100" s="185"/>
      <c r="H100" s="185"/>
      <c r="I100" s="185"/>
      <c r="J100" s="186"/>
      <c r="K100" s="185"/>
      <c r="L100" s="187"/>
      <c r="M100" s="266">
        <f>'Individual Points'!W96</f>
        <v>0</v>
      </c>
      <c r="N100" s="267">
        <f>'Individual Points'!X96</f>
        <v>0</v>
      </c>
      <c r="O100" s="254"/>
      <c r="P100" s="184"/>
      <c r="Q100" s="185"/>
      <c r="R100" s="195"/>
      <c r="T100" s="81">
        <v>18.899999999999999</v>
      </c>
      <c r="U100" s="86"/>
      <c r="V100" s="86"/>
      <c r="W100" s="86"/>
      <c r="AA100" s="83"/>
      <c r="AB100" s="84"/>
    </row>
    <row r="101" spans="1:28" ht="24.6" customHeight="1" x14ac:dyDescent="0.3">
      <c r="A101" s="252"/>
      <c r="C101" s="85" t="str">
        <f t="shared" si="1"/>
        <v xml:space="preserve"> </v>
      </c>
      <c r="D101" s="184"/>
      <c r="E101" s="185"/>
      <c r="F101" s="185"/>
      <c r="G101" s="185"/>
      <c r="H101" s="185"/>
      <c r="I101" s="185"/>
      <c r="J101" s="186"/>
      <c r="K101" s="185"/>
      <c r="L101" s="187"/>
      <c r="M101" s="266">
        <f>'Individual Points'!W97</f>
        <v>0</v>
      </c>
      <c r="N101" s="267">
        <f>'Individual Points'!X97</f>
        <v>0</v>
      </c>
      <c r="O101" s="254"/>
      <c r="P101" s="184"/>
      <c r="Q101" s="185"/>
      <c r="R101" s="195"/>
      <c r="T101" s="81">
        <v>19</v>
      </c>
      <c r="U101" s="86"/>
      <c r="V101" s="86"/>
      <c r="W101" s="86"/>
      <c r="AA101" s="83"/>
      <c r="AB101" s="84"/>
    </row>
    <row r="102" spans="1:28" ht="24.6" customHeight="1" x14ac:dyDescent="0.3">
      <c r="A102" s="252"/>
      <c r="C102" s="85" t="str">
        <f t="shared" si="1"/>
        <v xml:space="preserve"> </v>
      </c>
      <c r="D102" s="184"/>
      <c r="E102" s="185"/>
      <c r="F102" s="185"/>
      <c r="G102" s="185"/>
      <c r="H102" s="185"/>
      <c r="I102" s="185"/>
      <c r="J102" s="186"/>
      <c r="K102" s="185"/>
      <c r="L102" s="187"/>
      <c r="M102" s="266">
        <f>'Individual Points'!W98</f>
        <v>0</v>
      </c>
      <c r="N102" s="267">
        <f>'Individual Points'!X98</f>
        <v>0</v>
      </c>
      <c r="O102" s="254"/>
      <c r="P102" s="184"/>
      <c r="Q102" s="185"/>
      <c r="R102" s="195"/>
      <c r="T102" s="81">
        <v>19.100000000000001</v>
      </c>
      <c r="U102" s="86"/>
      <c r="V102" s="86"/>
      <c r="W102" s="86"/>
      <c r="AA102" s="83"/>
      <c r="AB102" s="84"/>
    </row>
    <row r="103" spans="1:28" ht="24.6" customHeight="1" x14ac:dyDescent="0.3">
      <c r="A103" s="252"/>
      <c r="C103" s="85" t="str">
        <f t="shared" si="1"/>
        <v xml:space="preserve"> </v>
      </c>
      <c r="D103" s="184"/>
      <c r="E103" s="185"/>
      <c r="F103" s="185"/>
      <c r="G103" s="185"/>
      <c r="H103" s="185"/>
      <c r="I103" s="185"/>
      <c r="J103" s="186"/>
      <c r="K103" s="185"/>
      <c r="L103" s="187"/>
      <c r="M103" s="266">
        <f>'Individual Points'!W99</f>
        <v>0</v>
      </c>
      <c r="N103" s="267">
        <f>'Individual Points'!X99</f>
        <v>0</v>
      </c>
      <c r="O103" s="254"/>
      <c r="P103" s="184"/>
      <c r="Q103" s="185"/>
      <c r="R103" s="195"/>
      <c r="T103" s="81">
        <v>19.2</v>
      </c>
      <c r="U103" s="86"/>
      <c r="V103" s="86"/>
      <c r="W103" s="86"/>
      <c r="AA103" s="83"/>
      <c r="AB103" s="84"/>
    </row>
    <row r="104" spans="1:28" ht="24.6" customHeight="1" x14ac:dyDescent="0.3">
      <c r="A104" s="252"/>
      <c r="C104" s="85" t="str">
        <f t="shared" si="1"/>
        <v xml:space="preserve"> </v>
      </c>
      <c r="D104" s="184"/>
      <c r="E104" s="185"/>
      <c r="F104" s="185"/>
      <c r="G104" s="185"/>
      <c r="H104" s="185"/>
      <c r="I104" s="185"/>
      <c r="J104" s="186"/>
      <c r="K104" s="185"/>
      <c r="L104" s="187"/>
      <c r="M104" s="266">
        <f>'Individual Points'!W100</f>
        <v>0</v>
      </c>
      <c r="N104" s="267">
        <f>'Individual Points'!X100</f>
        <v>0</v>
      </c>
      <c r="O104" s="254"/>
      <c r="P104" s="184"/>
      <c r="Q104" s="185"/>
      <c r="R104" s="195"/>
      <c r="T104" s="81">
        <v>19.3</v>
      </c>
      <c r="U104" s="86"/>
      <c r="V104" s="86"/>
      <c r="W104" s="86"/>
      <c r="AA104" s="83"/>
      <c r="AB104" s="84"/>
    </row>
    <row r="105" spans="1:28" ht="24.6" customHeight="1" x14ac:dyDescent="0.3">
      <c r="A105" s="252"/>
      <c r="C105" s="85" t="str">
        <f t="shared" si="1"/>
        <v xml:space="preserve"> </v>
      </c>
      <c r="D105" s="184"/>
      <c r="E105" s="185"/>
      <c r="F105" s="185"/>
      <c r="G105" s="185"/>
      <c r="H105" s="185"/>
      <c r="I105" s="185"/>
      <c r="J105" s="186"/>
      <c r="K105" s="185"/>
      <c r="L105" s="187"/>
      <c r="M105" s="266">
        <f>'Individual Points'!W101</f>
        <v>0</v>
      </c>
      <c r="N105" s="267">
        <f>'Individual Points'!X101</f>
        <v>0</v>
      </c>
      <c r="O105" s="254"/>
      <c r="P105" s="184"/>
      <c r="Q105" s="185"/>
      <c r="R105" s="195"/>
      <c r="T105" s="81">
        <v>19.399999999999999</v>
      </c>
      <c r="U105" s="86"/>
      <c r="V105" s="86"/>
      <c r="W105" s="86"/>
      <c r="AA105" s="83"/>
      <c r="AB105" s="84"/>
    </row>
    <row r="106" spans="1:28" ht="24.6" customHeight="1" x14ac:dyDescent="0.3">
      <c r="A106" s="252"/>
      <c r="C106" s="85" t="str">
        <f t="shared" si="1"/>
        <v xml:space="preserve"> </v>
      </c>
      <c r="D106" s="184"/>
      <c r="E106" s="185"/>
      <c r="F106" s="185"/>
      <c r="G106" s="185"/>
      <c r="H106" s="185"/>
      <c r="I106" s="185"/>
      <c r="J106" s="186"/>
      <c r="K106" s="185"/>
      <c r="L106" s="187"/>
      <c r="M106" s="266">
        <f>'Individual Points'!W102</f>
        <v>0</v>
      </c>
      <c r="N106" s="267">
        <f>'Individual Points'!X102</f>
        <v>0</v>
      </c>
      <c r="O106" s="254"/>
      <c r="P106" s="184"/>
      <c r="Q106" s="185"/>
      <c r="R106" s="195"/>
      <c r="T106" s="81">
        <v>19.5</v>
      </c>
      <c r="U106" s="86"/>
      <c r="V106" s="86"/>
      <c r="W106" s="86"/>
      <c r="AA106" s="83"/>
      <c r="AB106" s="84"/>
    </row>
    <row r="107" spans="1:28" ht="24.6" customHeight="1" x14ac:dyDescent="0.3">
      <c r="A107" s="252"/>
      <c r="C107" s="85" t="str">
        <f t="shared" si="1"/>
        <v xml:space="preserve"> </v>
      </c>
      <c r="D107" s="184"/>
      <c r="E107" s="185"/>
      <c r="F107" s="185"/>
      <c r="G107" s="185"/>
      <c r="H107" s="185"/>
      <c r="I107" s="185"/>
      <c r="J107" s="186"/>
      <c r="K107" s="185"/>
      <c r="L107" s="187"/>
      <c r="M107" s="266">
        <f>'Individual Points'!W103</f>
        <v>0</v>
      </c>
      <c r="N107" s="267">
        <f>'Individual Points'!X103</f>
        <v>0</v>
      </c>
      <c r="O107" s="254"/>
      <c r="P107" s="184"/>
      <c r="Q107" s="185"/>
      <c r="R107" s="195"/>
      <c r="T107" s="81">
        <v>19.600000000000001</v>
      </c>
      <c r="U107" s="86"/>
      <c r="V107" s="86"/>
      <c r="W107" s="86"/>
      <c r="AA107" s="83"/>
      <c r="AB107" s="84"/>
    </row>
    <row r="108" spans="1:28" ht="24.6" customHeight="1" x14ac:dyDescent="0.25">
      <c r="A108" s="252"/>
      <c r="C108" s="85" t="str">
        <f t="shared" si="1"/>
        <v xml:space="preserve"> </v>
      </c>
      <c r="D108" s="184"/>
      <c r="E108" s="185"/>
      <c r="F108" s="185"/>
      <c r="G108" s="185"/>
      <c r="H108" s="185"/>
      <c r="I108" s="185"/>
      <c r="J108" s="186"/>
      <c r="K108" s="185"/>
      <c r="L108" s="187"/>
      <c r="M108" s="266">
        <f>'Individual Points'!W104</f>
        <v>0</v>
      </c>
      <c r="N108" s="267">
        <f>'Individual Points'!X104</f>
        <v>0</v>
      </c>
      <c r="O108" s="254"/>
      <c r="P108" s="184"/>
      <c r="Q108" s="185"/>
      <c r="R108" s="195"/>
      <c r="T108" s="81">
        <v>19.7</v>
      </c>
      <c r="AA108" s="83"/>
      <c r="AB108" s="84"/>
    </row>
    <row r="109" spans="1:28" ht="24.6" customHeight="1" x14ac:dyDescent="0.25">
      <c r="A109" s="252"/>
      <c r="C109" s="85" t="str">
        <f t="shared" si="1"/>
        <v xml:space="preserve"> </v>
      </c>
      <c r="D109" s="184"/>
      <c r="E109" s="185"/>
      <c r="F109" s="185"/>
      <c r="G109" s="185"/>
      <c r="H109" s="185"/>
      <c r="I109" s="185"/>
      <c r="J109" s="186"/>
      <c r="K109" s="185"/>
      <c r="L109" s="187"/>
      <c r="M109" s="266">
        <f>'Individual Points'!W105</f>
        <v>0</v>
      </c>
      <c r="N109" s="267">
        <f>'Individual Points'!X105</f>
        <v>0</v>
      </c>
      <c r="O109" s="254"/>
      <c r="P109" s="184"/>
      <c r="Q109" s="185"/>
      <c r="R109" s="195"/>
      <c r="T109" s="81">
        <v>19.8</v>
      </c>
      <c r="AA109" s="83"/>
      <c r="AB109" s="84"/>
    </row>
    <row r="110" spans="1:28" ht="24.6" customHeight="1" x14ac:dyDescent="0.25">
      <c r="A110" s="252"/>
      <c r="C110" s="85" t="str">
        <f t="shared" si="1"/>
        <v xml:space="preserve"> </v>
      </c>
      <c r="D110" s="184"/>
      <c r="E110" s="185"/>
      <c r="F110" s="185"/>
      <c r="G110" s="185"/>
      <c r="H110" s="185"/>
      <c r="I110" s="185"/>
      <c r="J110" s="186"/>
      <c r="K110" s="185"/>
      <c r="L110" s="187"/>
      <c r="M110" s="266">
        <f>'Individual Points'!W106</f>
        <v>0</v>
      </c>
      <c r="N110" s="267">
        <f>'Individual Points'!X106</f>
        <v>0</v>
      </c>
      <c r="O110" s="254"/>
      <c r="P110" s="184"/>
      <c r="Q110" s="185"/>
      <c r="R110" s="195"/>
      <c r="T110" s="81">
        <v>19.899999999999999</v>
      </c>
      <c r="AA110" s="83"/>
      <c r="AB110" s="84"/>
    </row>
    <row r="111" spans="1:28" ht="24.6" customHeight="1" x14ac:dyDescent="0.25">
      <c r="A111" s="252"/>
      <c r="C111" s="85" t="str">
        <f t="shared" si="1"/>
        <v xml:space="preserve"> </v>
      </c>
      <c r="D111" s="184"/>
      <c r="E111" s="185"/>
      <c r="F111" s="185"/>
      <c r="G111" s="185"/>
      <c r="H111" s="185"/>
      <c r="I111" s="185"/>
      <c r="J111" s="186"/>
      <c r="K111" s="185"/>
      <c r="L111" s="187"/>
      <c r="M111" s="266">
        <f>'Individual Points'!W107</f>
        <v>0</v>
      </c>
      <c r="N111" s="267">
        <f>'Individual Points'!X107</f>
        <v>0</v>
      </c>
      <c r="O111" s="254"/>
      <c r="P111" s="184"/>
      <c r="Q111" s="185"/>
      <c r="R111" s="195"/>
      <c r="T111" s="81">
        <v>20</v>
      </c>
      <c r="AA111" s="83"/>
      <c r="AB111" s="84"/>
    </row>
    <row r="112" spans="1:28" ht="24.6" customHeight="1" x14ac:dyDescent="0.25">
      <c r="A112" s="252"/>
      <c r="C112" s="85" t="str">
        <f t="shared" si="1"/>
        <v xml:space="preserve"> </v>
      </c>
      <c r="D112" s="184"/>
      <c r="E112" s="185"/>
      <c r="F112" s="185"/>
      <c r="G112" s="185"/>
      <c r="H112" s="185"/>
      <c r="I112" s="185"/>
      <c r="J112" s="186"/>
      <c r="K112" s="185"/>
      <c r="L112" s="187"/>
      <c r="M112" s="266">
        <f>'Individual Points'!W108</f>
        <v>0</v>
      </c>
      <c r="N112" s="267">
        <f>'Individual Points'!X108</f>
        <v>0</v>
      </c>
      <c r="O112" s="254"/>
      <c r="P112" s="184"/>
      <c r="Q112" s="185"/>
      <c r="R112" s="195"/>
      <c r="T112" s="81">
        <v>20.100000000000001</v>
      </c>
      <c r="AA112" s="83"/>
      <c r="AB112" s="84"/>
    </row>
    <row r="113" spans="1:28" ht="24.6" customHeight="1" x14ac:dyDescent="0.25">
      <c r="A113" s="252"/>
      <c r="C113" s="85" t="str">
        <f t="shared" si="1"/>
        <v xml:space="preserve"> </v>
      </c>
      <c r="D113" s="184"/>
      <c r="E113" s="185"/>
      <c r="F113" s="185"/>
      <c r="G113" s="185"/>
      <c r="H113" s="185"/>
      <c r="I113" s="185"/>
      <c r="J113" s="186"/>
      <c r="K113" s="185"/>
      <c r="L113" s="187"/>
      <c r="M113" s="266">
        <f>'Individual Points'!W109</f>
        <v>0</v>
      </c>
      <c r="N113" s="267">
        <f>'Individual Points'!X109</f>
        <v>0</v>
      </c>
      <c r="O113" s="254"/>
      <c r="P113" s="184"/>
      <c r="Q113" s="185"/>
      <c r="R113" s="195"/>
      <c r="T113" s="81">
        <v>20.2</v>
      </c>
      <c r="AA113" s="83"/>
      <c r="AB113" s="84"/>
    </row>
    <row r="114" spans="1:28" ht="24.6" customHeight="1" x14ac:dyDescent="0.25">
      <c r="A114" s="252"/>
      <c r="C114" s="85" t="str">
        <f t="shared" si="1"/>
        <v xml:space="preserve"> </v>
      </c>
      <c r="D114" s="184"/>
      <c r="E114" s="185"/>
      <c r="F114" s="185"/>
      <c r="G114" s="185"/>
      <c r="H114" s="185"/>
      <c r="I114" s="185"/>
      <c r="J114" s="186"/>
      <c r="K114" s="185"/>
      <c r="L114" s="187"/>
      <c r="M114" s="266">
        <f>'Individual Points'!W110</f>
        <v>0</v>
      </c>
      <c r="N114" s="267">
        <f>'Individual Points'!X110</f>
        <v>0</v>
      </c>
      <c r="O114" s="254"/>
      <c r="P114" s="184"/>
      <c r="Q114" s="185"/>
      <c r="R114" s="195"/>
      <c r="T114" s="81">
        <v>20.3</v>
      </c>
      <c r="AA114" s="83"/>
      <c r="AB114" s="84"/>
    </row>
    <row r="115" spans="1:28" ht="24.6" customHeight="1" x14ac:dyDescent="0.25">
      <c r="A115" s="252"/>
      <c r="C115" s="85" t="str">
        <f t="shared" si="1"/>
        <v xml:space="preserve"> </v>
      </c>
      <c r="D115" s="184"/>
      <c r="E115" s="185"/>
      <c r="F115" s="185"/>
      <c r="G115" s="185"/>
      <c r="H115" s="185"/>
      <c r="I115" s="185"/>
      <c r="J115" s="186"/>
      <c r="K115" s="185"/>
      <c r="L115" s="187"/>
      <c r="M115" s="266">
        <f>'Individual Points'!W111</f>
        <v>0</v>
      </c>
      <c r="N115" s="267">
        <f>'Individual Points'!X111</f>
        <v>0</v>
      </c>
      <c r="O115" s="254"/>
      <c r="P115" s="184"/>
      <c r="Q115" s="185"/>
      <c r="R115" s="195"/>
      <c r="T115" s="81">
        <v>20.399999999999999</v>
      </c>
      <c r="AA115" s="83"/>
      <c r="AB115" s="84"/>
    </row>
    <row r="116" spans="1:28" ht="24.6" customHeight="1" x14ac:dyDescent="0.25">
      <c r="A116" s="252"/>
      <c r="C116" s="85" t="str">
        <f t="shared" si="1"/>
        <v xml:space="preserve"> </v>
      </c>
      <c r="D116" s="184"/>
      <c r="E116" s="185"/>
      <c r="F116" s="185"/>
      <c r="G116" s="185"/>
      <c r="H116" s="185"/>
      <c r="I116" s="185"/>
      <c r="J116" s="186"/>
      <c r="K116" s="185"/>
      <c r="L116" s="187"/>
      <c r="M116" s="266">
        <f>'Individual Points'!W112</f>
        <v>0</v>
      </c>
      <c r="N116" s="267">
        <f>'Individual Points'!X112</f>
        <v>0</v>
      </c>
      <c r="O116" s="254"/>
      <c r="P116" s="184"/>
      <c r="Q116" s="185"/>
      <c r="R116" s="195"/>
      <c r="T116" s="81">
        <v>20.5</v>
      </c>
      <c r="AA116" s="83"/>
      <c r="AB116" s="84"/>
    </row>
    <row r="117" spans="1:28" ht="24.6" customHeight="1" x14ac:dyDescent="0.25">
      <c r="A117" s="252"/>
      <c r="C117" s="85" t="str">
        <f t="shared" si="1"/>
        <v xml:space="preserve"> </v>
      </c>
      <c r="D117" s="184"/>
      <c r="E117" s="185"/>
      <c r="F117" s="185"/>
      <c r="G117" s="185"/>
      <c r="H117" s="185"/>
      <c r="I117" s="185"/>
      <c r="J117" s="186"/>
      <c r="K117" s="185"/>
      <c r="L117" s="187"/>
      <c r="M117" s="266">
        <f>'Individual Points'!W113</f>
        <v>0</v>
      </c>
      <c r="N117" s="267">
        <f>'Individual Points'!X113</f>
        <v>0</v>
      </c>
      <c r="O117" s="254"/>
      <c r="P117" s="184"/>
      <c r="Q117" s="185"/>
      <c r="R117" s="195"/>
      <c r="T117" s="81">
        <v>20.6</v>
      </c>
      <c r="AA117" s="83"/>
      <c r="AB117" s="84"/>
    </row>
    <row r="118" spans="1:28" ht="24.6" customHeight="1" x14ac:dyDescent="0.25">
      <c r="A118" s="252"/>
      <c r="C118" s="85" t="str">
        <f t="shared" ref="C118:C181" si="2">IF(OR(E118=" ",E118=0)," ",IF(E118&lt;12,E118,VLOOKUP(E118,SCOT,2,)))</f>
        <v xml:space="preserve"> </v>
      </c>
      <c r="D118" s="184"/>
      <c r="E118" s="185"/>
      <c r="F118" s="185"/>
      <c r="G118" s="185"/>
      <c r="H118" s="185"/>
      <c r="I118" s="185"/>
      <c r="J118" s="186"/>
      <c r="K118" s="185"/>
      <c r="L118" s="187"/>
      <c r="M118" s="266">
        <f>'Individual Points'!W114</f>
        <v>0</v>
      </c>
      <c r="N118" s="267">
        <f>'Individual Points'!X114</f>
        <v>0</v>
      </c>
      <c r="O118" s="254"/>
      <c r="P118" s="184"/>
      <c r="Q118" s="185"/>
      <c r="R118" s="195"/>
      <c r="T118" s="81">
        <v>20.7</v>
      </c>
      <c r="AA118" s="83"/>
      <c r="AB118" s="84"/>
    </row>
    <row r="119" spans="1:28" ht="24.6" customHeight="1" x14ac:dyDescent="0.25">
      <c r="A119" s="252"/>
      <c r="C119" s="85" t="str">
        <f t="shared" si="2"/>
        <v xml:space="preserve"> </v>
      </c>
      <c r="D119" s="184"/>
      <c r="E119" s="185"/>
      <c r="F119" s="185"/>
      <c r="G119" s="185"/>
      <c r="H119" s="185"/>
      <c r="I119" s="185"/>
      <c r="J119" s="186"/>
      <c r="K119" s="185"/>
      <c r="L119" s="187"/>
      <c r="M119" s="266">
        <f>'Individual Points'!W115</f>
        <v>0</v>
      </c>
      <c r="N119" s="267">
        <f>'Individual Points'!X115</f>
        <v>0</v>
      </c>
      <c r="O119" s="254"/>
      <c r="P119" s="184"/>
      <c r="Q119" s="185"/>
      <c r="R119" s="195"/>
      <c r="T119" s="81">
        <v>20.8</v>
      </c>
      <c r="AA119" s="83"/>
      <c r="AB119" s="84"/>
    </row>
    <row r="120" spans="1:28" ht="24.6" customHeight="1" x14ac:dyDescent="0.25">
      <c r="A120" s="252"/>
      <c r="C120" s="85" t="str">
        <f t="shared" si="2"/>
        <v xml:space="preserve"> </v>
      </c>
      <c r="D120" s="184"/>
      <c r="E120" s="185"/>
      <c r="F120" s="185"/>
      <c r="G120" s="185"/>
      <c r="H120" s="185"/>
      <c r="I120" s="185"/>
      <c r="J120" s="186"/>
      <c r="K120" s="185"/>
      <c r="L120" s="187"/>
      <c r="M120" s="266">
        <f>'Individual Points'!W116</f>
        <v>0</v>
      </c>
      <c r="N120" s="267">
        <f>'Individual Points'!X116</f>
        <v>0</v>
      </c>
      <c r="O120" s="254"/>
      <c r="P120" s="184"/>
      <c r="Q120" s="185"/>
      <c r="R120" s="195"/>
      <c r="T120" s="81">
        <v>20.9</v>
      </c>
      <c r="AA120" s="83"/>
      <c r="AB120" s="84"/>
    </row>
    <row r="121" spans="1:28" ht="24.6" customHeight="1" x14ac:dyDescent="0.25">
      <c r="A121" s="252"/>
      <c r="C121" s="85" t="str">
        <f t="shared" si="2"/>
        <v xml:space="preserve"> </v>
      </c>
      <c r="D121" s="184"/>
      <c r="E121" s="185"/>
      <c r="F121" s="185"/>
      <c r="G121" s="185"/>
      <c r="H121" s="185"/>
      <c r="I121" s="185"/>
      <c r="J121" s="186"/>
      <c r="K121" s="185"/>
      <c r="L121" s="187"/>
      <c r="M121" s="266">
        <f>'Individual Points'!W117</f>
        <v>0</v>
      </c>
      <c r="N121" s="267">
        <f>'Individual Points'!X117</f>
        <v>0</v>
      </c>
      <c r="O121" s="254"/>
      <c r="P121" s="184"/>
      <c r="Q121" s="185"/>
      <c r="R121" s="195"/>
      <c r="T121" s="81">
        <v>21</v>
      </c>
      <c r="AA121" s="83"/>
      <c r="AB121" s="84"/>
    </row>
    <row r="122" spans="1:28" ht="24.6" customHeight="1" x14ac:dyDescent="0.25">
      <c r="A122" s="252"/>
      <c r="C122" s="85" t="str">
        <f t="shared" si="2"/>
        <v xml:space="preserve"> </v>
      </c>
      <c r="D122" s="184"/>
      <c r="E122" s="185"/>
      <c r="F122" s="185"/>
      <c r="G122" s="185"/>
      <c r="H122" s="185"/>
      <c r="I122" s="185"/>
      <c r="J122" s="186"/>
      <c r="K122" s="185"/>
      <c r="L122" s="187"/>
      <c r="M122" s="266">
        <f>'Individual Points'!W118</f>
        <v>0</v>
      </c>
      <c r="N122" s="267">
        <f>'Individual Points'!X118</f>
        <v>0</v>
      </c>
      <c r="O122" s="254"/>
      <c r="P122" s="184"/>
      <c r="Q122" s="185"/>
      <c r="R122" s="195"/>
      <c r="T122" s="81">
        <v>21.1</v>
      </c>
      <c r="AA122" s="83"/>
      <c r="AB122" s="84"/>
    </row>
    <row r="123" spans="1:28" ht="24.6" customHeight="1" x14ac:dyDescent="0.25">
      <c r="A123" s="252"/>
      <c r="C123" s="85" t="str">
        <f t="shared" si="2"/>
        <v xml:space="preserve"> </v>
      </c>
      <c r="D123" s="184"/>
      <c r="E123" s="185"/>
      <c r="F123" s="185"/>
      <c r="G123" s="185"/>
      <c r="H123" s="185"/>
      <c r="I123" s="185"/>
      <c r="J123" s="186"/>
      <c r="K123" s="185"/>
      <c r="L123" s="187"/>
      <c r="M123" s="266">
        <f>'Individual Points'!W119</f>
        <v>0</v>
      </c>
      <c r="N123" s="267">
        <f>'Individual Points'!X119</f>
        <v>0</v>
      </c>
      <c r="O123" s="254"/>
      <c r="P123" s="184"/>
      <c r="Q123" s="185"/>
      <c r="R123" s="195"/>
      <c r="T123" s="81">
        <v>21.2</v>
      </c>
      <c r="AA123" s="83"/>
      <c r="AB123" s="84"/>
    </row>
    <row r="124" spans="1:28" ht="24.6" customHeight="1" x14ac:dyDescent="0.25">
      <c r="A124" s="252"/>
      <c r="C124" s="85" t="str">
        <f t="shared" si="2"/>
        <v xml:space="preserve"> </v>
      </c>
      <c r="D124" s="184"/>
      <c r="E124" s="185"/>
      <c r="F124" s="185"/>
      <c r="G124" s="185"/>
      <c r="H124" s="185"/>
      <c r="I124" s="185"/>
      <c r="J124" s="186"/>
      <c r="K124" s="185"/>
      <c r="L124" s="187"/>
      <c r="M124" s="266">
        <f>'Individual Points'!W120</f>
        <v>0</v>
      </c>
      <c r="N124" s="267">
        <f>'Individual Points'!X120</f>
        <v>0</v>
      </c>
      <c r="O124" s="254"/>
      <c r="P124" s="184"/>
      <c r="Q124" s="185"/>
      <c r="R124" s="195"/>
      <c r="T124" s="81">
        <v>21.3</v>
      </c>
      <c r="AA124" s="83"/>
      <c r="AB124" s="84"/>
    </row>
    <row r="125" spans="1:28" ht="24.6" customHeight="1" x14ac:dyDescent="0.25">
      <c r="A125" s="252"/>
      <c r="C125" s="85" t="str">
        <f t="shared" si="2"/>
        <v xml:space="preserve"> </v>
      </c>
      <c r="D125" s="184"/>
      <c r="E125" s="185"/>
      <c r="F125" s="185"/>
      <c r="G125" s="185"/>
      <c r="H125" s="185"/>
      <c r="I125" s="185"/>
      <c r="J125" s="186"/>
      <c r="K125" s="185"/>
      <c r="L125" s="187"/>
      <c r="M125" s="266">
        <f>'Individual Points'!W121</f>
        <v>0</v>
      </c>
      <c r="N125" s="267">
        <f>'Individual Points'!X121</f>
        <v>0</v>
      </c>
      <c r="O125" s="254"/>
      <c r="P125" s="184"/>
      <c r="Q125" s="185"/>
      <c r="R125" s="195"/>
      <c r="T125" s="81">
        <v>21.4</v>
      </c>
      <c r="AA125" s="83"/>
      <c r="AB125" s="84"/>
    </row>
    <row r="126" spans="1:28" ht="24.6" customHeight="1" x14ac:dyDescent="0.25">
      <c r="A126" s="252"/>
      <c r="C126" s="85" t="str">
        <f t="shared" si="2"/>
        <v xml:space="preserve"> </v>
      </c>
      <c r="D126" s="184"/>
      <c r="E126" s="185"/>
      <c r="F126" s="185"/>
      <c r="G126" s="185"/>
      <c r="H126" s="185"/>
      <c r="I126" s="185"/>
      <c r="J126" s="186"/>
      <c r="K126" s="185"/>
      <c r="L126" s="187"/>
      <c r="M126" s="266">
        <f>'Individual Points'!W122</f>
        <v>0</v>
      </c>
      <c r="N126" s="267">
        <f>'Individual Points'!X122</f>
        <v>0</v>
      </c>
      <c r="O126" s="254"/>
      <c r="P126" s="184"/>
      <c r="Q126" s="185"/>
      <c r="R126" s="195"/>
      <c r="T126" s="81">
        <v>21.5</v>
      </c>
      <c r="AA126" s="83"/>
      <c r="AB126" s="84"/>
    </row>
    <row r="127" spans="1:28" ht="24.6" customHeight="1" x14ac:dyDescent="0.25">
      <c r="A127" s="252"/>
      <c r="C127" s="85" t="str">
        <f t="shared" si="2"/>
        <v xml:space="preserve"> </v>
      </c>
      <c r="D127" s="184"/>
      <c r="E127" s="185"/>
      <c r="F127" s="185"/>
      <c r="G127" s="185"/>
      <c r="H127" s="185"/>
      <c r="I127" s="185"/>
      <c r="J127" s="186"/>
      <c r="K127" s="185"/>
      <c r="L127" s="187"/>
      <c r="M127" s="266">
        <f>'Individual Points'!W123</f>
        <v>0</v>
      </c>
      <c r="N127" s="267">
        <f>'Individual Points'!X123</f>
        <v>0</v>
      </c>
      <c r="O127" s="254"/>
      <c r="P127" s="184"/>
      <c r="Q127" s="185"/>
      <c r="R127" s="195"/>
      <c r="T127" s="81">
        <v>21.6</v>
      </c>
      <c r="AA127" s="83"/>
      <c r="AB127" s="84"/>
    </row>
    <row r="128" spans="1:28" ht="24.6" customHeight="1" x14ac:dyDescent="0.25">
      <c r="A128" s="252"/>
      <c r="C128" s="85" t="str">
        <f t="shared" si="2"/>
        <v xml:space="preserve"> </v>
      </c>
      <c r="D128" s="184"/>
      <c r="E128" s="185"/>
      <c r="F128" s="185"/>
      <c r="G128" s="185"/>
      <c r="H128" s="185"/>
      <c r="I128" s="185"/>
      <c r="J128" s="186"/>
      <c r="K128" s="185"/>
      <c r="L128" s="187"/>
      <c r="M128" s="266">
        <f>'Individual Points'!W124</f>
        <v>0</v>
      </c>
      <c r="N128" s="267">
        <f>'Individual Points'!X124</f>
        <v>0</v>
      </c>
      <c r="O128" s="254"/>
      <c r="P128" s="184"/>
      <c r="Q128" s="185"/>
      <c r="R128" s="195"/>
      <c r="T128" s="81">
        <v>21.7</v>
      </c>
      <c r="AA128" s="83"/>
      <c r="AB128" s="84"/>
    </row>
    <row r="129" spans="1:28" ht="24.6" customHeight="1" x14ac:dyDescent="0.25">
      <c r="A129" s="252"/>
      <c r="C129" s="85" t="str">
        <f t="shared" si="2"/>
        <v xml:space="preserve"> </v>
      </c>
      <c r="D129" s="184"/>
      <c r="E129" s="185"/>
      <c r="F129" s="185"/>
      <c r="G129" s="185"/>
      <c r="H129" s="185"/>
      <c r="I129" s="185"/>
      <c r="J129" s="186"/>
      <c r="K129" s="185"/>
      <c r="L129" s="187"/>
      <c r="M129" s="266">
        <f>'Individual Points'!W125</f>
        <v>0</v>
      </c>
      <c r="N129" s="267">
        <f>'Individual Points'!X125</f>
        <v>0</v>
      </c>
      <c r="O129" s="254"/>
      <c r="P129" s="184"/>
      <c r="Q129" s="185"/>
      <c r="R129" s="195"/>
      <c r="T129" s="81">
        <v>21.8</v>
      </c>
      <c r="AA129" s="83"/>
      <c r="AB129" s="84"/>
    </row>
    <row r="130" spans="1:28" ht="24.6" customHeight="1" x14ac:dyDescent="0.25">
      <c r="A130" s="252"/>
      <c r="C130" s="85" t="str">
        <f t="shared" si="2"/>
        <v xml:space="preserve"> </v>
      </c>
      <c r="D130" s="184"/>
      <c r="E130" s="185"/>
      <c r="F130" s="185"/>
      <c r="G130" s="185"/>
      <c r="H130" s="185"/>
      <c r="I130" s="185"/>
      <c r="J130" s="186"/>
      <c r="K130" s="185"/>
      <c r="L130" s="187"/>
      <c r="M130" s="266">
        <f>'Individual Points'!W126</f>
        <v>0</v>
      </c>
      <c r="N130" s="267">
        <f>'Individual Points'!X126</f>
        <v>0</v>
      </c>
      <c r="O130" s="254"/>
      <c r="P130" s="184"/>
      <c r="Q130" s="185"/>
      <c r="R130" s="195"/>
      <c r="T130" s="81">
        <v>21.9</v>
      </c>
      <c r="AA130" s="83"/>
      <c r="AB130" s="84"/>
    </row>
    <row r="131" spans="1:28" ht="24.6" customHeight="1" x14ac:dyDescent="0.25">
      <c r="A131" s="252"/>
      <c r="C131" s="85" t="str">
        <f t="shared" si="2"/>
        <v xml:space="preserve"> </v>
      </c>
      <c r="D131" s="184"/>
      <c r="E131" s="185"/>
      <c r="F131" s="185"/>
      <c r="G131" s="185"/>
      <c r="H131" s="185"/>
      <c r="I131" s="185"/>
      <c r="J131" s="186"/>
      <c r="K131" s="185"/>
      <c r="L131" s="187"/>
      <c r="M131" s="266">
        <f>'Individual Points'!W127</f>
        <v>0</v>
      </c>
      <c r="N131" s="267">
        <f>'Individual Points'!X127</f>
        <v>0</v>
      </c>
      <c r="O131" s="254"/>
      <c r="P131" s="184"/>
      <c r="Q131" s="185"/>
      <c r="R131" s="195"/>
      <c r="T131" s="81">
        <v>22</v>
      </c>
      <c r="AA131" s="83"/>
      <c r="AB131" s="84"/>
    </row>
    <row r="132" spans="1:28" ht="24.6" customHeight="1" x14ac:dyDescent="0.25">
      <c r="A132" s="252"/>
      <c r="C132" s="85" t="str">
        <f t="shared" si="2"/>
        <v xml:space="preserve"> </v>
      </c>
      <c r="D132" s="184"/>
      <c r="E132" s="185"/>
      <c r="F132" s="185"/>
      <c r="G132" s="185"/>
      <c r="H132" s="185"/>
      <c r="I132" s="185"/>
      <c r="J132" s="186"/>
      <c r="K132" s="185"/>
      <c r="L132" s="187"/>
      <c r="M132" s="266">
        <f>'Individual Points'!W128</f>
        <v>0</v>
      </c>
      <c r="N132" s="267">
        <f>'Individual Points'!X128</f>
        <v>0</v>
      </c>
      <c r="O132" s="254"/>
      <c r="P132" s="184"/>
      <c r="Q132" s="185"/>
      <c r="R132" s="195"/>
      <c r="T132" s="81">
        <v>22.1</v>
      </c>
      <c r="AA132" s="83"/>
      <c r="AB132" s="84"/>
    </row>
    <row r="133" spans="1:28" ht="24.6" customHeight="1" x14ac:dyDescent="0.25">
      <c r="A133" s="252"/>
      <c r="C133" s="85" t="str">
        <f t="shared" si="2"/>
        <v xml:space="preserve"> </v>
      </c>
      <c r="D133" s="184"/>
      <c r="E133" s="185"/>
      <c r="F133" s="185"/>
      <c r="G133" s="185"/>
      <c r="H133" s="185"/>
      <c r="I133" s="185"/>
      <c r="J133" s="186"/>
      <c r="K133" s="185"/>
      <c r="L133" s="187"/>
      <c r="M133" s="266">
        <f>'Individual Points'!W129</f>
        <v>0</v>
      </c>
      <c r="N133" s="267">
        <f>'Individual Points'!X129</f>
        <v>0</v>
      </c>
      <c r="O133" s="254"/>
      <c r="P133" s="184"/>
      <c r="Q133" s="185"/>
      <c r="R133" s="195"/>
      <c r="T133" s="81">
        <v>22.2</v>
      </c>
      <c r="AA133" s="83"/>
      <c r="AB133" s="84"/>
    </row>
    <row r="134" spans="1:28" ht="24.6" customHeight="1" x14ac:dyDescent="0.25">
      <c r="A134" s="252"/>
      <c r="C134" s="85" t="str">
        <f t="shared" si="2"/>
        <v xml:space="preserve"> </v>
      </c>
      <c r="D134" s="184"/>
      <c r="E134" s="185"/>
      <c r="F134" s="185"/>
      <c r="G134" s="185"/>
      <c r="H134" s="185"/>
      <c r="I134" s="185"/>
      <c r="J134" s="186"/>
      <c r="K134" s="185"/>
      <c r="L134" s="187"/>
      <c r="M134" s="266">
        <f>'Individual Points'!W130</f>
        <v>0</v>
      </c>
      <c r="N134" s="267">
        <f>'Individual Points'!X130</f>
        <v>0</v>
      </c>
      <c r="O134" s="254"/>
      <c r="P134" s="184"/>
      <c r="Q134" s="185"/>
      <c r="R134" s="195"/>
      <c r="T134" s="81">
        <v>22.3</v>
      </c>
      <c r="AA134" s="83"/>
      <c r="AB134" s="84"/>
    </row>
    <row r="135" spans="1:28" ht="24.6" customHeight="1" x14ac:dyDescent="0.25">
      <c r="A135" s="252"/>
      <c r="C135" s="85" t="str">
        <f t="shared" si="2"/>
        <v xml:space="preserve"> </v>
      </c>
      <c r="D135" s="184"/>
      <c r="E135" s="185"/>
      <c r="F135" s="185"/>
      <c r="G135" s="185"/>
      <c r="H135" s="185"/>
      <c r="I135" s="185"/>
      <c r="J135" s="186"/>
      <c r="K135" s="185"/>
      <c r="L135" s="187"/>
      <c r="M135" s="266">
        <f>'Individual Points'!W131</f>
        <v>0</v>
      </c>
      <c r="N135" s="267">
        <f>'Individual Points'!X131</f>
        <v>0</v>
      </c>
      <c r="O135" s="254"/>
      <c r="P135" s="184"/>
      <c r="Q135" s="185"/>
      <c r="R135" s="195"/>
      <c r="T135" s="81">
        <v>22.4</v>
      </c>
      <c r="AA135" s="83"/>
      <c r="AB135" s="84"/>
    </row>
    <row r="136" spans="1:28" ht="24.6" customHeight="1" x14ac:dyDescent="0.25">
      <c r="A136" s="252"/>
      <c r="C136" s="85" t="str">
        <f t="shared" si="2"/>
        <v xml:space="preserve"> </v>
      </c>
      <c r="D136" s="184"/>
      <c r="E136" s="185"/>
      <c r="F136" s="185"/>
      <c r="G136" s="185"/>
      <c r="H136" s="185"/>
      <c r="I136" s="185"/>
      <c r="J136" s="186"/>
      <c r="K136" s="185"/>
      <c r="L136" s="187"/>
      <c r="M136" s="266">
        <f>'Individual Points'!W132</f>
        <v>0</v>
      </c>
      <c r="N136" s="267">
        <f>'Individual Points'!X132</f>
        <v>0</v>
      </c>
      <c r="O136" s="254"/>
      <c r="P136" s="184"/>
      <c r="Q136" s="185"/>
      <c r="R136" s="195"/>
      <c r="T136" s="81">
        <v>22.5</v>
      </c>
      <c r="AA136" s="83"/>
      <c r="AB136" s="84"/>
    </row>
    <row r="137" spans="1:28" ht="24.6" customHeight="1" x14ac:dyDescent="0.25">
      <c r="A137" s="252"/>
      <c r="C137" s="85" t="str">
        <f t="shared" si="2"/>
        <v xml:space="preserve"> </v>
      </c>
      <c r="D137" s="184"/>
      <c r="E137" s="185"/>
      <c r="F137" s="185"/>
      <c r="G137" s="185"/>
      <c r="H137" s="185"/>
      <c r="I137" s="185"/>
      <c r="J137" s="186"/>
      <c r="K137" s="185"/>
      <c r="L137" s="187"/>
      <c r="M137" s="266">
        <f>'Individual Points'!W133</f>
        <v>0</v>
      </c>
      <c r="N137" s="267">
        <f>'Individual Points'!X133</f>
        <v>0</v>
      </c>
      <c r="O137" s="254"/>
      <c r="P137" s="184"/>
      <c r="Q137" s="185"/>
      <c r="R137" s="195"/>
      <c r="T137" s="81">
        <v>22.6</v>
      </c>
      <c r="AA137" s="83"/>
      <c r="AB137" s="84"/>
    </row>
    <row r="138" spans="1:28" ht="24.6" customHeight="1" x14ac:dyDescent="0.25">
      <c r="A138" s="252"/>
      <c r="C138" s="85" t="str">
        <f t="shared" si="2"/>
        <v xml:space="preserve"> </v>
      </c>
      <c r="D138" s="184"/>
      <c r="E138" s="185"/>
      <c r="F138" s="185"/>
      <c r="G138" s="185"/>
      <c r="H138" s="185"/>
      <c r="I138" s="185"/>
      <c r="J138" s="186"/>
      <c r="K138" s="185"/>
      <c r="L138" s="187"/>
      <c r="M138" s="266">
        <f>'Individual Points'!W134</f>
        <v>0</v>
      </c>
      <c r="N138" s="267">
        <f>'Individual Points'!X134</f>
        <v>0</v>
      </c>
      <c r="O138" s="254"/>
      <c r="P138" s="184"/>
      <c r="Q138" s="185"/>
      <c r="R138" s="195"/>
      <c r="T138" s="81">
        <v>22.7</v>
      </c>
      <c r="AA138" s="83"/>
      <c r="AB138" s="84"/>
    </row>
    <row r="139" spans="1:28" ht="24.6" customHeight="1" x14ac:dyDescent="0.25">
      <c r="A139" s="252"/>
      <c r="C139" s="85" t="str">
        <f t="shared" si="2"/>
        <v xml:space="preserve"> </v>
      </c>
      <c r="D139" s="184"/>
      <c r="E139" s="185"/>
      <c r="F139" s="185"/>
      <c r="G139" s="185"/>
      <c r="H139" s="185"/>
      <c r="I139" s="185"/>
      <c r="J139" s="186"/>
      <c r="K139" s="185"/>
      <c r="L139" s="187"/>
      <c r="M139" s="266">
        <f>'Individual Points'!W135</f>
        <v>0</v>
      </c>
      <c r="N139" s="267">
        <f>'Individual Points'!X135</f>
        <v>0</v>
      </c>
      <c r="O139" s="254"/>
      <c r="P139" s="184"/>
      <c r="Q139" s="185"/>
      <c r="R139" s="195"/>
      <c r="T139" s="81">
        <v>22.8</v>
      </c>
      <c r="AA139" s="83"/>
      <c r="AB139" s="84"/>
    </row>
    <row r="140" spans="1:28" ht="24.6" customHeight="1" x14ac:dyDescent="0.3">
      <c r="A140" s="252"/>
      <c r="C140" s="85" t="str">
        <f t="shared" si="2"/>
        <v xml:space="preserve"> </v>
      </c>
      <c r="D140" s="184"/>
      <c r="E140" s="185"/>
      <c r="F140" s="185"/>
      <c r="G140" s="185"/>
      <c r="H140" s="185"/>
      <c r="I140" s="185"/>
      <c r="J140" s="186"/>
      <c r="K140" s="185"/>
      <c r="L140" s="187"/>
      <c r="M140" s="266">
        <f>'Individual Points'!W136</f>
        <v>0</v>
      </c>
      <c r="N140" s="267">
        <f>'Individual Points'!X136</f>
        <v>0</v>
      </c>
      <c r="O140" s="254"/>
      <c r="P140" s="184"/>
      <c r="Q140" s="185"/>
      <c r="R140" s="195"/>
      <c r="T140" s="81">
        <v>22.9</v>
      </c>
      <c r="U140" s="86"/>
      <c r="AA140" s="83"/>
      <c r="AB140" s="84"/>
    </row>
    <row r="141" spans="1:28" ht="24.6" customHeight="1" x14ac:dyDescent="0.3">
      <c r="A141" s="252"/>
      <c r="C141" s="85" t="str">
        <f t="shared" si="2"/>
        <v xml:space="preserve"> </v>
      </c>
      <c r="D141" s="184"/>
      <c r="E141" s="185"/>
      <c r="F141" s="185"/>
      <c r="G141" s="185"/>
      <c r="H141" s="185"/>
      <c r="I141" s="185"/>
      <c r="J141" s="186"/>
      <c r="K141" s="185"/>
      <c r="L141" s="187"/>
      <c r="M141" s="266">
        <f>'Individual Points'!W137</f>
        <v>0</v>
      </c>
      <c r="N141" s="267">
        <f>'Individual Points'!X137</f>
        <v>0</v>
      </c>
      <c r="O141" s="254"/>
      <c r="P141" s="184"/>
      <c r="Q141" s="185"/>
      <c r="R141" s="195"/>
      <c r="T141" s="81">
        <v>23</v>
      </c>
      <c r="U141" s="86"/>
      <c r="AA141" s="83"/>
      <c r="AB141" s="84"/>
    </row>
    <row r="142" spans="1:28" ht="24.6" customHeight="1" x14ac:dyDescent="0.3">
      <c r="A142" s="252"/>
      <c r="C142" s="85" t="str">
        <f t="shared" si="2"/>
        <v xml:space="preserve"> </v>
      </c>
      <c r="D142" s="184"/>
      <c r="E142" s="185"/>
      <c r="F142" s="185"/>
      <c r="G142" s="185"/>
      <c r="H142" s="185"/>
      <c r="I142" s="185"/>
      <c r="J142" s="186"/>
      <c r="K142" s="185"/>
      <c r="L142" s="187"/>
      <c r="M142" s="266">
        <f>'Individual Points'!W138</f>
        <v>0</v>
      </c>
      <c r="N142" s="267">
        <f>'Individual Points'!X138</f>
        <v>0</v>
      </c>
      <c r="O142" s="254"/>
      <c r="P142" s="184"/>
      <c r="Q142" s="185"/>
      <c r="R142" s="195"/>
      <c r="T142" s="81">
        <v>23.1</v>
      </c>
      <c r="U142" s="86"/>
      <c r="AA142" s="83"/>
      <c r="AB142" s="84"/>
    </row>
    <row r="143" spans="1:28" ht="24.6" customHeight="1" x14ac:dyDescent="0.3">
      <c r="A143" s="252"/>
      <c r="C143" s="85" t="str">
        <f t="shared" si="2"/>
        <v xml:space="preserve"> </v>
      </c>
      <c r="D143" s="184"/>
      <c r="E143" s="185"/>
      <c r="F143" s="185"/>
      <c r="G143" s="185"/>
      <c r="H143" s="185"/>
      <c r="I143" s="185"/>
      <c r="J143" s="186"/>
      <c r="K143" s="185"/>
      <c r="L143" s="187"/>
      <c r="M143" s="266">
        <f>'Individual Points'!W139</f>
        <v>0</v>
      </c>
      <c r="N143" s="267">
        <f>'Individual Points'!X139</f>
        <v>0</v>
      </c>
      <c r="O143" s="254"/>
      <c r="P143" s="184"/>
      <c r="Q143" s="185"/>
      <c r="R143" s="195"/>
      <c r="T143" s="81">
        <v>23.2</v>
      </c>
      <c r="U143" s="86"/>
      <c r="AA143" s="83"/>
      <c r="AB143" s="84"/>
    </row>
    <row r="144" spans="1:28" ht="24.6" customHeight="1" x14ac:dyDescent="0.3">
      <c r="A144" s="252"/>
      <c r="C144" s="85" t="str">
        <f t="shared" si="2"/>
        <v xml:space="preserve"> </v>
      </c>
      <c r="D144" s="184"/>
      <c r="E144" s="185"/>
      <c r="F144" s="185"/>
      <c r="G144" s="185"/>
      <c r="H144" s="185"/>
      <c r="I144" s="185"/>
      <c r="J144" s="186"/>
      <c r="K144" s="185"/>
      <c r="L144" s="187"/>
      <c r="M144" s="266">
        <f>'Individual Points'!W140</f>
        <v>0</v>
      </c>
      <c r="N144" s="267">
        <f>'Individual Points'!X140</f>
        <v>0</v>
      </c>
      <c r="O144" s="254"/>
      <c r="P144" s="184"/>
      <c r="Q144" s="185"/>
      <c r="R144" s="195"/>
      <c r="T144" s="81">
        <v>23.3</v>
      </c>
      <c r="U144" s="86"/>
      <c r="AA144" s="87"/>
    </row>
    <row r="145" spans="1:27" ht="24.6" customHeight="1" x14ac:dyDescent="0.3">
      <c r="A145" s="252"/>
      <c r="C145" s="85" t="str">
        <f t="shared" si="2"/>
        <v xml:space="preserve"> </v>
      </c>
      <c r="D145" s="184"/>
      <c r="E145" s="185"/>
      <c r="F145" s="185"/>
      <c r="G145" s="185"/>
      <c r="H145" s="185"/>
      <c r="I145" s="185"/>
      <c r="J145" s="186"/>
      <c r="K145" s="185"/>
      <c r="L145" s="187"/>
      <c r="M145" s="266">
        <f>'Individual Points'!W141</f>
        <v>0</v>
      </c>
      <c r="N145" s="267">
        <f>'Individual Points'!X141</f>
        <v>0</v>
      </c>
      <c r="O145" s="254"/>
      <c r="P145" s="184"/>
      <c r="Q145" s="185"/>
      <c r="R145" s="195"/>
      <c r="T145" s="81">
        <v>23.4</v>
      </c>
      <c r="U145" s="86"/>
      <c r="AA145" s="87"/>
    </row>
    <row r="146" spans="1:27" ht="24.6" customHeight="1" x14ac:dyDescent="0.25">
      <c r="A146" s="252"/>
      <c r="C146" s="85" t="str">
        <f t="shared" si="2"/>
        <v xml:space="preserve"> </v>
      </c>
      <c r="D146" s="184"/>
      <c r="E146" s="185"/>
      <c r="F146" s="185"/>
      <c r="G146" s="185"/>
      <c r="H146" s="185"/>
      <c r="I146" s="185"/>
      <c r="J146" s="186"/>
      <c r="K146" s="185"/>
      <c r="L146" s="187"/>
      <c r="M146" s="266">
        <f>'Individual Points'!W142</f>
        <v>0</v>
      </c>
      <c r="N146" s="267">
        <f>'Individual Points'!X142</f>
        <v>0</v>
      </c>
      <c r="O146" s="254"/>
      <c r="P146" s="184"/>
      <c r="Q146" s="185"/>
      <c r="R146" s="195"/>
      <c r="T146" s="81">
        <v>23.5</v>
      </c>
      <c r="U146" s="82"/>
      <c r="AA146" s="87"/>
    </row>
    <row r="147" spans="1:27" ht="24.6" customHeight="1" x14ac:dyDescent="0.25">
      <c r="A147" s="252"/>
      <c r="C147" s="85" t="str">
        <f t="shared" si="2"/>
        <v xml:space="preserve"> </v>
      </c>
      <c r="D147" s="184"/>
      <c r="E147" s="185"/>
      <c r="F147" s="185"/>
      <c r="G147" s="185"/>
      <c r="H147" s="185"/>
      <c r="I147" s="185"/>
      <c r="J147" s="186"/>
      <c r="K147" s="185"/>
      <c r="L147" s="187"/>
      <c r="M147" s="266">
        <f>'Individual Points'!W143</f>
        <v>0</v>
      </c>
      <c r="N147" s="267">
        <f>'Individual Points'!X143</f>
        <v>0</v>
      </c>
      <c r="O147" s="254"/>
      <c r="P147" s="184"/>
      <c r="Q147" s="185"/>
      <c r="R147" s="195"/>
      <c r="T147" s="81">
        <v>23.6</v>
      </c>
      <c r="U147" s="82"/>
      <c r="AA147" s="87"/>
    </row>
    <row r="148" spans="1:27" ht="24.6" customHeight="1" x14ac:dyDescent="0.25">
      <c r="A148" s="252"/>
      <c r="C148" s="85" t="str">
        <f t="shared" si="2"/>
        <v xml:space="preserve"> </v>
      </c>
      <c r="D148" s="184"/>
      <c r="E148" s="185"/>
      <c r="F148" s="185"/>
      <c r="G148" s="185"/>
      <c r="H148" s="185"/>
      <c r="I148" s="185"/>
      <c r="J148" s="186"/>
      <c r="K148" s="185"/>
      <c r="L148" s="187"/>
      <c r="M148" s="266">
        <f>'Individual Points'!W144</f>
        <v>0</v>
      </c>
      <c r="N148" s="267">
        <f>'Individual Points'!X144</f>
        <v>0</v>
      </c>
      <c r="O148" s="254"/>
      <c r="P148" s="184"/>
      <c r="Q148" s="185"/>
      <c r="R148" s="195"/>
      <c r="T148" s="81">
        <v>23.7</v>
      </c>
      <c r="U148" s="82"/>
      <c r="AA148" s="87"/>
    </row>
    <row r="149" spans="1:27" ht="24.6" customHeight="1" x14ac:dyDescent="0.25">
      <c r="A149" s="252"/>
      <c r="C149" s="85" t="str">
        <f t="shared" si="2"/>
        <v xml:space="preserve"> </v>
      </c>
      <c r="D149" s="184"/>
      <c r="E149" s="185"/>
      <c r="F149" s="185"/>
      <c r="G149" s="185"/>
      <c r="H149" s="185"/>
      <c r="I149" s="185"/>
      <c r="J149" s="186"/>
      <c r="K149" s="185"/>
      <c r="L149" s="187"/>
      <c r="M149" s="266">
        <f>'Individual Points'!W145</f>
        <v>0</v>
      </c>
      <c r="N149" s="267">
        <f>'Individual Points'!X145</f>
        <v>0</v>
      </c>
      <c r="O149" s="254"/>
      <c r="P149" s="184"/>
      <c r="Q149" s="185"/>
      <c r="R149" s="195"/>
      <c r="T149" s="81">
        <v>23.8</v>
      </c>
      <c r="U149" s="82"/>
      <c r="AA149" s="87"/>
    </row>
    <row r="150" spans="1:27" ht="24.6" customHeight="1" x14ac:dyDescent="0.25">
      <c r="A150" s="252"/>
      <c r="C150" s="85" t="str">
        <f t="shared" si="2"/>
        <v xml:space="preserve"> </v>
      </c>
      <c r="D150" s="184"/>
      <c r="E150" s="185"/>
      <c r="F150" s="185"/>
      <c r="G150" s="185"/>
      <c r="H150" s="185"/>
      <c r="I150" s="185"/>
      <c r="J150" s="186"/>
      <c r="K150" s="185"/>
      <c r="L150" s="187"/>
      <c r="M150" s="266">
        <f>'Individual Points'!W146</f>
        <v>0</v>
      </c>
      <c r="N150" s="267">
        <f>'Individual Points'!X146</f>
        <v>0</v>
      </c>
      <c r="O150" s="254"/>
      <c r="P150" s="184"/>
      <c r="Q150" s="185"/>
      <c r="R150" s="195"/>
      <c r="T150" s="81">
        <v>23.9</v>
      </c>
      <c r="U150" s="82"/>
      <c r="AA150" s="87"/>
    </row>
    <row r="151" spans="1:27" ht="24.6" customHeight="1" x14ac:dyDescent="0.25">
      <c r="A151" s="252"/>
      <c r="C151" s="85" t="str">
        <f t="shared" si="2"/>
        <v xml:space="preserve"> </v>
      </c>
      <c r="D151" s="184"/>
      <c r="E151" s="185"/>
      <c r="F151" s="185"/>
      <c r="G151" s="185"/>
      <c r="H151" s="185"/>
      <c r="I151" s="185"/>
      <c r="J151" s="186"/>
      <c r="K151" s="185"/>
      <c r="L151" s="187"/>
      <c r="M151" s="266">
        <f>'Individual Points'!W147</f>
        <v>0</v>
      </c>
      <c r="N151" s="267">
        <f>'Individual Points'!X147</f>
        <v>0</v>
      </c>
      <c r="O151" s="254"/>
      <c r="P151" s="184"/>
      <c r="Q151" s="185"/>
      <c r="R151" s="195"/>
      <c r="T151" s="81">
        <v>24</v>
      </c>
      <c r="U151" s="81">
        <v>24</v>
      </c>
      <c r="AA151" s="87"/>
    </row>
    <row r="152" spans="1:27" ht="24.6" customHeight="1" x14ac:dyDescent="0.25">
      <c r="A152" s="252"/>
      <c r="C152" s="85" t="str">
        <f t="shared" si="2"/>
        <v xml:space="preserve"> </v>
      </c>
      <c r="D152" s="184"/>
      <c r="E152" s="185"/>
      <c r="F152" s="185"/>
      <c r="G152" s="185"/>
      <c r="H152" s="185"/>
      <c r="I152" s="185"/>
      <c r="J152" s="186"/>
      <c r="K152" s="185"/>
      <c r="L152" s="187"/>
      <c r="M152" s="266">
        <f>'Individual Points'!W148</f>
        <v>0</v>
      </c>
      <c r="N152" s="267">
        <f>'Individual Points'!X148</f>
        <v>0</v>
      </c>
      <c r="O152" s="254"/>
      <c r="P152" s="184"/>
      <c r="Q152" s="185"/>
      <c r="R152" s="195"/>
      <c r="T152" s="81">
        <v>24.1</v>
      </c>
      <c r="U152" s="81">
        <v>24.1</v>
      </c>
      <c r="AA152" s="87"/>
    </row>
    <row r="153" spans="1:27" ht="24.6" customHeight="1" x14ac:dyDescent="0.25">
      <c r="A153" s="252"/>
      <c r="C153" s="85" t="str">
        <f t="shared" si="2"/>
        <v xml:space="preserve"> </v>
      </c>
      <c r="D153" s="184"/>
      <c r="E153" s="185"/>
      <c r="F153" s="185"/>
      <c r="G153" s="185"/>
      <c r="H153" s="185"/>
      <c r="I153" s="185"/>
      <c r="J153" s="186"/>
      <c r="K153" s="185"/>
      <c r="L153" s="187"/>
      <c r="M153" s="266">
        <f>'Individual Points'!W149</f>
        <v>0</v>
      </c>
      <c r="N153" s="267">
        <f>'Individual Points'!X149</f>
        <v>0</v>
      </c>
      <c r="O153" s="254"/>
      <c r="P153" s="184"/>
      <c r="Q153" s="185"/>
      <c r="R153" s="195"/>
      <c r="T153" s="81">
        <v>24.2</v>
      </c>
      <c r="U153" s="81">
        <v>24.2</v>
      </c>
      <c r="AA153" s="87"/>
    </row>
    <row r="154" spans="1:27" ht="24.6" customHeight="1" x14ac:dyDescent="0.25">
      <c r="A154" s="252"/>
      <c r="C154" s="85" t="str">
        <f t="shared" si="2"/>
        <v xml:space="preserve"> </v>
      </c>
      <c r="D154" s="184"/>
      <c r="E154" s="185"/>
      <c r="F154" s="185"/>
      <c r="G154" s="185"/>
      <c r="H154" s="185"/>
      <c r="I154" s="185"/>
      <c r="J154" s="186"/>
      <c r="K154" s="185"/>
      <c r="L154" s="187"/>
      <c r="M154" s="266">
        <f>'Individual Points'!W150</f>
        <v>0</v>
      </c>
      <c r="N154" s="267">
        <f>'Individual Points'!X150</f>
        <v>0</v>
      </c>
      <c r="O154" s="254"/>
      <c r="P154" s="184"/>
      <c r="Q154" s="185"/>
      <c r="R154" s="195"/>
      <c r="T154" s="81">
        <v>24.3</v>
      </c>
      <c r="U154" s="81">
        <v>24.3</v>
      </c>
      <c r="AA154" s="87"/>
    </row>
    <row r="155" spans="1:27" ht="24.6" customHeight="1" x14ac:dyDescent="0.25">
      <c r="A155" s="252"/>
      <c r="C155" s="85" t="str">
        <f t="shared" si="2"/>
        <v xml:space="preserve"> </v>
      </c>
      <c r="D155" s="184"/>
      <c r="E155" s="185"/>
      <c r="F155" s="185"/>
      <c r="G155" s="185"/>
      <c r="H155" s="185"/>
      <c r="I155" s="185"/>
      <c r="J155" s="186"/>
      <c r="K155" s="185"/>
      <c r="L155" s="187"/>
      <c r="M155" s="266">
        <f>'Individual Points'!W151</f>
        <v>0</v>
      </c>
      <c r="N155" s="267">
        <f>'Individual Points'!X151</f>
        <v>0</v>
      </c>
      <c r="O155" s="254"/>
      <c r="P155" s="184"/>
      <c r="Q155" s="185"/>
      <c r="R155" s="195"/>
      <c r="T155" s="81">
        <v>24.4</v>
      </c>
      <c r="U155" s="81">
        <v>24.4</v>
      </c>
      <c r="AA155" s="87"/>
    </row>
    <row r="156" spans="1:27" ht="24.6" customHeight="1" x14ac:dyDescent="0.25">
      <c r="A156" s="252"/>
      <c r="C156" s="85" t="str">
        <f t="shared" si="2"/>
        <v xml:space="preserve"> </v>
      </c>
      <c r="D156" s="184"/>
      <c r="E156" s="185"/>
      <c r="F156" s="185"/>
      <c r="G156" s="185"/>
      <c r="H156" s="185"/>
      <c r="I156" s="185"/>
      <c r="J156" s="186"/>
      <c r="K156" s="185"/>
      <c r="L156" s="187"/>
      <c r="M156" s="266">
        <f>'Individual Points'!W152</f>
        <v>0</v>
      </c>
      <c r="N156" s="267">
        <f>'Individual Points'!X152</f>
        <v>0</v>
      </c>
      <c r="O156" s="254"/>
      <c r="P156" s="184"/>
      <c r="Q156" s="185"/>
      <c r="R156" s="195"/>
      <c r="T156" s="81">
        <v>24.5</v>
      </c>
      <c r="U156" s="81">
        <v>24.5</v>
      </c>
      <c r="AA156" s="87"/>
    </row>
    <row r="157" spans="1:27" ht="24.6" customHeight="1" x14ac:dyDescent="0.25">
      <c r="A157" s="252"/>
      <c r="C157" s="85" t="str">
        <f t="shared" si="2"/>
        <v xml:space="preserve"> </v>
      </c>
      <c r="D157" s="184"/>
      <c r="E157" s="185"/>
      <c r="F157" s="185"/>
      <c r="G157" s="185"/>
      <c r="H157" s="185"/>
      <c r="I157" s="185"/>
      <c r="J157" s="186"/>
      <c r="K157" s="185"/>
      <c r="L157" s="187"/>
      <c r="M157" s="266">
        <f>'Individual Points'!W153</f>
        <v>0</v>
      </c>
      <c r="N157" s="267">
        <f>'Individual Points'!X153</f>
        <v>0</v>
      </c>
      <c r="O157" s="254"/>
      <c r="P157" s="184"/>
      <c r="Q157" s="185"/>
      <c r="R157" s="195"/>
      <c r="T157" s="81">
        <v>24.6</v>
      </c>
      <c r="U157" s="81">
        <v>24.6</v>
      </c>
      <c r="AA157" s="87"/>
    </row>
    <row r="158" spans="1:27" ht="24.6" customHeight="1" x14ac:dyDescent="0.25">
      <c r="A158" s="252"/>
      <c r="C158" s="85" t="str">
        <f t="shared" si="2"/>
        <v xml:space="preserve"> </v>
      </c>
      <c r="D158" s="184"/>
      <c r="E158" s="185"/>
      <c r="F158" s="185"/>
      <c r="G158" s="185"/>
      <c r="H158" s="185"/>
      <c r="I158" s="185"/>
      <c r="J158" s="186"/>
      <c r="K158" s="185"/>
      <c r="L158" s="187"/>
      <c r="M158" s="266">
        <f>'Individual Points'!W154</f>
        <v>0</v>
      </c>
      <c r="N158" s="267">
        <f>'Individual Points'!X154</f>
        <v>0</v>
      </c>
      <c r="O158" s="254"/>
      <c r="P158" s="184"/>
      <c r="Q158" s="185"/>
      <c r="R158" s="195"/>
      <c r="T158" s="81">
        <v>24.7</v>
      </c>
      <c r="U158" s="81">
        <v>24.7</v>
      </c>
      <c r="AA158" s="87"/>
    </row>
    <row r="159" spans="1:27" ht="24.6" customHeight="1" x14ac:dyDescent="0.25">
      <c r="A159" s="252"/>
      <c r="C159" s="85" t="str">
        <f t="shared" si="2"/>
        <v xml:space="preserve"> </v>
      </c>
      <c r="D159" s="184"/>
      <c r="E159" s="185"/>
      <c r="F159" s="185"/>
      <c r="G159" s="185"/>
      <c r="H159" s="185"/>
      <c r="I159" s="185"/>
      <c r="J159" s="186"/>
      <c r="K159" s="185"/>
      <c r="L159" s="187"/>
      <c r="M159" s="266">
        <f>'Individual Points'!W155</f>
        <v>0</v>
      </c>
      <c r="N159" s="267">
        <f>'Individual Points'!X155</f>
        <v>0</v>
      </c>
      <c r="O159" s="254"/>
      <c r="P159" s="184"/>
      <c r="Q159" s="185"/>
      <c r="R159" s="195"/>
      <c r="T159" s="81">
        <v>24.8</v>
      </c>
      <c r="U159" s="81">
        <v>24.8</v>
      </c>
      <c r="AA159" s="87"/>
    </row>
    <row r="160" spans="1:27" ht="24.6" customHeight="1" x14ac:dyDescent="0.25">
      <c r="A160" s="252"/>
      <c r="C160" s="85" t="str">
        <f t="shared" si="2"/>
        <v xml:space="preserve"> </v>
      </c>
      <c r="D160" s="184"/>
      <c r="E160" s="185"/>
      <c r="F160" s="185"/>
      <c r="G160" s="185"/>
      <c r="H160" s="185"/>
      <c r="I160" s="185"/>
      <c r="J160" s="186"/>
      <c r="K160" s="185"/>
      <c r="L160" s="187"/>
      <c r="M160" s="266">
        <f>'Individual Points'!W156</f>
        <v>0</v>
      </c>
      <c r="N160" s="267">
        <f>'Individual Points'!X156</f>
        <v>0</v>
      </c>
      <c r="O160" s="254"/>
      <c r="P160" s="184"/>
      <c r="Q160" s="185"/>
      <c r="R160" s="195"/>
      <c r="T160" s="81">
        <v>24.9</v>
      </c>
      <c r="U160" s="81">
        <v>24.9</v>
      </c>
      <c r="AA160" s="87"/>
    </row>
    <row r="161" spans="1:27" ht="24.6" customHeight="1" x14ac:dyDescent="0.25">
      <c r="A161" s="252"/>
      <c r="C161" s="85" t="str">
        <f t="shared" si="2"/>
        <v xml:space="preserve"> </v>
      </c>
      <c r="D161" s="184"/>
      <c r="E161" s="185"/>
      <c r="F161" s="185"/>
      <c r="G161" s="185"/>
      <c r="H161" s="185"/>
      <c r="I161" s="185"/>
      <c r="J161" s="186"/>
      <c r="K161" s="185"/>
      <c r="L161" s="187"/>
      <c r="M161" s="266">
        <f>'Individual Points'!W157</f>
        <v>0</v>
      </c>
      <c r="N161" s="267">
        <f>'Individual Points'!X157</f>
        <v>0</v>
      </c>
      <c r="O161" s="254"/>
      <c r="P161" s="184"/>
      <c r="Q161" s="185"/>
      <c r="R161" s="195"/>
      <c r="T161" s="81">
        <v>25</v>
      </c>
      <c r="U161" s="81">
        <v>25</v>
      </c>
      <c r="AA161" s="87"/>
    </row>
    <row r="162" spans="1:27" ht="24.6" customHeight="1" x14ac:dyDescent="0.25">
      <c r="A162" s="252"/>
      <c r="C162" s="85" t="str">
        <f t="shared" si="2"/>
        <v xml:space="preserve"> </v>
      </c>
      <c r="D162" s="184"/>
      <c r="E162" s="185"/>
      <c r="F162" s="185"/>
      <c r="G162" s="185"/>
      <c r="H162" s="185"/>
      <c r="I162" s="185"/>
      <c r="J162" s="186"/>
      <c r="K162" s="185"/>
      <c r="L162" s="187"/>
      <c r="M162" s="266">
        <f>'Individual Points'!W158</f>
        <v>0</v>
      </c>
      <c r="N162" s="267">
        <f>'Individual Points'!X158</f>
        <v>0</v>
      </c>
      <c r="O162" s="254"/>
      <c r="P162" s="184"/>
      <c r="Q162" s="185"/>
      <c r="R162" s="195"/>
      <c r="T162" s="81">
        <v>25.1</v>
      </c>
      <c r="U162" s="81">
        <v>25.1</v>
      </c>
      <c r="AA162" s="87"/>
    </row>
    <row r="163" spans="1:27" ht="24.6" customHeight="1" x14ac:dyDescent="0.25">
      <c r="A163" s="252"/>
      <c r="C163" s="85" t="str">
        <f t="shared" si="2"/>
        <v xml:space="preserve"> </v>
      </c>
      <c r="D163" s="184"/>
      <c r="E163" s="185"/>
      <c r="F163" s="185"/>
      <c r="G163" s="185"/>
      <c r="H163" s="185"/>
      <c r="I163" s="185"/>
      <c r="J163" s="186"/>
      <c r="K163" s="185"/>
      <c r="L163" s="187"/>
      <c r="M163" s="266">
        <f>'Individual Points'!W159</f>
        <v>0</v>
      </c>
      <c r="N163" s="267">
        <f>'Individual Points'!X159</f>
        <v>0</v>
      </c>
      <c r="O163" s="254"/>
      <c r="P163" s="184"/>
      <c r="Q163" s="185"/>
      <c r="R163" s="195"/>
      <c r="T163" s="81">
        <v>25.2</v>
      </c>
      <c r="U163" s="81">
        <v>25.2</v>
      </c>
      <c r="AA163" s="87"/>
    </row>
    <row r="164" spans="1:27" ht="24.6" customHeight="1" x14ac:dyDescent="0.25">
      <c r="A164" s="252"/>
      <c r="C164" s="85" t="str">
        <f t="shared" si="2"/>
        <v xml:space="preserve"> </v>
      </c>
      <c r="D164" s="184"/>
      <c r="E164" s="185"/>
      <c r="F164" s="185"/>
      <c r="G164" s="185"/>
      <c r="H164" s="185"/>
      <c r="I164" s="185"/>
      <c r="J164" s="186"/>
      <c r="K164" s="185"/>
      <c r="L164" s="187"/>
      <c r="M164" s="266">
        <f>'Individual Points'!W160</f>
        <v>0</v>
      </c>
      <c r="N164" s="267">
        <f>'Individual Points'!X160</f>
        <v>0</v>
      </c>
      <c r="O164" s="254"/>
      <c r="P164" s="184"/>
      <c r="Q164" s="185"/>
      <c r="R164" s="195"/>
      <c r="T164" s="81">
        <v>25.3</v>
      </c>
      <c r="U164" s="81">
        <v>25.3</v>
      </c>
      <c r="AA164" s="87"/>
    </row>
    <row r="165" spans="1:27" ht="24.6" customHeight="1" x14ac:dyDescent="0.25">
      <c r="A165" s="252"/>
      <c r="C165" s="85" t="str">
        <f t="shared" si="2"/>
        <v xml:space="preserve"> </v>
      </c>
      <c r="D165" s="184"/>
      <c r="E165" s="185"/>
      <c r="F165" s="185"/>
      <c r="G165" s="185"/>
      <c r="H165" s="185"/>
      <c r="I165" s="185"/>
      <c r="J165" s="186"/>
      <c r="K165" s="185"/>
      <c r="L165" s="187"/>
      <c r="M165" s="266">
        <f>'Individual Points'!W161</f>
        <v>0</v>
      </c>
      <c r="N165" s="267">
        <f>'Individual Points'!X161</f>
        <v>0</v>
      </c>
      <c r="O165" s="254"/>
      <c r="P165" s="184"/>
      <c r="Q165" s="185"/>
      <c r="R165" s="195"/>
      <c r="T165" s="81">
        <v>25.4</v>
      </c>
      <c r="U165" s="81">
        <v>25.4</v>
      </c>
      <c r="AA165" s="87"/>
    </row>
    <row r="166" spans="1:27" ht="24.6" customHeight="1" x14ac:dyDescent="0.25">
      <c r="A166" s="252"/>
      <c r="C166" s="85" t="str">
        <f t="shared" si="2"/>
        <v xml:space="preserve"> </v>
      </c>
      <c r="D166" s="184"/>
      <c r="E166" s="185"/>
      <c r="F166" s="185"/>
      <c r="G166" s="185"/>
      <c r="H166" s="185"/>
      <c r="I166" s="185"/>
      <c r="J166" s="186"/>
      <c r="K166" s="185"/>
      <c r="L166" s="187"/>
      <c r="M166" s="266">
        <f>'Individual Points'!W162</f>
        <v>0</v>
      </c>
      <c r="N166" s="267">
        <f>'Individual Points'!X162</f>
        <v>0</v>
      </c>
      <c r="O166" s="254"/>
      <c r="P166" s="184"/>
      <c r="Q166" s="185"/>
      <c r="R166" s="195"/>
      <c r="T166" s="81">
        <v>25.5</v>
      </c>
      <c r="U166" s="81">
        <v>25.5</v>
      </c>
      <c r="AA166" s="87"/>
    </row>
    <row r="167" spans="1:27" ht="24.6" customHeight="1" x14ac:dyDescent="0.25">
      <c r="A167" s="252"/>
      <c r="C167" s="85" t="str">
        <f t="shared" si="2"/>
        <v xml:space="preserve"> </v>
      </c>
      <c r="D167" s="184"/>
      <c r="E167" s="185"/>
      <c r="F167" s="185"/>
      <c r="G167" s="185"/>
      <c r="H167" s="185"/>
      <c r="I167" s="185"/>
      <c r="J167" s="186"/>
      <c r="K167" s="185"/>
      <c r="L167" s="187"/>
      <c r="M167" s="266">
        <f>'Individual Points'!W163</f>
        <v>0</v>
      </c>
      <c r="N167" s="267">
        <f>'Individual Points'!X163</f>
        <v>0</v>
      </c>
      <c r="O167" s="254"/>
      <c r="P167" s="184"/>
      <c r="Q167" s="185"/>
      <c r="R167" s="195"/>
      <c r="T167" s="81">
        <v>25.6</v>
      </c>
      <c r="U167" s="81">
        <v>25.6</v>
      </c>
      <c r="AA167" s="87"/>
    </row>
    <row r="168" spans="1:27" ht="24.6" customHeight="1" x14ac:dyDescent="0.25">
      <c r="A168" s="252"/>
      <c r="C168" s="85" t="str">
        <f t="shared" si="2"/>
        <v xml:space="preserve"> </v>
      </c>
      <c r="D168" s="184"/>
      <c r="E168" s="185"/>
      <c r="F168" s="185"/>
      <c r="G168" s="185"/>
      <c r="H168" s="185"/>
      <c r="I168" s="185"/>
      <c r="J168" s="186"/>
      <c r="K168" s="185"/>
      <c r="L168" s="187"/>
      <c r="M168" s="266">
        <f>'Individual Points'!W164</f>
        <v>0</v>
      </c>
      <c r="N168" s="267">
        <f>'Individual Points'!X164</f>
        <v>0</v>
      </c>
      <c r="O168" s="254"/>
      <c r="P168" s="184"/>
      <c r="Q168" s="185"/>
      <c r="R168" s="195"/>
      <c r="T168" s="81">
        <v>25.7</v>
      </c>
      <c r="U168" s="81">
        <v>25.7</v>
      </c>
      <c r="AA168" s="87"/>
    </row>
    <row r="169" spans="1:27" ht="24.6" customHeight="1" x14ac:dyDescent="0.25">
      <c r="A169" s="252"/>
      <c r="C169" s="85" t="str">
        <f t="shared" si="2"/>
        <v xml:space="preserve"> </v>
      </c>
      <c r="D169" s="184"/>
      <c r="E169" s="185"/>
      <c r="F169" s="185"/>
      <c r="G169" s="185"/>
      <c r="H169" s="185"/>
      <c r="I169" s="185"/>
      <c r="J169" s="186"/>
      <c r="K169" s="185"/>
      <c r="L169" s="187"/>
      <c r="M169" s="266">
        <f>'Individual Points'!W165</f>
        <v>0</v>
      </c>
      <c r="N169" s="267">
        <f>'Individual Points'!X165</f>
        <v>0</v>
      </c>
      <c r="O169" s="254"/>
      <c r="P169" s="184"/>
      <c r="Q169" s="185"/>
      <c r="R169" s="195"/>
      <c r="T169" s="81">
        <v>25.8</v>
      </c>
      <c r="U169" s="81">
        <v>25.8</v>
      </c>
      <c r="AA169" s="87"/>
    </row>
    <row r="170" spans="1:27" ht="24.6" customHeight="1" x14ac:dyDescent="0.25">
      <c r="A170" s="252"/>
      <c r="C170" s="85" t="str">
        <f t="shared" si="2"/>
        <v xml:space="preserve"> </v>
      </c>
      <c r="D170" s="184"/>
      <c r="E170" s="185"/>
      <c r="F170" s="185"/>
      <c r="G170" s="185"/>
      <c r="H170" s="185"/>
      <c r="I170" s="185"/>
      <c r="J170" s="186"/>
      <c r="K170" s="185"/>
      <c r="L170" s="187"/>
      <c r="M170" s="266">
        <f>'Individual Points'!W166</f>
        <v>0</v>
      </c>
      <c r="N170" s="267">
        <f>'Individual Points'!X166</f>
        <v>0</v>
      </c>
      <c r="O170" s="254"/>
      <c r="P170" s="184"/>
      <c r="Q170" s="185"/>
      <c r="R170" s="195"/>
      <c r="T170" s="81">
        <v>25.9</v>
      </c>
      <c r="U170" s="81">
        <v>25.9</v>
      </c>
      <c r="AA170" s="87"/>
    </row>
    <row r="171" spans="1:27" ht="24.6" customHeight="1" x14ac:dyDescent="0.25">
      <c r="A171" s="252"/>
      <c r="C171" s="85" t="str">
        <f t="shared" si="2"/>
        <v xml:space="preserve"> </v>
      </c>
      <c r="D171" s="184"/>
      <c r="E171" s="185"/>
      <c r="F171" s="185"/>
      <c r="G171" s="185"/>
      <c r="H171" s="185"/>
      <c r="I171" s="185"/>
      <c r="J171" s="186"/>
      <c r="K171" s="185"/>
      <c r="L171" s="187"/>
      <c r="M171" s="266">
        <f>'Individual Points'!W167</f>
        <v>0</v>
      </c>
      <c r="N171" s="267">
        <f>'Individual Points'!X167</f>
        <v>0</v>
      </c>
      <c r="O171" s="254"/>
      <c r="P171" s="184"/>
      <c r="Q171" s="185"/>
      <c r="R171" s="195"/>
      <c r="T171" s="81">
        <v>26</v>
      </c>
      <c r="U171" s="81">
        <v>26</v>
      </c>
      <c r="AA171" s="87"/>
    </row>
    <row r="172" spans="1:27" ht="24.6" customHeight="1" x14ac:dyDescent="0.25">
      <c r="A172" s="252"/>
      <c r="C172" s="85" t="str">
        <f t="shared" si="2"/>
        <v xml:space="preserve"> </v>
      </c>
      <c r="D172" s="184"/>
      <c r="E172" s="185"/>
      <c r="F172" s="185"/>
      <c r="G172" s="185"/>
      <c r="H172" s="185"/>
      <c r="I172" s="185"/>
      <c r="J172" s="186"/>
      <c r="K172" s="185"/>
      <c r="L172" s="187"/>
      <c r="M172" s="266">
        <f>'Individual Points'!W168</f>
        <v>0</v>
      </c>
      <c r="N172" s="267">
        <f>'Individual Points'!X168</f>
        <v>0</v>
      </c>
      <c r="O172" s="254"/>
      <c r="P172" s="184"/>
      <c r="Q172" s="185"/>
      <c r="R172" s="195"/>
      <c r="T172" s="81">
        <v>26.1</v>
      </c>
      <c r="U172" s="81">
        <v>26.1</v>
      </c>
      <c r="AA172" s="87"/>
    </row>
    <row r="173" spans="1:27" ht="24.6" customHeight="1" x14ac:dyDescent="0.25">
      <c r="A173" s="252"/>
      <c r="C173" s="85" t="str">
        <f t="shared" si="2"/>
        <v xml:space="preserve"> </v>
      </c>
      <c r="D173" s="184"/>
      <c r="E173" s="185"/>
      <c r="F173" s="185"/>
      <c r="G173" s="185"/>
      <c r="H173" s="185"/>
      <c r="I173" s="185"/>
      <c r="J173" s="186"/>
      <c r="K173" s="185"/>
      <c r="L173" s="187"/>
      <c r="M173" s="266">
        <f>'Individual Points'!W169</f>
        <v>0</v>
      </c>
      <c r="N173" s="267">
        <f>'Individual Points'!X169</f>
        <v>0</v>
      </c>
      <c r="O173" s="254"/>
      <c r="P173" s="184"/>
      <c r="Q173" s="185"/>
      <c r="R173" s="195"/>
      <c r="T173" s="81">
        <v>26.2</v>
      </c>
      <c r="U173" s="81">
        <v>26.2</v>
      </c>
      <c r="AA173" s="87"/>
    </row>
    <row r="174" spans="1:27" ht="24.6" customHeight="1" x14ac:dyDescent="0.25">
      <c r="A174" s="252"/>
      <c r="C174" s="85" t="str">
        <f t="shared" si="2"/>
        <v xml:space="preserve"> </v>
      </c>
      <c r="D174" s="184"/>
      <c r="E174" s="185"/>
      <c r="F174" s="185"/>
      <c r="G174" s="185"/>
      <c r="H174" s="185"/>
      <c r="I174" s="185"/>
      <c r="J174" s="186"/>
      <c r="K174" s="185"/>
      <c r="L174" s="187"/>
      <c r="M174" s="266">
        <f>'Individual Points'!W170</f>
        <v>0</v>
      </c>
      <c r="N174" s="267">
        <f>'Individual Points'!X170</f>
        <v>0</v>
      </c>
      <c r="O174" s="254"/>
      <c r="P174" s="184"/>
      <c r="Q174" s="185"/>
      <c r="R174" s="195"/>
      <c r="T174" s="81">
        <v>26.3</v>
      </c>
      <c r="U174" s="81">
        <v>26.3</v>
      </c>
      <c r="AA174" s="87"/>
    </row>
    <row r="175" spans="1:27" ht="24.6" customHeight="1" x14ac:dyDescent="0.25">
      <c r="A175" s="252"/>
      <c r="C175" s="85" t="str">
        <f t="shared" si="2"/>
        <v xml:space="preserve"> </v>
      </c>
      <c r="D175" s="184"/>
      <c r="E175" s="185"/>
      <c r="F175" s="185"/>
      <c r="G175" s="185"/>
      <c r="H175" s="185"/>
      <c r="I175" s="185"/>
      <c r="J175" s="186"/>
      <c r="K175" s="185"/>
      <c r="L175" s="187"/>
      <c r="M175" s="266">
        <f>'Individual Points'!W171</f>
        <v>0</v>
      </c>
      <c r="N175" s="267">
        <f>'Individual Points'!X171</f>
        <v>0</v>
      </c>
      <c r="O175" s="254"/>
      <c r="P175" s="184"/>
      <c r="Q175" s="185"/>
      <c r="R175" s="195"/>
      <c r="T175" s="81">
        <v>26.4</v>
      </c>
      <c r="U175" s="81">
        <v>26.4</v>
      </c>
      <c r="AA175" s="87"/>
    </row>
    <row r="176" spans="1:27" ht="24.6" customHeight="1" x14ac:dyDescent="0.25">
      <c r="A176" s="252"/>
      <c r="C176" s="85" t="str">
        <f t="shared" si="2"/>
        <v xml:space="preserve"> </v>
      </c>
      <c r="D176" s="184"/>
      <c r="E176" s="185"/>
      <c r="F176" s="185"/>
      <c r="G176" s="185"/>
      <c r="H176" s="185"/>
      <c r="I176" s="185"/>
      <c r="J176" s="186"/>
      <c r="K176" s="185"/>
      <c r="L176" s="187"/>
      <c r="M176" s="266">
        <f>'Individual Points'!W172</f>
        <v>0</v>
      </c>
      <c r="N176" s="267">
        <f>'Individual Points'!X172</f>
        <v>0</v>
      </c>
      <c r="O176" s="254"/>
      <c r="P176" s="184"/>
      <c r="Q176" s="185"/>
      <c r="R176" s="195"/>
      <c r="T176" s="81">
        <v>26.5</v>
      </c>
      <c r="U176" s="81">
        <v>26.5</v>
      </c>
      <c r="AA176" s="87"/>
    </row>
    <row r="177" spans="1:27" ht="24.6" customHeight="1" x14ac:dyDescent="0.25">
      <c r="A177" s="252"/>
      <c r="C177" s="85" t="str">
        <f t="shared" si="2"/>
        <v xml:space="preserve"> </v>
      </c>
      <c r="D177" s="184"/>
      <c r="E177" s="185"/>
      <c r="F177" s="185"/>
      <c r="G177" s="185"/>
      <c r="H177" s="185"/>
      <c r="I177" s="185"/>
      <c r="J177" s="186"/>
      <c r="K177" s="185"/>
      <c r="L177" s="187"/>
      <c r="M177" s="266">
        <f>'Individual Points'!W173</f>
        <v>0</v>
      </c>
      <c r="N177" s="267">
        <f>'Individual Points'!X173</f>
        <v>0</v>
      </c>
      <c r="O177" s="254"/>
      <c r="P177" s="184"/>
      <c r="Q177" s="185"/>
      <c r="R177" s="195"/>
      <c r="T177" s="81">
        <v>26.6</v>
      </c>
      <c r="U177" s="81">
        <v>26.6</v>
      </c>
      <c r="AA177" s="87"/>
    </row>
    <row r="178" spans="1:27" ht="24.6" customHeight="1" x14ac:dyDescent="0.25">
      <c r="A178" s="252"/>
      <c r="C178" s="85" t="str">
        <f t="shared" si="2"/>
        <v xml:space="preserve"> </v>
      </c>
      <c r="D178" s="184"/>
      <c r="E178" s="185"/>
      <c r="F178" s="185"/>
      <c r="G178" s="185"/>
      <c r="H178" s="185"/>
      <c r="I178" s="185"/>
      <c r="J178" s="186"/>
      <c r="K178" s="185"/>
      <c r="L178" s="187"/>
      <c r="M178" s="266">
        <f>'Individual Points'!W174</f>
        <v>0</v>
      </c>
      <c r="N178" s="267">
        <f>'Individual Points'!X174</f>
        <v>0</v>
      </c>
      <c r="O178" s="254"/>
      <c r="P178" s="184"/>
      <c r="Q178" s="185"/>
      <c r="R178" s="195"/>
      <c r="T178" s="81">
        <v>26.7</v>
      </c>
      <c r="U178" s="81">
        <v>26.7</v>
      </c>
      <c r="AA178" s="87"/>
    </row>
    <row r="179" spans="1:27" ht="24.6" customHeight="1" x14ac:dyDescent="0.25">
      <c r="A179" s="252"/>
      <c r="C179" s="85" t="str">
        <f t="shared" si="2"/>
        <v xml:space="preserve"> </v>
      </c>
      <c r="D179" s="184"/>
      <c r="E179" s="185"/>
      <c r="F179" s="185"/>
      <c r="G179" s="185"/>
      <c r="H179" s="185"/>
      <c r="I179" s="185"/>
      <c r="J179" s="186"/>
      <c r="K179" s="185"/>
      <c r="L179" s="187"/>
      <c r="M179" s="266">
        <f>'Individual Points'!W175</f>
        <v>0</v>
      </c>
      <c r="N179" s="267">
        <f>'Individual Points'!X175</f>
        <v>0</v>
      </c>
      <c r="O179" s="254"/>
      <c r="P179" s="184"/>
      <c r="Q179" s="185"/>
      <c r="R179" s="195"/>
      <c r="T179" s="81">
        <v>26.8</v>
      </c>
      <c r="U179" s="81">
        <v>26.8</v>
      </c>
      <c r="AA179" s="87"/>
    </row>
    <row r="180" spans="1:27" ht="24.6" customHeight="1" x14ac:dyDescent="0.25">
      <c r="A180" s="252"/>
      <c r="C180" s="85" t="str">
        <f t="shared" si="2"/>
        <v xml:space="preserve"> </v>
      </c>
      <c r="D180" s="184"/>
      <c r="E180" s="185"/>
      <c r="F180" s="185"/>
      <c r="G180" s="185"/>
      <c r="H180" s="185"/>
      <c r="I180" s="185"/>
      <c r="J180" s="186"/>
      <c r="K180" s="185"/>
      <c r="L180" s="187"/>
      <c r="M180" s="266">
        <f>'Individual Points'!W176</f>
        <v>0</v>
      </c>
      <c r="N180" s="267">
        <f>'Individual Points'!X176</f>
        <v>0</v>
      </c>
      <c r="O180" s="254"/>
      <c r="P180" s="184"/>
      <c r="Q180" s="185"/>
      <c r="R180" s="195"/>
      <c r="T180" s="81">
        <v>26.9</v>
      </c>
      <c r="U180" s="81">
        <v>26.9</v>
      </c>
      <c r="AA180" s="87"/>
    </row>
    <row r="181" spans="1:27" ht="24.6" customHeight="1" x14ac:dyDescent="0.25">
      <c r="A181" s="252"/>
      <c r="C181" s="85" t="str">
        <f t="shared" si="2"/>
        <v xml:space="preserve"> </v>
      </c>
      <c r="D181" s="184"/>
      <c r="E181" s="185"/>
      <c r="F181" s="185"/>
      <c r="G181" s="185"/>
      <c r="H181" s="185"/>
      <c r="I181" s="185"/>
      <c r="J181" s="186"/>
      <c r="K181" s="185"/>
      <c r="L181" s="187"/>
      <c r="M181" s="266">
        <f>'Individual Points'!W177</f>
        <v>0</v>
      </c>
      <c r="N181" s="267">
        <f>'Individual Points'!X177</f>
        <v>0</v>
      </c>
      <c r="O181" s="254"/>
      <c r="P181" s="184"/>
      <c r="Q181" s="185"/>
      <c r="R181" s="195"/>
      <c r="T181" s="81">
        <v>27</v>
      </c>
      <c r="U181" s="81">
        <v>27</v>
      </c>
      <c r="AA181" s="87"/>
    </row>
    <row r="182" spans="1:27" ht="24.6" customHeight="1" x14ac:dyDescent="0.25">
      <c r="A182" s="252"/>
      <c r="C182" s="85" t="str">
        <f t="shared" ref="C182:C245" si="3">IF(OR(E182=" ",E182=0)," ",IF(E182&lt;12,E182,VLOOKUP(E182,SCOT,2,)))</f>
        <v xml:space="preserve"> </v>
      </c>
      <c r="D182" s="184"/>
      <c r="E182" s="185"/>
      <c r="F182" s="185"/>
      <c r="G182" s="185"/>
      <c r="H182" s="185"/>
      <c r="I182" s="185"/>
      <c r="J182" s="186"/>
      <c r="K182" s="185"/>
      <c r="L182" s="187"/>
      <c r="M182" s="266">
        <f>'Individual Points'!W178</f>
        <v>0</v>
      </c>
      <c r="N182" s="267">
        <f>'Individual Points'!X178</f>
        <v>0</v>
      </c>
      <c r="O182" s="254"/>
      <c r="P182" s="184"/>
      <c r="Q182" s="185"/>
      <c r="R182" s="195"/>
      <c r="T182" s="81">
        <v>27.1</v>
      </c>
      <c r="U182" s="81">
        <v>27.1</v>
      </c>
      <c r="AA182" s="87"/>
    </row>
    <row r="183" spans="1:27" ht="24.6" customHeight="1" x14ac:dyDescent="0.25">
      <c r="A183" s="252"/>
      <c r="C183" s="85" t="str">
        <f t="shared" si="3"/>
        <v xml:space="preserve"> </v>
      </c>
      <c r="D183" s="184"/>
      <c r="E183" s="185"/>
      <c r="F183" s="185"/>
      <c r="G183" s="185"/>
      <c r="H183" s="185"/>
      <c r="I183" s="185"/>
      <c r="J183" s="186"/>
      <c r="K183" s="185"/>
      <c r="L183" s="187"/>
      <c r="M183" s="266">
        <f>'Individual Points'!W179</f>
        <v>0</v>
      </c>
      <c r="N183" s="267">
        <f>'Individual Points'!X179</f>
        <v>0</v>
      </c>
      <c r="O183" s="254"/>
      <c r="P183" s="184"/>
      <c r="Q183" s="185"/>
      <c r="R183" s="195"/>
      <c r="T183" s="81">
        <v>27.2</v>
      </c>
      <c r="U183" s="81">
        <v>27.2</v>
      </c>
      <c r="AA183" s="87"/>
    </row>
    <row r="184" spans="1:27" ht="24.6" customHeight="1" x14ac:dyDescent="0.25">
      <c r="A184" s="252"/>
      <c r="C184" s="85" t="str">
        <f t="shared" si="3"/>
        <v xml:space="preserve"> </v>
      </c>
      <c r="D184" s="184"/>
      <c r="E184" s="185"/>
      <c r="F184" s="185"/>
      <c r="G184" s="185"/>
      <c r="H184" s="185"/>
      <c r="I184" s="185"/>
      <c r="J184" s="186"/>
      <c r="K184" s="185"/>
      <c r="L184" s="187"/>
      <c r="M184" s="266">
        <f>'Individual Points'!W180</f>
        <v>0</v>
      </c>
      <c r="N184" s="267">
        <f>'Individual Points'!X180</f>
        <v>0</v>
      </c>
      <c r="O184" s="254"/>
      <c r="P184" s="184"/>
      <c r="Q184" s="185"/>
      <c r="R184" s="195"/>
      <c r="T184" s="81">
        <v>27.3</v>
      </c>
      <c r="U184" s="81">
        <v>27.3</v>
      </c>
      <c r="AA184" s="87"/>
    </row>
    <row r="185" spans="1:27" ht="24.6" customHeight="1" x14ac:dyDescent="0.25">
      <c r="A185" s="252"/>
      <c r="C185" s="85" t="str">
        <f t="shared" si="3"/>
        <v xml:space="preserve"> </v>
      </c>
      <c r="D185" s="184"/>
      <c r="E185" s="185"/>
      <c r="F185" s="185"/>
      <c r="G185" s="185"/>
      <c r="H185" s="185"/>
      <c r="I185" s="185"/>
      <c r="J185" s="186"/>
      <c r="K185" s="185"/>
      <c r="L185" s="187"/>
      <c r="M185" s="266">
        <f>'Individual Points'!W181</f>
        <v>0</v>
      </c>
      <c r="N185" s="267">
        <f>'Individual Points'!X181</f>
        <v>0</v>
      </c>
      <c r="O185" s="254"/>
      <c r="P185" s="184"/>
      <c r="Q185" s="185"/>
      <c r="R185" s="195"/>
      <c r="T185" s="81">
        <v>27.4</v>
      </c>
      <c r="U185" s="81">
        <v>27.4</v>
      </c>
      <c r="AA185" s="87"/>
    </row>
    <row r="186" spans="1:27" ht="24.6" customHeight="1" x14ac:dyDescent="0.25">
      <c r="A186" s="252"/>
      <c r="C186" s="85" t="str">
        <f t="shared" si="3"/>
        <v xml:space="preserve"> </v>
      </c>
      <c r="D186" s="184"/>
      <c r="E186" s="185"/>
      <c r="F186" s="185"/>
      <c r="G186" s="185"/>
      <c r="H186" s="185"/>
      <c r="I186" s="185"/>
      <c r="J186" s="186"/>
      <c r="K186" s="185"/>
      <c r="L186" s="187"/>
      <c r="M186" s="266">
        <f>'Individual Points'!W182</f>
        <v>0</v>
      </c>
      <c r="N186" s="267">
        <f>'Individual Points'!X182</f>
        <v>0</v>
      </c>
      <c r="O186" s="254"/>
      <c r="P186" s="184"/>
      <c r="Q186" s="185"/>
      <c r="R186" s="195"/>
      <c r="T186" s="81">
        <v>27.5</v>
      </c>
      <c r="U186" s="81">
        <v>27.5</v>
      </c>
      <c r="AA186" s="87"/>
    </row>
    <row r="187" spans="1:27" ht="24.6" customHeight="1" x14ac:dyDescent="0.25">
      <c r="A187" s="252"/>
      <c r="C187" s="85" t="str">
        <f t="shared" si="3"/>
        <v xml:space="preserve"> </v>
      </c>
      <c r="D187" s="184"/>
      <c r="E187" s="185"/>
      <c r="F187" s="185"/>
      <c r="G187" s="185"/>
      <c r="H187" s="185"/>
      <c r="I187" s="185"/>
      <c r="J187" s="186"/>
      <c r="K187" s="185"/>
      <c r="L187" s="187"/>
      <c r="M187" s="266">
        <f>'Individual Points'!W183</f>
        <v>0</v>
      </c>
      <c r="N187" s="267">
        <f>'Individual Points'!X183</f>
        <v>0</v>
      </c>
      <c r="O187" s="254"/>
      <c r="P187" s="184"/>
      <c r="Q187" s="185"/>
      <c r="R187" s="195"/>
      <c r="T187" s="81">
        <v>27.6</v>
      </c>
      <c r="U187" s="81">
        <v>27.6</v>
      </c>
      <c r="AA187" s="87"/>
    </row>
    <row r="188" spans="1:27" ht="24.6" customHeight="1" x14ac:dyDescent="0.25">
      <c r="A188" s="252"/>
      <c r="C188" s="85" t="str">
        <f t="shared" si="3"/>
        <v xml:space="preserve"> </v>
      </c>
      <c r="D188" s="184"/>
      <c r="E188" s="185"/>
      <c r="F188" s="185"/>
      <c r="G188" s="185"/>
      <c r="H188" s="185"/>
      <c r="I188" s="185"/>
      <c r="J188" s="186"/>
      <c r="K188" s="185"/>
      <c r="L188" s="187"/>
      <c r="M188" s="266">
        <f>'Individual Points'!W184</f>
        <v>0</v>
      </c>
      <c r="N188" s="267">
        <f>'Individual Points'!X184</f>
        <v>0</v>
      </c>
      <c r="O188" s="254"/>
      <c r="P188" s="184"/>
      <c r="Q188" s="185"/>
      <c r="R188" s="195"/>
      <c r="T188" s="81">
        <v>27.7</v>
      </c>
      <c r="U188" s="81">
        <v>27.7</v>
      </c>
      <c r="AA188" s="87"/>
    </row>
    <row r="189" spans="1:27" ht="24.6" customHeight="1" x14ac:dyDescent="0.25">
      <c r="A189" s="252"/>
      <c r="C189" s="85" t="str">
        <f t="shared" si="3"/>
        <v xml:space="preserve"> </v>
      </c>
      <c r="D189" s="184"/>
      <c r="E189" s="185"/>
      <c r="F189" s="185"/>
      <c r="G189" s="185"/>
      <c r="H189" s="185"/>
      <c r="I189" s="185"/>
      <c r="J189" s="186"/>
      <c r="K189" s="185"/>
      <c r="L189" s="187"/>
      <c r="M189" s="266">
        <f>'Individual Points'!W185</f>
        <v>0</v>
      </c>
      <c r="N189" s="267">
        <f>'Individual Points'!X185</f>
        <v>0</v>
      </c>
      <c r="O189" s="254"/>
      <c r="P189" s="184"/>
      <c r="Q189" s="185"/>
      <c r="R189" s="195"/>
      <c r="T189" s="81">
        <v>27.8</v>
      </c>
      <c r="U189" s="81">
        <v>27.8</v>
      </c>
      <c r="AA189" s="87"/>
    </row>
    <row r="190" spans="1:27" ht="24.6" customHeight="1" x14ac:dyDescent="0.25">
      <c r="A190" s="252"/>
      <c r="C190" s="85" t="str">
        <f t="shared" si="3"/>
        <v xml:space="preserve"> </v>
      </c>
      <c r="D190" s="184"/>
      <c r="E190" s="185"/>
      <c r="F190" s="185"/>
      <c r="G190" s="185"/>
      <c r="H190" s="185"/>
      <c r="I190" s="185"/>
      <c r="J190" s="186"/>
      <c r="K190" s="185"/>
      <c r="L190" s="187"/>
      <c r="M190" s="266">
        <f>'Individual Points'!W186</f>
        <v>0</v>
      </c>
      <c r="N190" s="267">
        <f>'Individual Points'!X186</f>
        <v>0</v>
      </c>
      <c r="O190" s="254"/>
      <c r="P190" s="184"/>
      <c r="Q190" s="185"/>
      <c r="R190" s="195"/>
      <c r="T190" s="81">
        <v>27.9</v>
      </c>
      <c r="U190" s="81">
        <v>27.9</v>
      </c>
      <c r="AA190" s="87"/>
    </row>
    <row r="191" spans="1:27" ht="24.6" customHeight="1" x14ac:dyDescent="0.25">
      <c r="A191" s="252"/>
      <c r="C191" s="85" t="str">
        <f t="shared" si="3"/>
        <v xml:space="preserve"> </v>
      </c>
      <c r="D191" s="184"/>
      <c r="E191" s="185"/>
      <c r="F191" s="185"/>
      <c r="G191" s="185"/>
      <c r="H191" s="185"/>
      <c r="I191" s="185"/>
      <c r="J191" s="186"/>
      <c r="K191" s="185"/>
      <c r="L191" s="187"/>
      <c r="M191" s="266">
        <f>'Individual Points'!W187</f>
        <v>0</v>
      </c>
      <c r="N191" s="267">
        <f>'Individual Points'!X187</f>
        <v>0</v>
      </c>
      <c r="O191" s="254"/>
      <c r="P191" s="184"/>
      <c r="Q191" s="185"/>
      <c r="R191" s="195"/>
      <c r="T191" s="81">
        <v>28</v>
      </c>
      <c r="U191" s="81">
        <v>28</v>
      </c>
      <c r="AA191" s="87"/>
    </row>
    <row r="192" spans="1:27" ht="24.6" customHeight="1" x14ac:dyDescent="0.25">
      <c r="A192" s="252"/>
      <c r="C192" s="85" t="str">
        <f t="shared" si="3"/>
        <v xml:space="preserve"> </v>
      </c>
      <c r="D192" s="184"/>
      <c r="E192" s="185"/>
      <c r="F192" s="185"/>
      <c r="G192" s="185"/>
      <c r="H192" s="185"/>
      <c r="I192" s="185"/>
      <c r="J192" s="186"/>
      <c r="K192" s="185"/>
      <c r="L192" s="187"/>
      <c r="M192" s="266">
        <f>'Individual Points'!W188</f>
        <v>0</v>
      </c>
      <c r="N192" s="267">
        <f>'Individual Points'!X188</f>
        <v>0</v>
      </c>
      <c r="O192" s="254"/>
      <c r="P192" s="184"/>
      <c r="Q192" s="185"/>
      <c r="R192" s="195"/>
      <c r="T192" s="81">
        <v>28.1</v>
      </c>
      <c r="U192" s="81">
        <v>28.1</v>
      </c>
      <c r="AA192" s="87"/>
    </row>
    <row r="193" spans="1:27" ht="24.6" customHeight="1" x14ac:dyDescent="0.25">
      <c r="A193" s="252"/>
      <c r="C193" s="85" t="str">
        <f t="shared" si="3"/>
        <v xml:space="preserve"> </v>
      </c>
      <c r="D193" s="184"/>
      <c r="E193" s="185"/>
      <c r="F193" s="185"/>
      <c r="G193" s="185"/>
      <c r="H193" s="185"/>
      <c r="I193" s="185"/>
      <c r="J193" s="186"/>
      <c r="K193" s="185"/>
      <c r="L193" s="187"/>
      <c r="M193" s="266">
        <f>'Individual Points'!W189</f>
        <v>0</v>
      </c>
      <c r="N193" s="267">
        <f>'Individual Points'!X189</f>
        <v>0</v>
      </c>
      <c r="O193" s="254"/>
      <c r="P193" s="184"/>
      <c r="Q193" s="185"/>
      <c r="R193" s="195"/>
      <c r="T193" s="81">
        <v>28.2</v>
      </c>
      <c r="U193" s="81">
        <v>28.2</v>
      </c>
      <c r="AA193" s="87"/>
    </row>
    <row r="194" spans="1:27" ht="24.6" customHeight="1" x14ac:dyDescent="0.25">
      <c r="A194" s="252"/>
      <c r="C194" s="85" t="str">
        <f t="shared" si="3"/>
        <v xml:space="preserve"> </v>
      </c>
      <c r="D194" s="184"/>
      <c r="E194" s="185"/>
      <c r="F194" s="185"/>
      <c r="G194" s="185"/>
      <c r="H194" s="185"/>
      <c r="I194" s="185"/>
      <c r="J194" s="186"/>
      <c r="K194" s="185"/>
      <c r="L194" s="187"/>
      <c r="M194" s="266">
        <f>'Individual Points'!W190</f>
        <v>0</v>
      </c>
      <c r="N194" s="267">
        <f>'Individual Points'!X190</f>
        <v>0</v>
      </c>
      <c r="O194" s="254"/>
      <c r="P194" s="184"/>
      <c r="Q194" s="185"/>
      <c r="R194" s="195"/>
      <c r="T194" s="81">
        <v>28.3</v>
      </c>
      <c r="U194" s="81">
        <v>28.3</v>
      </c>
      <c r="AA194" s="87"/>
    </row>
    <row r="195" spans="1:27" ht="24.6" customHeight="1" x14ac:dyDescent="0.25">
      <c r="A195" s="252"/>
      <c r="C195" s="85" t="str">
        <f t="shared" si="3"/>
        <v xml:space="preserve"> </v>
      </c>
      <c r="D195" s="184"/>
      <c r="E195" s="185"/>
      <c r="F195" s="185"/>
      <c r="G195" s="185"/>
      <c r="H195" s="185"/>
      <c r="I195" s="185"/>
      <c r="J195" s="186"/>
      <c r="K195" s="185"/>
      <c r="L195" s="187"/>
      <c r="M195" s="266">
        <f>'Individual Points'!W191</f>
        <v>0</v>
      </c>
      <c r="N195" s="267">
        <f>'Individual Points'!X191</f>
        <v>0</v>
      </c>
      <c r="O195" s="254"/>
      <c r="P195" s="184"/>
      <c r="Q195" s="185"/>
      <c r="R195" s="195"/>
      <c r="T195" s="81">
        <v>28.4</v>
      </c>
      <c r="U195" s="81">
        <v>28.4</v>
      </c>
      <c r="AA195" s="87"/>
    </row>
    <row r="196" spans="1:27" ht="24.6" customHeight="1" x14ac:dyDescent="0.25">
      <c r="A196" s="252"/>
      <c r="C196" s="85" t="str">
        <f t="shared" si="3"/>
        <v xml:space="preserve"> </v>
      </c>
      <c r="D196" s="184"/>
      <c r="E196" s="185"/>
      <c r="F196" s="185"/>
      <c r="G196" s="185"/>
      <c r="H196" s="185"/>
      <c r="I196" s="185"/>
      <c r="J196" s="186"/>
      <c r="K196" s="185"/>
      <c r="L196" s="187"/>
      <c r="M196" s="266">
        <f>'Individual Points'!W192</f>
        <v>0</v>
      </c>
      <c r="N196" s="267">
        <f>'Individual Points'!X192</f>
        <v>0</v>
      </c>
      <c r="O196" s="254"/>
      <c r="P196" s="184"/>
      <c r="Q196" s="185"/>
      <c r="R196" s="195"/>
      <c r="T196" s="81">
        <v>28.5</v>
      </c>
      <c r="U196" s="81">
        <v>28.5</v>
      </c>
      <c r="AA196" s="87"/>
    </row>
    <row r="197" spans="1:27" ht="24.6" customHeight="1" x14ac:dyDescent="0.25">
      <c r="A197" s="252"/>
      <c r="C197" s="85" t="str">
        <f t="shared" si="3"/>
        <v xml:space="preserve"> </v>
      </c>
      <c r="D197" s="184"/>
      <c r="E197" s="185"/>
      <c r="F197" s="185"/>
      <c r="G197" s="185"/>
      <c r="H197" s="185"/>
      <c r="I197" s="185"/>
      <c r="J197" s="186"/>
      <c r="K197" s="185"/>
      <c r="L197" s="187"/>
      <c r="M197" s="266">
        <f>'Individual Points'!W193</f>
        <v>0</v>
      </c>
      <c r="N197" s="267">
        <f>'Individual Points'!X193</f>
        <v>0</v>
      </c>
      <c r="O197" s="254"/>
      <c r="P197" s="184"/>
      <c r="Q197" s="185"/>
      <c r="R197" s="195"/>
      <c r="T197" s="81">
        <v>28.6</v>
      </c>
      <c r="U197" s="81">
        <v>28.6</v>
      </c>
      <c r="AA197" s="87"/>
    </row>
    <row r="198" spans="1:27" ht="24.6" customHeight="1" x14ac:dyDescent="0.25">
      <c r="A198" s="252"/>
      <c r="C198" s="85" t="str">
        <f t="shared" si="3"/>
        <v xml:space="preserve"> </v>
      </c>
      <c r="D198" s="184"/>
      <c r="E198" s="185"/>
      <c r="F198" s="185"/>
      <c r="G198" s="185"/>
      <c r="H198" s="185"/>
      <c r="I198" s="185"/>
      <c r="J198" s="186"/>
      <c r="K198" s="185"/>
      <c r="L198" s="187"/>
      <c r="M198" s="266">
        <f>'Individual Points'!W194</f>
        <v>0</v>
      </c>
      <c r="N198" s="267">
        <f>'Individual Points'!X194</f>
        <v>0</v>
      </c>
      <c r="O198" s="254"/>
      <c r="P198" s="184"/>
      <c r="Q198" s="185"/>
      <c r="R198" s="195"/>
      <c r="T198" s="81">
        <v>28.7</v>
      </c>
      <c r="U198" s="81">
        <v>28.7</v>
      </c>
      <c r="AA198" s="87"/>
    </row>
    <row r="199" spans="1:27" ht="24.6" customHeight="1" x14ac:dyDescent="0.25">
      <c r="A199" s="252"/>
      <c r="C199" s="85" t="str">
        <f t="shared" si="3"/>
        <v xml:space="preserve"> </v>
      </c>
      <c r="D199" s="184"/>
      <c r="E199" s="185"/>
      <c r="F199" s="185"/>
      <c r="G199" s="185"/>
      <c r="H199" s="185"/>
      <c r="I199" s="185"/>
      <c r="J199" s="186"/>
      <c r="K199" s="185"/>
      <c r="L199" s="187"/>
      <c r="M199" s="266">
        <f>'Individual Points'!W195</f>
        <v>0</v>
      </c>
      <c r="N199" s="267">
        <f>'Individual Points'!X195</f>
        <v>0</v>
      </c>
      <c r="O199" s="254"/>
      <c r="P199" s="184"/>
      <c r="Q199" s="185"/>
      <c r="R199" s="195"/>
      <c r="T199" s="81">
        <v>28.8</v>
      </c>
      <c r="U199" s="81">
        <v>28.8</v>
      </c>
      <c r="AA199" s="87"/>
    </row>
    <row r="200" spans="1:27" ht="24.6" customHeight="1" x14ac:dyDescent="0.25">
      <c r="A200" s="252"/>
      <c r="C200" s="85" t="str">
        <f t="shared" si="3"/>
        <v xml:space="preserve"> </v>
      </c>
      <c r="D200" s="184"/>
      <c r="E200" s="185"/>
      <c r="F200" s="185"/>
      <c r="G200" s="185"/>
      <c r="H200" s="185"/>
      <c r="I200" s="185"/>
      <c r="J200" s="186"/>
      <c r="K200" s="185"/>
      <c r="L200" s="187"/>
      <c r="M200" s="266">
        <f>'Individual Points'!W196</f>
        <v>0</v>
      </c>
      <c r="N200" s="267">
        <f>'Individual Points'!X196</f>
        <v>0</v>
      </c>
      <c r="O200" s="254"/>
      <c r="P200" s="184"/>
      <c r="Q200" s="185"/>
      <c r="R200" s="195"/>
      <c r="T200" s="81">
        <v>28.9</v>
      </c>
      <c r="U200" s="81">
        <v>28.9</v>
      </c>
      <c r="AA200" s="87"/>
    </row>
    <row r="201" spans="1:27" ht="24.6" customHeight="1" x14ac:dyDescent="0.25">
      <c r="A201" s="252"/>
      <c r="C201" s="85" t="str">
        <f t="shared" si="3"/>
        <v xml:space="preserve"> </v>
      </c>
      <c r="D201" s="184"/>
      <c r="E201" s="185"/>
      <c r="F201" s="185"/>
      <c r="G201" s="185"/>
      <c r="H201" s="185"/>
      <c r="I201" s="185"/>
      <c r="J201" s="186"/>
      <c r="K201" s="185"/>
      <c r="L201" s="187"/>
      <c r="M201" s="266">
        <f>'Individual Points'!W197</f>
        <v>0</v>
      </c>
      <c r="N201" s="267">
        <f>'Individual Points'!X197</f>
        <v>0</v>
      </c>
      <c r="O201" s="254"/>
      <c r="P201" s="184"/>
      <c r="Q201" s="185"/>
      <c r="R201" s="195"/>
      <c r="T201" s="81">
        <v>29</v>
      </c>
      <c r="U201" s="81">
        <v>29</v>
      </c>
      <c r="AA201" s="87"/>
    </row>
    <row r="202" spans="1:27" ht="24.6" customHeight="1" x14ac:dyDescent="0.25">
      <c r="A202" s="252"/>
      <c r="C202" s="85" t="str">
        <f t="shared" si="3"/>
        <v xml:space="preserve"> </v>
      </c>
      <c r="D202" s="184"/>
      <c r="E202" s="185"/>
      <c r="F202" s="185"/>
      <c r="G202" s="185"/>
      <c r="H202" s="185"/>
      <c r="I202" s="185"/>
      <c r="J202" s="186"/>
      <c r="K202" s="185"/>
      <c r="L202" s="187"/>
      <c r="M202" s="266">
        <f>'Individual Points'!W198</f>
        <v>0</v>
      </c>
      <c r="N202" s="267">
        <f>'Individual Points'!X198</f>
        <v>0</v>
      </c>
      <c r="O202" s="254"/>
      <c r="P202" s="184"/>
      <c r="Q202" s="185"/>
      <c r="R202" s="195"/>
      <c r="T202" s="81">
        <v>29.1</v>
      </c>
      <c r="U202" s="81">
        <v>29.1</v>
      </c>
      <c r="AA202" s="87"/>
    </row>
    <row r="203" spans="1:27" ht="24.6" customHeight="1" x14ac:dyDescent="0.25">
      <c r="A203" s="252"/>
      <c r="C203" s="85" t="str">
        <f t="shared" si="3"/>
        <v xml:space="preserve"> </v>
      </c>
      <c r="D203" s="184"/>
      <c r="E203" s="185"/>
      <c r="F203" s="185"/>
      <c r="G203" s="185"/>
      <c r="H203" s="185"/>
      <c r="I203" s="185"/>
      <c r="J203" s="186"/>
      <c r="K203" s="185"/>
      <c r="L203" s="187"/>
      <c r="M203" s="266">
        <f>'Individual Points'!W199</f>
        <v>0</v>
      </c>
      <c r="N203" s="267">
        <f>'Individual Points'!X199</f>
        <v>0</v>
      </c>
      <c r="O203" s="254"/>
      <c r="P203" s="184"/>
      <c r="Q203" s="185"/>
      <c r="R203" s="195"/>
      <c r="T203" s="81">
        <v>29.2</v>
      </c>
      <c r="U203" s="81">
        <v>29.2</v>
      </c>
      <c r="AA203" s="87"/>
    </row>
    <row r="204" spans="1:27" ht="24.6" customHeight="1" x14ac:dyDescent="0.25">
      <c r="A204" s="252"/>
      <c r="C204" s="85" t="str">
        <f t="shared" si="3"/>
        <v xml:space="preserve"> </v>
      </c>
      <c r="D204" s="184"/>
      <c r="E204" s="185"/>
      <c r="F204" s="185"/>
      <c r="G204" s="185"/>
      <c r="H204" s="185"/>
      <c r="I204" s="185"/>
      <c r="J204" s="186"/>
      <c r="K204" s="185"/>
      <c r="L204" s="187"/>
      <c r="M204" s="266">
        <f>'Individual Points'!W200</f>
        <v>0</v>
      </c>
      <c r="N204" s="267">
        <f>'Individual Points'!X200</f>
        <v>0</v>
      </c>
      <c r="O204" s="254"/>
      <c r="P204" s="184"/>
      <c r="Q204" s="185"/>
      <c r="R204" s="195"/>
      <c r="T204" s="81">
        <v>29.3</v>
      </c>
      <c r="U204" s="81">
        <v>29.3</v>
      </c>
      <c r="AA204" s="87"/>
    </row>
    <row r="205" spans="1:27" ht="24.6" customHeight="1" x14ac:dyDescent="0.25">
      <c r="A205" s="252"/>
      <c r="C205" s="85" t="str">
        <f t="shared" si="3"/>
        <v xml:space="preserve"> </v>
      </c>
      <c r="D205" s="184"/>
      <c r="E205" s="185"/>
      <c r="F205" s="185"/>
      <c r="G205" s="185"/>
      <c r="H205" s="185"/>
      <c r="I205" s="185"/>
      <c r="J205" s="186"/>
      <c r="K205" s="185"/>
      <c r="L205" s="187"/>
      <c r="M205" s="266">
        <f>'Individual Points'!W201</f>
        <v>0</v>
      </c>
      <c r="N205" s="267">
        <f>'Individual Points'!X201</f>
        <v>0</v>
      </c>
      <c r="O205" s="254"/>
      <c r="P205" s="184"/>
      <c r="Q205" s="185"/>
      <c r="R205" s="195"/>
      <c r="T205" s="81">
        <v>29.4</v>
      </c>
      <c r="U205" s="81">
        <v>29.4</v>
      </c>
      <c r="AA205" s="87"/>
    </row>
    <row r="206" spans="1:27" ht="24.6" customHeight="1" x14ac:dyDescent="0.25">
      <c r="A206" s="252"/>
      <c r="C206" s="85" t="str">
        <f t="shared" si="3"/>
        <v xml:space="preserve"> </v>
      </c>
      <c r="D206" s="184"/>
      <c r="E206" s="185"/>
      <c r="F206" s="185"/>
      <c r="G206" s="185"/>
      <c r="H206" s="185"/>
      <c r="I206" s="185"/>
      <c r="J206" s="186"/>
      <c r="K206" s="185"/>
      <c r="L206" s="187"/>
      <c r="M206" s="266">
        <f>'Individual Points'!W202</f>
        <v>0</v>
      </c>
      <c r="N206" s="267">
        <f>'Individual Points'!X202</f>
        <v>0</v>
      </c>
      <c r="O206" s="254"/>
      <c r="P206" s="184"/>
      <c r="Q206" s="185"/>
      <c r="R206" s="195"/>
      <c r="T206" s="81">
        <v>29.5</v>
      </c>
      <c r="U206" s="81">
        <v>29.5</v>
      </c>
      <c r="AA206" s="87"/>
    </row>
    <row r="207" spans="1:27" ht="24.6" customHeight="1" x14ac:dyDescent="0.25">
      <c r="A207" s="252"/>
      <c r="C207" s="85" t="str">
        <f t="shared" si="3"/>
        <v xml:space="preserve"> </v>
      </c>
      <c r="D207" s="184"/>
      <c r="E207" s="185"/>
      <c r="F207" s="185"/>
      <c r="G207" s="185"/>
      <c r="H207" s="185"/>
      <c r="I207" s="185"/>
      <c r="J207" s="186"/>
      <c r="K207" s="185"/>
      <c r="L207" s="187"/>
      <c r="M207" s="266">
        <f>'Individual Points'!W203</f>
        <v>0</v>
      </c>
      <c r="N207" s="267">
        <f>'Individual Points'!X203</f>
        <v>0</v>
      </c>
      <c r="O207" s="254"/>
      <c r="P207" s="184"/>
      <c r="Q207" s="185"/>
      <c r="R207" s="195"/>
      <c r="T207" s="81">
        <v>29.6</v>
      </c>
      <c r="U207" s="81">
        <v>29.6</v>
      </c>
      <c r="AA207" s="87"/>
    </row>
    <row r="208" spans="1:27" ht="24.6" customHeight="1" x14ac:dyDescent="0.25">
      <c r="A208" s="252"/>
      <c r="C208" s="85" t="str">
        <f t="shared" si="3"/>
        <v xml:space="preserve"> </v>
      </c>
      <c r="D208" s="184"/>
      <c r="E208" s="185"/>
      <c r="F208" s="185"/>
      <c r="G208" s="185"/>
      <c r="H208" s="185"/>
      <c r="I208" s="185"/>
      <c r="J208" s="186"/>
      <c r="K208" s="185"/>
      <c r="L208" s="187"/>
      <c r="M208" s="266">
        <f>'Individual Points'!W204</f>
        <v>0</v>
      </c>
      <c r="N208" s="267">
        <f>'Individual Points'!X204</f>
        <v>0</v>
      </c>
      <c r="O208" s="254"/>
      <c r="P208" s="184"/>
      <c r="Q208" s="185"/>
      <c r="R208" s="195"/>
      <c r="T208" s="81">
        <v>29.7</v>
      </c>
      <c r="U208" s="81">
        <v>29.7</v>
      </c>
      <c r="AA208" s="87"/>
    </row>
    <row r="209" spans="1:27" ht="24.6" customHeight="1" x14ac:dyDescent="0.25">
      <c r="A209" s="252"/>
      <c r="C209" s="85" t="str">
        <f t="shared" si="3"/>
        <v xml:space="preserve"> </v>
      </c>
      <c r="D209" s="184"/>
      <c r="E209" s="185"/>
      <c r="F209" s="185"/>
      <c r="G209" s="185"/>
      <c r="H209" s="185"/>
      <c r="I209" s="185"/>
      <c r="J209" s="186"/>
      <c r="K209" s="185"/>
      <c r="L209" s="187"/>
      <c r="M209" s="266">
        <f>'Individual Points'!W205</f>
        <v>0</v>
      </c>
      <c r="N209" s="267">
        <f>'Individual Points'!X205</f>
        <v>0</v>
      </c>
      <c r="O209" s="254"/>
      <c r="P209" s="184"/>
      <c r="Q209" s="185"/>
      <c r="R209" s="195"/>
      <c r="T209" s="81">
        <v>29.8</v>
      </c>
      <c r="U209" s="81">
        <v>29.8</v>
      </c>
      <c r="AA209" s="87"/>
    </row>
    <row r="210" spans="1:27" ht="24.6" customHeight="1" x14ac:dyDescent="0.25">
      <c r="A210" s="252"/>
      <c r="C210" s="85" t="str">
        <f t="shared" si="3"/>
        <v xml:space="preserve"> </v>
      </c>
      <c r="D210" s="184"/>
      <c r="E210" s="185"/>
      <c r="F210" s="185"/>
      <c r="G210" s="185"/>
      <c r="H210" s="185"/>
      <c r="I210" s="185"/>
      <c r="J210" s="186"/>
      <c r="K210" s="185"/>
      <c r="L210" s="187"/>
      <c r="M210" s="266">
        <f>'Individual Points'!W206</f>
        <v>0</v>
      </c>
      <c r="N210" s="267">
        <f>'Individual Points'!X206</f>
        <v>0</v>
      </c>
      <c r="O210" s="254"/>
      <c r="P210" s="184"/>
      <c r="Q210" s="185"/>
      <c r="R210" s="195"/>
      <c r="T210" s="81">
        <v>29.9</v>
      </c>
      <c r="U210" s="81">
        <v>29.9</v>
      </c>
      <c r="AA210" s="87"/>
    </row>
    <row r="211" spans="1:27" ht="24.6" customHeight="1" x14ac:dyDescent="0.25">
      <c r="A211" s="252"/>
      <c r="C211" s="85" t="str">
        <f t="shared" si="3"/>
        <v xml:space="preserve"> </v>
      </c>
      <c r="D211" s="184"/>
      <c r="E211" s="185"/>
      <c r="F211" s="185"/>
      <c r="G211" s="185"/>
      <c r="H211" s="185"/>
      <c r="I211" s="185"/>
      <c r="J211" s="186"/>
      <c r="K211" s="185"/>
      <c r="L211" s="187"/>
      <c r="M211" s="266">
        <f>'Individual Points'!W207</f>
        <v>0</v>
      </c>
      <c r="N211" s="267">
        <f>'Individual Points'!X207</f>
        <v>0</v>
      </c>
      <c r="O211" s="254"/>
      <c r="P211" s="184"/>
      <c r="Q211" s="185"/>
      <c r="R211" s="195"/>
      <c r="T211" s="81">
        <v>30</v>
      </c>
      <c r="U211" s="81">
        <v>30</v>
      </c>
      <c r="AA211" s="87"/>
    </row>
    <row r="212" spans="1:27" ht="24.6" customHeight="1" x14ac:dyDescent="0.25">
      <c r="A212" s="252"/>
      <c r="C212" s="85" t="str">
        <f t="shared" si="3"/>
        <v xml:space="preserve"> </v>
      </c>
      <c r="D212" s="184"/>
      <c r="E212" s="185"/>
      <c r="F212" s="185"/>
      <c r="G212" s="185"/>
      <c r="H212" s="185"/>
      <c r="I212" s="185"/>
      <c r="J212" s="186"/>
      <c r="K212" s="185"/>
      <c r="L212" s="187"/>
      <c r="M212" s="266">
        <f>'Individual Points'!W208</f>
        <v>0</v>
      </c>
      <c r="N212" s="267">
        <f>'Individual Points'!X208</f>
        <v>0</v>
      </c>
      <c r="O212" s="254"/>
      <c r="P212" s="184"/>
      <c r="Q212" s="185"/>
      <c r="R212" s="195"/>
      <c r="T212" s="81">
        <v>30.1</v>
      </c>
      <c r="U212" s="81">
        <v>30.1</v>
      </c>
      <c r="AA212" s="87"/>
    </row>
    <row r="213" spans="1:27" ht="24.6" customHeight="1" x14ac:dyDescent="0.25">
      <c r="A213" s="252"/>
      <c r="C213" s="85" t="str">
        <f t="shared" si="3"/>
        <v xml:space="preserve"> </v>
      </c>
      <c r="D213" s="184"/>
      <c r="E213" s="185"/>
      <c r="F213" s="185"/>
      <c r="G213" s="185"/>
      <c r="H213" s="185"/>
      <c r="I213" s="185"/>
      <c r="J213" s="186"/>
      <c r="K213" s="185"/>
      <c r="L213" s="187"/>
      <c r="M213" s="266">
        <f>'Individual Points'!W209</f>
        <v>0</v>
      </c>
      <c r="N213" s="267">
        <f>'Individual Points'!X209</f>
        <v>0</v>
      </c>
      <c r="O213" s="254"/>
      <c r="P213" s="184"/>
      <c r="Q213" s="185"/>
      <c r="R213" s="195"/>
      <c r="T213" s="81">
        <v>30.2</v>
      </c>
      <c r="U213" s="81">
        <v>30.2</v>
      </c>
      <c r="AA213" s="87"/>
    </row>
    <row r="214" spans="1:27" ht="24.6" customHeight="1" x14ac:dyDescent="0.25">
      <c r="A214" s="252"/>
      <c r="C214" s="85" t="str">
        <f t="shared" si="3"/>
        <v xml:space="preserve"> </v>
      </c>
      <c r="D214" s="184"/>
      <c r="E214" s="185"/>
      <c r="F214" s="185"/>
      <c r="G214" s="185"/>
      <c r="H214" s="185"/>
      <c r="I214" s="185"/>
      <c r="J214" s="186"/>
      <c r="K214" s="185"/>
      <c r="L214" s="187"/>
      <c r="M214" s="266">
        <f>'Individual Points'!W210</f>
        <v>0</v>
      </c>
      <c r="N214" s="267">
        <f>'Individual Points'!X210</f>
        <v>0</v>
      </c>
      <c r="O214" s="254"/>
      <c r="P214" s="184"/>
      <c r="Q214" s="185"/>
      <c r="R214" s="195"/>
      <c r="T214" s="81">
        <v>30.3</v>
      </c>
      <c r="U214" s="81">
        <v>30.3</v>
      </c>
      <c r="AA214" s="87"/>
    </row>
    <row r="215" spans="1:27" ht="24.6" customHeight="1" x14ac:dyDescent="0.25">
      <c r="A215" s="252"/>
      <c r="C215" s="85" t="str">
        <f t="shared" si="3"/>
        <v xml:space="preserve"> </v>
      </c>
      <c r="D215" s="184"/>
      <c r="E215" s="185"/>
      <c r="F215" s="185"/>
      <c r="G215" s="185"/>
      <c r="H215" s="185"/>
      <c r="I215" s="185"/>
      <c r="J215" s="186"/>
      <c r="K215" s="185"/>
      <c r="L215" s="187"/>
      <c r="M215" s="266">
        <f>'Individual Points'!W211</f>
        <v>0</v>
      </c>
      <c r="N215" s="267">
        <f>'Individual Points'!X211</f>
        <v>0</v>
      </c>
      <c r="O215" s="254"/>
      <c r="P215" s="184"/>
      <c r="Q215" s="185"/>
      <c r="R215" s="195"/>
      <c r="T215" s="81">
        <v>30.4</v>
      </c>
      <c r="U215" s="81">
        <v>30.4</v>
      </c>
      <c r="AA215" s="87"/>
    </row>
    <row r="216" spans="1:27" ht="24.6" customHeight="1" x14ac:dyDescent="0.25">
      <c r="A216" s="252"/>
      <c r="C216" s="85" t="str">
        <f t="shared" si="3"/>
        <v xml:space="preserve"> </v>
      </c>
      <c r="D216" s="184"/>
      <c r="E216" s="185"/>
      <c r="F216" s="185"/>
      <c r="G216" s="185"/>
      <c r="H216" s="185"/>
      <c r="I216" s="185"/>
      <c r="J216" s="186"/>
      <c r="K216" s="185"/>
      <c r="L216" s="187"/>
      <c r="M216" s="266">
        <f>'Individual Points'!W212</f>
        <v>0</v>
      </c>
      <c r="N216" s="267">
        <f>'Individual Points'!X212</f>
        <v>0</v>
      </c>
      <c r="O216" s="254"/>
      <c r="P216" s="184"/>
      <c r="Q216" s="185"/>
      <c r="R216" s="195"/>
      <c r="T216" s="81">
        <v>30.5</v>
      </c>
      <c r="U216" s="81">
        <v>30.5</v>
      </c>
      <c r="AA216" s="87"/>
    </row>
    <row r="217" spans="1:27" ht="24.6" customHeight="1" x14ac:dyDescent="0.25">
      <c r="A217" s="252"/>
      <c r="C217" s="85" t="str">
        <f t="shared" si="3"/>
        <v xml:space="preserve"> </v>
      </c>
      <c r="D217" s="184"/>
      <c r="E217" s="185"/>
      <c r="F217" s="185"/>
      <c r="G217" s="185"/>
      <c r="H217" s="185"/>
      <c r="I217" s="185"/>
      <c r="J217" s="186"/>
      <c r="K217" s="185"/>
      <c r="L217" s="187"/>
      <c r="M217" s="266">
        <f>'Individual Points'!W213</f>
        <v>0</v>
      </c>
      <c r="N217" s="267">
        <f>'Individual Points'!X213</f>
        <v>0</v>
      </c>
      <c r="O217" s="254"/>
      <c r="P217" s="184"/>
      <c r="Q217" s="185"/>
      <c r="R217" s="195"/>
      <c r="T217" s="81">
        <v>30.6</v>
      </c>
      <c r="U217" s="81">
        <v>30.6</v>
      </c>
      <c r="AA217" s="87"/>
    </row>
    <row r="218" spans="1:27" ht="24.6" customHeight="1" x14ac:dyDescent="0.25">
      <c r="A218" s="252"/>
      <c r="C218" s="85" t="str">
        <f t="shared" si="3"/>
        <v xml:space="preserve"> </v>
      </c>
      <c r="D218" s="184"/>
      <c r="E218" s="185"/>
      <c r="F218" s="185"/>
      <c r="G218" s="185"/>
      <c r="H218" s="185"/>
      <c r="I218" s="185"/>
      <c r="J218" s="186"/>
      <c r="K218" s="185"/>
      <c r="L218" s="187"/>
      <c r="M218" s="266">
        <f>'Individual Points'!W214</f>
        <v>0</v>
      </c>
      <c r="N218" s="267">
        <f>'Individual Points'!X214</f>
        <v>0</v>
      </c>
      <c r="O218" s="254"/>
      <c r="P218" s="184"/>
      <c r="Q218" s="185"/>
      <c r="R218" s="195"/>
      <c r="T218" s="81">
        <v>30.7</v>
      </c>
      <c r="U218" s="81">
        <v>30.7</v>
      </c>
      <c r="AA218" s="87"/>
    </row>
    <row r="219" spans="1:27" ht="24.6" customHeight="1" x14ac:dyDescent="0.25">
      <c r="A219" s="252"/>
      <c r="C219" s="85" t="str">
        <f t="shared" si="3"/>
        <v xml:space="preserve"> </v>
      </c>
      <c r="D219" s="184"/>
      <c r="E219" s="185"/>
      <c r="F219" s="185"/>
      <c r="G219" s="185"/>
      <c r="H219" s="185"/>
      <c r="I219" s="185"/>
      <c r="J219" s="186"/>
      <c r="K219" s="185"/>
      <c r="L219" s="187"/>
      <c r="M219" s="266">
        <f>'Individual Points'!W215</f>
        <v>0</v>
      </c>
      <c r="N219" s="267">
        <f>'Individual Points'!X215</f>
        <v>0</v>
      </c>
      <c r="O219" s="254"/>
      <c r="P219" s="184"/>
      <c r="Q219" s="185"/>
      <c r="R219" s="195"/>
      <c r="T219" s="81">
        <v>30.8</v>
      </c>
      <c r="U219" s="81">
        <v>30.8</v>
      </c>
      <c r="AA219" s="87"/>
    </row>
    <row r="220" spans="1:27" ht="24.6" customHeight="1" x14ac:dyDescent="0.25">
      <c r="A220" s="252"/>
      <c r="C220" s="85" t="str">
        <f t="shared" si="3"/>
        <v xml:space="preserve"> </v>
      </c>
      <c r="D220" s="184"/>
      <c r="E220" s="185"/>
      <c r="F220" s="185"/>
      <c r="G220" s="185"/>
      <c r="H220" s="185"/>
      <c r="I220" s="185"/>
      <c r="J220" s="186"/>
      <c r="K220" s="185"/>
      <c r="L220" s="187"/>
      <c r="M220" s="266">
        <f>'Individual Points'!W216</f>
        <v>0</v>
      </c>
      <c r="N220" s="267">
        <f>'Individual Points'!X216</f>
        <v>0</v>
      </c>
      <c r="O220" s="254"/>
      <c r="P220" s="184"/>
      <c r="Q220" s="185"/>
      <c r="R220" s="195"/>
      <c r="T220" s="81">
        <v>30.9</v>
      </c>
      <c r="U220" s="81">
        <v>30.9</v>
      </c>
      <c r="AA220" s="87"/>
    </row>
    <row r="221" spans="1:27" ht="24.6" customHeight="1" x14ac:dyDescent="0.25">
      <c r="A221" s="252"/>
      <c r="C221" s="85" t="str">
        <f t="shared" si="3"/>
        <v xml:space="preserve"> </v>
      </c>
      <c r="D221" s="184"/>
      <c r="E221" s="185"/>
      <c r="F221" s="185"/>
      <c r="G221" s="185"/>
      <c r="H221" s="185"/>
      <c r="I221" s="185"/>
      <c r="J221" s="186"/>
      <c r="K221" s="185"/>
      <c r="L221" s="187"/>
      <c r="M221" s="266">
        <f>'Individual Points'!W217</f>
        <v>0</v>
      </c>
      <c r="N221" s="267">
        <f>'Individual Points'!X217</f>
        <v>0</v>
      </c>
      <c r="O221" s="254"/>
      <c r="P221" s="184"/>
      <c r="Q221" s="185"/>
      <c r="R221" s="195"/>
      <c r="T221" s="81">
        <v>31</v>
      </c>
      <c r="U221" s="81">
        <v>31</v>
      </c>
      <c r="AA221" s="87"/>
    </row>
    <row r="222" spans="1:27" ht="24.6" customHeight="1" x14ac:dyDescent="0.25">
      <c r="A222" s="252"/>
      <c r="C222" s="85" t="str">
        <f t="shared" si="3"/>
        <v xml:space="preserve"> </v>
      </c>
      <c r="D222" s="184"/>
      <c r="E222" s="185"/>
      <c r="F222" s="185"/>
      <c r="G222" s="185"/>
      <c r="H222" s="185"/>
      <c r="I222" s="185"/>
      <c r="J222" s="186"/>
      <c r="K222" s="185"/>
      <c r="L222" s="187"/>
      <c r="M222" s="266">
        <f>'Individual Points'!W218</f>
        <v>0</v>
      </c>
      <c r="N222" s="267">
        <f>'Individual Points'!X218</f>
        <v>0</v>
      </c>
      <c r="O222" s="254"/>
      <c r="P222" s="184"/>
      <c r="Q222" s="185"/>
      <c r="R222" s="195"/>
      <c r="T222" s="81">
        <v>31.1</v>
      </c>
      <c r="U222" s="81">
        <v>31.1</v>
      </c>
      <c r="AA222" s="87"/>
    </row>
    <row r="223" spans="1:27" ht="24.6" customHeight="1" x14ac:dyDescent="0.25">
      <c r="A223" s="252"/>
      <c r="C223" s="85" t="str">
        <f t="shared" si="3"/>
        <v xml:space="preserve"> </v>
      </c>
      <c r="D223" s="184"/>
      <c r="E223" s="185"/>
      <c r="F223" s="185"/>
      <c r="G223" s="185"/>
      <c r="H223" s="185"/>
      <c r="I223" s="185"/>
      <c r="J223" s="186"/>
      <c r="K223" s="185"/>
      <c r="L223" s="187"/>
      <c r="M223" s="266">
        <f>'Individual Points'!W219</f>
        <v>0</v>
      </c>
      <c r="N223" s="267">
        <f>'Individual Points'!X219</f>
        <v>0</v>
      </c>
      <c r="O223" s="254"/>
      <c r="P223" s="184"/>
      <c r="Q223" s="185"/>
      <c r="R223" s="195"/>
      <c r="T223" s="81">
        <v>31.2</v>
      </c>
      <c r="U223" s="81">
        <v>31.2</v>
      </c>
      <c r="AA223" s="87"/>
    </row>
    <row r="224" spans="1:27" ht="24.6" customHeight="1" x14ac:dyDescent="0.25">
      <c r="A224" s="252"/>
      <c r="C224" s="85" t="str">
        <f t="shared" si="3"/>
        <v xml:space="preserve"> </v>
      </c>
      <c r="D224" s="184"/>
      <c r="E224" s="185"/>
      <c r="F224" s="185"/>
      <c r="G224" s="185"/>
      <c r="H224" s="185"/>
      <c r="I224" s="185"/>
      <c r="J224" s="186"/>
      <c r="K224" s="185"/>
      <c r="L224" s="187"/>
      <c r="M224" s="266">
        <f>'Individual Points'!W220</f>
        <v>0</v>
      </c>
      <c r="N224" s="267">
        <f>'Individual Points'!X220</f>
        <v>0</v>
      </c>
      <c r="O224" s="254"/>
      <c r="P224" s="184"/>
      <c r="Q224" s="185"/>
      <c r="R224" s="195"/>
      <c r="T224" s="81">
        <v>31.3</v>
      </c>
      <c r="U224" s="81">
        <v>31.3</v>
      </c>
      <c r="AA224" s="87"/>
    </row>
    <row r="225" spans="1:27" ht="24.6" customHeight="1" x14ac:dyDescent="0.25">
      <c r="A225" s="252"/>
      <c r="C225" s="85" t="str">
        <f t="shared" si="3"/>
        <v xml:space="preserve"> </v>
      </c>
      <c r="D225" s="184"/>
      <c r="E225" s="185"/>
      <c r="F225" s="185"/>
      <c r="G225" s="185"/>
      <c r="H225" s="185"/>
      <c r="I225" s="185"/>
      <c r="J225" s="186"/>
      <c r="K225" s="185"/>
      <c r="L225" s="187"/>
      <c r="M225" s="266">
        <f>'Individual Points'!W221</f>
        <v>0</v>
      </c>
      <c r="N225" s="267">
        <f>'Individual Points'!X221</f>
        <v>0</v>
      </c>
      <c r="O225" s="254"/>
      <c r="P225" s="184"/>
      <c r="Q225" s="185"/>
      <c r="R225" s="195"/>
      <c r="T225" s="81">
        <v>31.4</v>
      </c>
      <c r="U225" s="81">
        <v>31.4</v>
      </c>
      <c r="AA225" s="87"/>
    </row>
    <row r="226" spans="1:27" ht="24.6" customHeight="1" x14ac:dyDescent="0.25">
      <c r="A226" s="252"/>
      <c r="C226" s="85" t="str">
        <f t="shared" si="3"/>
        <v xml:space="preserve"> </v>
      </c>
      <c r="D226" s="184"/>
      <c r="E226" s="185"/>
      <c r="F226" s="185"/>
      <c r="G226" s="185"/>
      <c r="H226" s="185"/>
      <c r="I226" s="185"/>
      <c r="J226" s="186"/>
      <c r="K226" s="185"/>
      <c r="L226" s="187"/>
      <c r="M226" s="266">
        <f>'Individual Points'!W222</f>
        <v>0</v>
      </c>
      <c r="N226" s="267">
        <f>'Individual Points'!X222</f>
        <v>0</v>
      </c>
      <c r="O226" s="254"/>
      <c r="P226" s="184"/>
      <c r="Q226" s="185"/>
      <c r="R226" s="195"/>
      <c r="T226" s="81">
        <v>31.5</v>
      </c>
      <c r="U226" s="81">
        <v>31.5</v>
      </c>
      <c r="AA226" s="87"/>
    </row>
    <row r="227" spans="1:27" ht="24.6" customHeight="1" x14ac:dyDescent="0.25">
      <c r="A227" s="252"/>
      <c r="C227" s="85" t="str">
        <f t="shared" si="3"/>
        <v xml:space="preserve"> </v>
      </c>
      <c r="D227" s="184"/>
      <c r="E227" s="185"/>
      <c r="F227" s="185"/>
      <c r="G227" s="185"/>
      <c r="H227" s="185"/>
      <c r="I227" s="185"/>
      <c r="J227" s="186"/>
      <c r="K227" s="185"/>
      <c r="L227" s="187"/>
      <c r="M227" s="266">
        <f>'Individual Points'!W223</f>
        <v>0</v>
      </c>
      <c r="N227" s="267">
        <f>'Individual Points'!X223</f>
        <v>0</v>
      </c>
      <c r="O227" s="254"/>
      <c r="P227" s="184"/>
      <c r="Q227" s="185"/>
      <c r="R227" s="195"/>
      <c r="T227" s="81">
        <v>31.6</v>
      </c>
      <c r="U227" s="81">
        <v>31.6</v>
      </c>
      <c r="AA227" s="87"/>
    </row>
    <row r="228" spans="1:27" ht="24.6" customHeight="1" x14ac:dyDescent="0.25">
      <c r="A228" s="252"/>
      <c r="C228" s="85" t="str">
        <f t="shared" si="3"/>
        <v xml:space="preserve"> </v>
      </c>
      <c r="D228" s="184"/>
      <c r="E228" s="185"/>
      <c r="F228" s="185"/>
      <c r="G228" s="185"/>
      <c r="H228" s="185"/>
      <c r="I228" s="185"/>
      <c r="J228" s="186"/>
      <c r="K228" s="185"/>
      <c r="L228" s="187"/>
      <c r="M228" s="266">
        <f>'Individual Points'!W224</f>
        <v>0</v>
      </c>
      <c r="N228" s="267">
        <f>'Individual Points'!X224</f>
        <v>0</v>
      </c>
      <c r="O228" s="254"/>
      <c r="P228" s="184"/>
      <c r="Q228" s="185"/>
      <c r="R228" s="195"/>
      <c r="T228" s="81">
        <v>31.7</v>
      </c>
      <c r="U228" s="81">
        <v>31.7</v>
      </c>
      <c r="AA228" s="87"/>
    </row>
    <row r="229" spans="1:27" ht="24.6" customHeight="1" x14ac:dyDescent="0.25">
      <c r="A229" s="252"/>
      <c r="C229" s="85" t="str">
        <f t="shared" si="3"/>
        <v xml:space="preserve"> </v>
      </c>
      <c r="D229" s="184"/>
      <c r="E229" s="185"/>
      <c r="F229" s="185"/>
      <c r="G229" s="185"/>
      <c r="H229" s="185"/>
      <c r="I229" s="185"/>
      <c r="J229" s="186"/>
      <c r="K229" s="185"/>
      <c r="L229" s="187"/>
      <c r="M229" s="266">
        <f>'Individual Points'!W225</f>
        <v>0</v>
      </c>
      <c r="N229" s="267">
        <f>'Individual Points'!X225</f>
        <v>0</v>
      </c>
      <c r="O229" s="254"/>
      <c r="P229" s="184"/>
      <c r="Q229" s="185"/>
      <c r="R229" s="195"/>
      <c r="T229" s="81">
        <v>31.8</v>
      </c>
      <c r="U229" s="81">
        <v>31.8</v>
      </c>
      <c r="AA229" s="87"/>
    </row>
    <row r="230" spans="1:27" ht="24.6" customHeight="1" x14ac:dyDescent="0.25">
      <c r="A230" s="252"/>
      <c r="C230" s="85" t="str">
        <f t="shared" si="3"/>
        <v xml:space="preserve"> </v>
      </c>
      <c r="D230" s="184"/>
      <c r="E230" s="185"/>
      <c r="F230" s="185"/>
      <c r="G230" s="185"/>
      <c r="H230" s="185"/>
      <c r="I230" s="185"/>
      <c r="J230" s="186"/>
      <c r="K230" s="185"/>
      <c r="L230" s="187"/>
      <c r="M230" s="266">
        <f>'Individual Points'!W226</f>
        <v>0</v>
      </c>
      <c r="N230" s="267">
        <f>'Individual Points'!X226</f>
        <v>0</v>
      </c>
      <c r="O230" s="254"/>
      <c r="P230" s="184"/>
      <c r="Q230" s="185"/>
      <c r="R230" s="195"/>
      <c r="T230" s="81">
        <v>31.9</v>
      </c>
      <c r="U230" s="81">
        <v>31.9</v>
      </c>
      <c r="AA230" s="87"/>
    </row>
    <row r="231" spans="1:27" ht="24.6" customHeight="1" x14ac:dyDescent="0.25">
      <c r="A231" s="252"/>
      <c r="C231" s="85" t="str">
        <f t="shared" si="3"/>
        <v xml:space="preserve"> </v>
      </c>
      <c r="D231" s="184"/>
      <c r="E231" s="185"/>
      <c r="F231" s="185"/>
      <c r="G231" s="185"/>
      <c r="H231" s="185"/>
      <c r="I231" s="185"/>
      <c r="J231" s="186"/>
      <c r="K231" s="185"/>
      <c r="L231" s="187"/>
      <c r="M231" s="266">
        <f>'Individual Points'!W227</f>
        <v>0</v>
      </c>
      <c r="N231" s="267">
        <f>'Individual Points'!X227</f>
        <v>0</v>
      </c>
      <c r="O231" s="254"/>
      <c r="P231" s="184"/>
      <c r="Q231" s="185"/>
      <c r="R231" s="195"/>
      <c r="T231" s="81">
        <v>32</v>
      </c>
      <c r="U231" s="81">
        <v>32</v>
      </c>
      <c r="AA231" s="87"/>
    </row>
    <row r="232" spans="1:27" ht="24.6" customHeight="1" x14ac:dyDescent="0.25">
      <c r="A232" s="252"/>
      <c r="C232" s="85" t="str">
        <f t="shared" si="3"/>
        <v xml:space="preserve"> </v>
      </c>
      <c r="D232" s="184"/>
      <c r="E232" s="185"/>
      <c r="F232" s="185"/>
      <c r="G232" s="185"/>
      <c r="H232" s="185"/>
      <c r="I232" s="185"/>
      <c r="J232" s="186"/>
      <c r="K232" s="185"/>
      <c r="L232" s="187"/>
      <c r="M232" s="266">
        <f>'Individual Points'!W228</f>
        <v>0</v>
      </c>
      <c r="N232" s="267">
        <f>'Individual Points'!X228</f>
        <v>0</v>
      </c>
      <c r="O232" s="254"/>
      <c r="P232" s="184"/>
      <c r="Q232" s="185"/>
      <c r="R232" s="195"/>
      <c r="T232" s="81">
        <v>32.1</v>
      </c>
      <c r="U232" s="81">
        <v>32.1</v>
      </c>
      <c r="AA232" s="87"/>
    </row>
    <row r="233" spans="1:27" ht="24.6" customHeight="1" x14ac:dyDescent="0.25">
      <c r="A233" s="252"/>
      <c r="C233" s="85" t="str">
        <f t="shared" si="3"/>
        <v xml:space="preserve"> </v>
      </c>
      <c r="D233" s="184"/>
      <c r="E233" s="185"/>
      <c r="F233" s="185"/>
      <c r="G233" s="185"/>
      <c r="H233" s="185"/>
      <c r="I233" s="185"/>
      <c r="J233" s="186"/>
      <c r="K233" s="185"/>
      <c r="L233" s="187"/>
      <c r="M233" s="266">
        <f>'Individual Points'!W229</f>
        <v>0</v>
      </c>
      <c r="N233" s="267">
        <f>'Individual Points'!X229</f>
        <v>0</v>
      </c>
      <c r="O233" s="254"/>
      <c r="P233" s="184"/>
      <c r="Q233" s="185"/>
      <c r="R233" s="195"/>
      <c r="T233" s="81">
        <v>32.200000000000003</v>
      </c>
      <c r="U233" s="81">
        <v>32.200000000000003</v>
      </c>
      <c r="AA233" s="87"/>
    </row>
    <row r="234" spans="1:27" ht="24.6" customHeight="1" x14ac:dyDescent="0.25">
      <c r="A234" s="252"/>
      <c r="C234" s="85" t="str">
        <f t="shared" si="3"/>
        <v xml:space="preserve"> </v>
      </c>
      <c r="D234" s="184"/>
      <c r="E234" s="185"/>
      <c r="F234" s="185"/>
      <c r="G234" s="185"/>
      <c r="H234" s="185"/>
      <c r="I234" s="185"/>
      <c r="J234" s="186"/>
      <c r="K234" s="185"/>
      <c r="L234" s="187"/>
      <c r="M234" s="266">
        <f>'Individual Points'!W230</f>
        <v>0</v>
      </c>
      <c r="N234" s="267">
        <f>'Individual Points'!X230</f>
        <v>0</v>
      </c>
      <c r="O234" s="254"/>
      <c r="P234" s="184"/>
      <c r="Q234" s="185"/>
      <c r="R234" s="195"/>
      <c r="T234" s="81">
        <v>32.299999999999997</v>
      </c>
      <c r="U234" s="81">
        <v>32.299999999999997</v>
      </c>
      <c r="AA234" s="87"/>
    </row>
    <row r="235" spans="1:27" ht="24.6" customHeight="1" x14ac:dyDescent="0.25">
      <c r="A235" s="252"/>
      <c r="C235" s="85" t="str">
        <f t="shared" si="3"/>
        <v xml:space="preserve"> </v>
      </c>
      <c r="D235" s="184"/>
      <c r="E235" s="185"/>
      <c r="F235" s="185"/>
      <c r="G235" s="185"/>
      <c r="H235" s="185"/>
      <c r="I235" s="185"/>
      <c r="J235" s="186"/>
      <c r="K235" s="185"/>
      <c r="L235" s="187"/>
      <c r="M235" s="266">
        <f>'Individual Points'!W231</f>
        <v>0</v>
      </c>
      <c r="N235" s="267">
        <f>'Individual Points'!X231</f>
        <v>0</v>
      </c>
      <c r="O235" s="254"/>
      <c r="P235" s="184"/>
      <c r="Q235" s="185"/>
      <c r="R235" s="195"/>
      <c r="T235" s="81">
        <v>32.4</v>
      </c>
      <c r="U235" s="81">
        <v>32.4</v>
      </c>
      <c r="AA235" s="87"/>
    </row>
    <row r="236" spans="1:27" ht="24.6" customHeight="1" x14ac:dyDescent="0.25">
      <c r="A236" s="252"/>
      <c r="C236" s="85" t="str">
        <f t="shared" si="3"/>
        <v xml:space="preserve"> </v>
      </c>
      <c r="D236" s="184"/>
      <c r="E236" s="185"/>
      <c r="F236" s="185"/>
      <c r="G236" s="185"/>
      <c r="H236" s="185"/>
      <c r="I236" s="185"/>
      <c r="J236" s="186"/>
      <c r="K236" s="185"/>
      <c r="L236" s="187"/>
      <c r="M236" s="266">
        <f>'Individual Points'!W232</f>
        <v>0</v>
      </c>
      <c r="N236" s="267">
        <f>'Individual Points'!X232</f>
        <v>0</v>
      </c>
      <c r="O236" s="254"/>
      <c r="P236" s="184"/>
      <c r="Q236" s="185"/>
      <c r="R236" s="195"/>
      <c r="T236" s="81">
        <v>32.5</v>
      </c>
      <c r="U236" s="81">
        <v>32.5</v>
      </c>
      <c r="AA236" s="87"/>
    </row>
    <row r="237" spans="1:27" ht="24.6" customHeight="1" x14ac:dyDescent="0.25">
      <c r="A237" s="252"/>
      <c r="C237" s="85" t="str">
        <f t="shared" si="3"/>
        <v xml:space="preserve"> </v>
      </c>
      <c r="D237" s="184"/>
      <c r="E237" s="185"/>
      <c r="F237" s="185"/>
      <c r="G237" s="185"/>
      <c r="H237" s="185"/>
      <c r="I237" s="185"/>
      <c r="J237" s="186"/>
      <c r="K237" s="185"/>
      <c r="L237" s="187"/>
      <c r="M237" s="266">
        <f>'Individual Points'!W233</f>
        <v>0</v>
      </c>
      <c r="N237" s="267">
        <f>'Individual Points'!X233</f>
        <v>0</v>
      </c>
      <c r="O237" s="254"/>
      <c r="P237" s="184"/>
      <c r="Q237" s="185"/>
      <c r="R237" s="195"/>
      <c r="T237" s="81">
        <v>32.6</v>
      </c>
      <c r="U237" s="81">
        <v>32.6</v>
      </c>
      <c r="AA237" s="87"/>
    </row>
    <row r="238" spans="1:27" ht="24.6" customHeight="1" x14ac:dyDescent="0.25">
      <c r="A238" s="252"/>
      <c r="C238" s="85" t="str">
        <f t="shared" si="3"/>
        <v xml:space="preserve"> </v>
      </c>
      <c r="D238" s="184"/>
      <c r="E238" s="185"/>
      <c r="F238" s="185"/>
      <c r="G238" s="185"/>
      <c r="H238" s="185"/>
      <c r="I238" s="185"/>
      <c r="J238" s="186"/>
      <c r="K238" s="185"/>
      <c r="L238" s="187"/>
      <c r="M238" s="266">
        <f>'Individual Points'!W234</f>
        <v>0</v>
      </c>
      <c r="N238" s="267">
        <f>'Individual Points'!X234</f>
        <v>0</v>
      </c>
      <c r="O238" s="254"/>
      <c r="P238" s="184"/>
      <c r="Q238" s="185"/>
      <c r="R238" s="195"/>
      <c r="T238" s="81">
        <v>32.700000000000003</v>
      </c>
      <c r="U238" s="81">
        <v>32.700000000000003</v>
      </c>
      <c r="AA238" s="87"/>
    </row>
    <row r="239" spans="1:27" ht="24.6" customHeight="1" x14ac:dyDescent="0.25">
      <c r="A239" s="252"/>
      <c r="C239" s="85" t="str">
        <f t="shared" si="3"/>
        <v xml:space="preserve"> </v>
      </c>
      <c r="D239" s="184"/>
      <c r="E239" s="185"/>
      <c r="F239" s="185"/>
      <c r="G239" s="185"/>
      <c r="H239" s="185"/>
      <c r="I239" s="185"/>
      <c r="J239" s="186"/>
      <c r="K239" s="185"/>
      <c r="L239" s="187"/>
      <c r="M239" s="266">
        <f>'Individual Points'!W235</f>
        <v>0</v>
      </c>
      <c r="N239" s="267">
        <f>'Individual Points'!X235</f>
        <v>0</v>
      </c>
      <c r="O239" s="254"/>
      <c r="P239" s="184"/>
      <c r="Q239" s="185"/>
      <c r="R239" s="195"/>
      <c r="T239" s="81">
        <v>32.799999999999997</v>
      </c>
      <c r="U239" s="81">
        <v>32.799999999999997</v>
      </c>
      <c r="AA239" s="87"/>
    </row>
    <row r="240" spans="1:27" ht="24.6" customHeight="1" x14ac:dyDescent="0.25">
      <c r="A240" s="252"/>
      <c r="C240" s="85" t="str">
        <f t="shared" si="3"/>
        <v xml:space="preserve"> </v>
      </c>
      <c r="D240" s="184"/>
      <c r="E240" s="185"/>
      <c r="F240" s="185"/>
      <c r="G240" s="185"/>
      <c r="H240" s="185"/>
      <c r="I240" s="185"/>
      <c r="J240" s="186"/>
      <c r="K240" s="185"/>
      <c r="L240" s="187"/>
      <c r="M240" s="266">
        <f>'Individual Points'!W236</f>
        <v>0</v>
      </c>
      <c r="N240" s="267">
        <f>'Individual Points'!X236</f>
        <v>0</v>
      </c>
      <c r="O240" s="254"/>
      <c r="P240" s="184"/>
      <c r="Q240" s="185"/>
      <c r="R240" s="195"/>
      <c r="T240" s="81">
        <v>32.9</v>
      </c>
      <c r="U240" s="81">
        <v>32.9</v>
      </c>
      <c r="AA240" s="87"/>
    </row>
    <row r="241" spans="1:27" ht="24.6" customHeight="1" x14ac:dyDescent="0.25">
      <c r="A241" s="252"/>
      <c r="C241" s="85" t="str">
        <f t="shared" si="3"/>
        <v xml:space="preserve"> </v>
      </c>
      <c r="D241" s="184"/>
      <c r="E241" s="185"/>
      <c r="F241" s="185"/>
      <c r="G241" s="185"/>
      <c r="H241" s="185"/>
      <c r="I241" s="185"/>
      <c r="J241" s="186"/>
      <c r="K241" s="185"/>
      <c r="L241" s="187"/>
      <c r="M241" s="266">
        <f>'Individual Points'!W237</f>
        <v>0</v>
      </c>
      <c r="N241" s="267">
        <f>'Individual Points'!X237</f>
        <v>0</v>
      </c>
      <c r="O241" s="254"/>
      <c r="P241" s="184"/>
      <c r="Q241" s="185"/>
      <c r="R241" s="195"/>
      <c r="T241" s="81">
        <v>33</v>
      </c>
      <c r="U241" s="81">
        <v>33</v>
      </c>
      <c r="AA241" s="87"/>
    </row>
    <row r="242" spans="1:27" ht="24.6" customHeight="1" x14ac:dyDescent="0.25">
      <c r="A242" s="252"/>
      <c r="C242" s="85" t="str">
        <f t="shared" si="3"/>
        <v xml:space="preserve"> </v>
      </c>
      <c r="D242" s="184"/>
      <c r="E242" s="185"/>
      <c r="F242" s="185"/>
      <c r="G242" s="185"/>
      <c r="H242" s="185"/>
      <c r="I242" s="185"/>
      <c r="J242" s="186"/>
      <c r="K242" s="185"/>
      <c r="L242" s="187"/>
      <c r="M242" s="266">
        <f>'Individual Points'!W238</f>
        <v>0</v>
      </c>
      <c r="N242" s="267">
        <f>'Individual Points'!X238</f>
        <v>0</v>
      </c>
      <c r="O242" s="254"/>
      <c r="P242" s="184"/>
      <c r="Q242" s="185"/>
      <c r="R242" s="195"/>
      <c r="T242" s="81">
        <v>33.1</v>
      </c>
      <c r="U242" s="81">
        <v>33.1</v>
      </c>
      <c r="AA242" s="87"/>
    </row>
    <row r="243" spans="1:27" ht="24.6" customHeight="1" x14ac:dyDescent="0.25">
      <c r="A243" s="252"/>
      <c r="C243" s="85" t="str">
        <f t="shared" si="3"/>
        <v xml:space="preserve"> </v>
      </c>
      <c r="D243" s="184"/>
      <c r="E243" s="185"/>
      <c r="F243" s="185"/>
      <c r="G243" s="185"/>
      <c r="H243" s="185"/>
      <c r="I243" s="185"/>
      <c r="J243" s="186"/>
      <c r="K243" s="185"/>
      <c r="L243" s="187"/>
      <c r="M243" s="266">
        <f>'Individual Points'!W239</f>
        <v>0</v>
      </c>
      <c r="N243" s="267">
        <f>'Individual Points'!X239</f>
        <v>0</v>
      </c>
      <c r="O243" s="254"/>
      <c r="P243" s="184"/>
      <c r="Q243" s="185"/>
      <c r="R243" s="195"/>
      <c r="T243" s="81">
        <v>33.200000000000003</v>
      </c>
      <c r="U243" s="81">
        <v>33.200000000000003</v>
      </c>
      <c r="AA243" s="87"/>
    </row>
    <row r="244" spans="1:27" ht="24.6" customHeight="1" x14ac:dyDescent="0.25">
      <c r="A244" s="252"/>
      <c r="C244" s="85" t="str">
        <f t="shared" si="3"/>
        <v xml:space="preserve"> </v>
      </c>
      <c r="D244" s="184"/>
      <c r="E244" s="185"/>
      <c r="F244" s="185"/>
      <c r="G244" s="185"/>
      <c r="H244" s="185"/>
      <c r="I244" s="185"/>
      <c r="J244" s="185"/>
      <c r="K244" s="185"/>
      <c r="L244" s="185"/>
      <c r="M244" s="266">
        <f>'Individual Points'!W240</f>
        <v>0</v>
      </c>
      <c r="N244" s="267">
        <f>'Individual Points'!X240</f>
        <v>0</v>
      </c>
      <c r="O244" s="254"/>
      <c r="P244" s="184"/>
      <c r="Q244" s="185"/>
      <c r="R244" s="195"/>
      <c r="T244" s="81">
        <v>33.299999999999997</v>
      </c>
      <c r="U244" s="81">
        <v>33.299999999999997</v>
      </c>
      <c r="AA244" s="87"/>
    </row>
    <row r="245" spans="1:27" ht="24.6" customHeight="1" x14ac:dyDescent="0.25">
      <c r="A245" s="252"/>
      <c r="C245" s="85" t="str">
        <f t="shared" si="3"/>
        <v xml:space="preserve"> </v>
      </c>
      <c r="D245" s="184"/>
      <c r="E245" s="185"/>
      <c r="F245" s="185"/>
      <c r="G245" s="185"/>
      <c r="H245" s="185"/>
      <c r="I245" s="185"/>
      <c r="J245" s="185"/>
      <c r="K245" s="185"/>
      <c r="L245" s="185"/>
      <c r="M245" s="266">
        <f>'Individual Points'!W241</f>
        <v>0</v>
      </c>
      <c r="N245" s="267">
        <f>'Individual Points'!X241</f>
        <v>0</v>
      </c>
      <c r="O245" s="254"/>
      <c r="P245" s="184"/>
      <c r="Q245" s="185"/>
      <c r="R245" s="195"/>
      <c r="T245" s="81">
        <v>33.4</v>
      </c>
      <c r="U245" s="81">
        <v>33.4</v>
      </c>
      <c r="AA245" s="87"/>
    </row>
    <row r="246" spans="1:27" ht="24.6" customHeight="1" x14ac:dyDescent="0.25">
      <c r="A246" s="252"/>
      <c r="C246" s="85" t="str">
        <f t="shared" ref="C246:C309" si="4">IF(OR(E246=" ",E246=0)," ",IF(E246&lt;12,E246,VLOOKUP(E246,SCOT,2,)))</f>
        <v xml:space="preserve"> </v>
      </c>
      <c r="D246" s="184"/>
      <c r="E246" s="185"/>
      <c r="F246" s="185"/>
      <c r="G246" s="185"/>
      <c r="H246" s="185"/>
      <c r="I246" s="185"/>
      <c r="J246" s="185"/>
      <c r="K246" s="185"/>
      <c r="L246" s="185"/>
      <c r="M246" s="266">
        <f>'Individual Points'!W242</f>
        <v>0</v>
      </c>
      <c r="N246" s="267">
        <f>'Individual Points'!X242</f>
        <v>0</v>
      </c>
      <c r="O246" s="254"/>
      <c r="P246" s="184"/>
      <c r="Q246" s="185"/>
      <c r="R246" s="195"/>
      <c r="T246" s="81">
        <v>33.5</v>
      </c>
      <c r="U246" s="81">
        <v>33.5</v>
      </c>
      <c r="AA246" s="87"/>
    </row>
    <row r="247" spans="1:27" ht="24.6" customHeight="1" x14ac:dyDescent="0.25">
      <c r="A247" s="252"/>
      <c r="C247" s="85" t="str">
        <f t="shared" si="4"/>
        <v xml:space="preserve"> </v>
      </c>
      <c r="D247" s="184"/>
      <c r="E247" s="185"/>
      <c r="F247" s="185"/>
      <c r="G247" s="185"/>
      <c r="H247" s="185"/>
      <c r="I247" s="185"/>
      <c r="J247" s="185"/>
      <c r="K247" s="185"/>
      <c r="L247" s="185"/>
      <c r="M247" s="266">
        <f>'Individual Points'!W243</f>
        <v>0</v>
      </c>
      <c r="N247" s="267">
        <f>'Individual Points'!X243</f>
        <v>0</v>
      </c>
      <c r="O247" s="254"/>
      <c r="P247" s="184"/>
      <c r="Q247" s="185"/>
      <c r="R247" s="195"/>
      <c r="T247" s="81">
        <v>33.6</v>
      </c>
      <c r="U247" s="81">
        <v>33.6</v>
      </c>
      <c r="AA247" s="87"/>
    </row>
    <row r="248" spans="1:27" ht="24.6" customHeight="1" x14ac:dyDescent="0.25">
      <c r="A248" s="252"/>
      <c r="C248" s="85" t="str">
        <f t="shared" si="4"/>
        <v xml:space="preserve"> </v>
      </c>
      <c r="D248" s="184"/>
      <c r="E248" s="185"/>
      <c r="F248" s="185"/>
      <c r="G248" s="185"/>
      <c r="H248" s="185"/>
      <c r="I248" s="185"/>
      <c r="J248" s="185"/>
      <c r="K248" s="185"/>
      <c r="L248" s="185"/>
      <c r="M248" s="266">
        <f>'Individual Points'!W244</f>
        <v>0</v>
      </c>
      <c r="N248" s="267">
        <f>'Individual Points'!X244</f>
        <v>0</v>
      </c>
      <c r="O248" s="254"/>
      <c r="P248" s="184"/>
      <c r="Q248" s="185"/>
      <c r="R248" s="195"/>
      <c r="T248" s="81">
        <v>33.700000000000003</v>
      </c>
      <c r="U248" s="81">
        <v>33.700000000000003</v>
      </c>
      <c r="AA248" s="87"/>
    </row>
    <row r="249" spans="1:27" ht="24.6" customHeight="1" x14ac:dyDescent="0.25">
      <c r="A249" s="252"/>
      <c r="C249" s="85" t="str">
        <f t="shared" si="4"/>
        <v xml:space="preserve"> </v>
      </c>
      <c r="D249" s="184"/>
      <c r="E249" s="185"/>
      <c r="F249" s="185"/>
      <c r="G249" s="185"/>
      <c r="H249" s="185"/>
      <c r="I249" s="185"/>
      <c r="J249" s="185"/>
      <c r="K249" s="185"/>
      <c r="L249" s="185"/>
      <c r="M249" s="266">
        <f>'Individual Points'!W245</f>
        <v>0</v>
      </c>
      <c r="N249" s="267">
        <f>'Individual Points'!X245</f>
        <v>0</v>
      </c>
      <c r="O249" s="254"/>
      <c r="P249" s="184"/>
      <c r="Q249" s="185"/>
      <c r="R249" s="195"/>
      <c r="T249" s="81">
        <v>33.799999999999997</v>
      </c>
      <c r="U249" s="81">
        <v>33.799999999999997</v>
      </c>
      <c r="AA249" s="87"/>
    </row>
    <row r="250" spans="1:27" ht="24.6" customHeight="1" x14ac:dyDescent="0.25">
      <c r="A250" s="252"/>
      <c r="C250" s="85" t="str">
        <f t="shared" si="4"/>
        <v xml:space="preserve"> </v>
      </c>
      <c r="D250" s="184"/>
      <c r="E250" s="185"/>
      <c r="F250" s="185"/>
      <c r="G250" s="185"/>
      <c r="H250" s="185"/>
      <c r="I250" s="185"/>
      <c r="J250" s="185"/>
      <c r="K250" s="185"/>
      <c r="L250" s="185"/>
      <c r="M250" s="266">
        <f>'Individual Points'!W246</f>
        <v>0</v>
      </c>
      <c r="N250" s="267">
        <f>'Individual Points'!X246</f>
        <v>0</v>
      </c>
      <c r="O250" s="254"/>
      <c r="P250" s="184"/>
      <c r="Q250" s="185"/>
      <c r="R250" s="195"/>
      <c r="T250" s="81">
        <v>33.9</v>
      </c>
      <c r="U250" s="81">
        <v>33.9</v>
      </c>
      <c r="AA250" s="87"/>
    </row>
    <row r="251" spans="1:27" ht="24.6" customHeight="1" x14ac:dyDescent="0.25">
      <c r="A251" s="252"/>
      <c r="C251" s="85" t="str">
        <f t="shared" si="4"/>
        <v xml:space="preserve"> </v>
      </c>
      <c r="D251" s="184"/>
      <c r="E251" s="185"/>
      <c r="F251" s="185"/>
      <c r="G251" s="185"/>
      <c r="H251" s="185"/>
      <c r="I251" s="185"/>
      <c r="J251" s="185"/>
      <c r="K251" s="185"/>
      <c r="L251" s="185"/>
      <c r="M251" s="266">
        <f>'Individual Points'!W247</f>
        <v>0</v>
      </c>
      <c r="N251" s="267">
        <f>'Individual Points'!X247</f>
        <v>0</v>
      </c>
      <c r="O251" s="254"/>
      <c r="P251" s="184"/>
      <c r="Q251" s="185"/>
      <c r="R251" s="195"/>
      <c r="T251" s="81">
        <v>34</v>
      </c>
      <c r="U251" s="81">
        <v>34</v>
      </c>
      <c r="AA251" s="87"/>
    </row>
    <row r="252" spans="1:27" ht="24.6" customHeight="1" x14ac:dyDescent="0.25">
      <c r="A252" s="252"/>
      <c r="C252" s="85" t="str">
        <f t="shared" si="4"/>
        <v xml:space="preserve"> </v>
      </c>
      <c r="D252" s="184"/>
      <c r="E252" s="185"/>
      <c r="F252" s="185"/>
      <c r="G252" s="185"/>
      <c r="H252" s="185"/>
      <c r="I252" s="185"/>
      <c r="J252" s="185"/>
      <c r="K252" s="185"/>
      <c r="L252" s="185"/>
      <c r="M252" s="266">
        <f>'Individual Points'!W248</f>
        <v>0</v>
      </c>
      <c r="N252" s="267">
        <f>'Individual Points'!X248</f>
        <v>0</v>
      </c>
      <c r="O252" s="254"/>
      <c r="P252" s="184"/>
      <c r="Q252" s="185"/>
      <c r="R252" s="195"/>
      <c r="T252" s="81">
        <v>34.1</v>
      </c>
      <c r="U252" s="81">
        <v>34.1</v>
      </c>
      <c r="AA252" s="87"/>
    </row>
    <row r="253" spans="1:27" ht="24.6" customHeight="1" x14ac:dyDescent="0.25">
      <c r="A253" s="252"/>
      <c r="C253" s="85" t="str">
        <f t="shared" si="4"/>
        <v xml:space="preserve"> </v>
      </c>
      <c r="D253" s="184"/>
      <c r="E253" s="185"/>
      <c r="F253" s="185"/>
      <c r="G253" s="185"/>
      <c r="H253" s="185"/>
      <c r="I253" s="185"/>
      <c r="J253" s="185"/>
      <c r="K253" s="185"/>
      <c r="L253" s="185"/>
      <c r="M253" s="266">
        <f>'Individual Points'!W249</f>
        <v>0</v>
      </c>
      <c r="N253" s="267">
        <f>'Individual Points'!X249</f>
        <v>0</v>
      </c>
      <c r="O253" s="254"/>
      <c r="P253" s="184"/>
      <c r="Q253" s="185"/>
      <c r="R253" s="195"/>
      <c r="T253" s="81">
        <v>34.200000000000003</v>
      </c>
      <c r="U253" s="81">
        <v>34.200000000000003</v>
      </c>
      <c r="AA253" s="87"/>
    </row>
    <row r="254" spans="1:27" ht="24.6" customHeight="1" x14ac:dyDescent="0.25">
      <c r="A254" s="252"/>
      <c r="C254" s="85" t="str">
        <f t="shared" si="4"/>
        <v xml:space="preserve"> </v>
      </c>
      <c r="D254" s="184"/>
      <c r="E254" s="185"/>
      <c r="F254" s="185"/>
      <c r="G254" s="185"/>
      <c r="H254" s="185"/>
      <c r="I254" s="185"/>
      <c r="J254" s="185"/>
      <c r="K254" s="185"/>
      <c r="L254" s="185"/>
      <c r="M254" s="266">
        <f>'Individual Points'!W250</f>
        <v>0</v>
      </c>
      <c r="N254" s="267">
        <f>'Individual Points'!X250</f>
        <v>0</v>
      </c>
      <c r="O254" s="254"/>
      <c r="P254" s="184"/>
      <c r="Q254" s="185"/>
      <c r="R254" s="195"/>
      <c r="T254" s="81">
        <v>34.299999999999997</v>
      </c>
      <c r="U254" s="81">
        <v>34.299999999999997</v>
      </c>
      <c r="AA254" s="87"/>
    </row>
    <row r="255" spans="1:27" ht="24.6" customHeight="1" x14ac:dyDescent="0.25">
      <c r="A255" s="252"/>
      <c r="C255" s="85" t="str">
        <f t="shared" si="4"/>
        <v xml:space="preserve"> </v>
      </c>
      <c r="D255" s="184"/>
      <c r="E255" s="185"/>
      <c r="F255" s="185"/>
      <c r="G255" s="185"/>
      <c r="H255" s="185"/>
      <c r="I255" s="185"/>
      <c r="J255" s="185"/>
      <c r="K255" s="185"/>
      <c r="L255" s="185"/>
      <c r="M255" s="266">
        <f>'Individual Points'!W251</f>
        <v>0</v>
      </c>
      <c r="N255" s="267">
        <f>'Individual Points'!X251</f>
        <v>0</v>
      </c>
      <c r="O255" s="254"/>
      <c r="P255" s="184"/>
      <c r="Q255" s="185"/>
      <c r="R255" s="195"/>
      <c r="T255" s="81">
        <v>34.4</v>
      </c>
      <c r="U255" s="81">
        <v>34.4</v>
      </c>
      <c r="AA255" s="87"/>
    </row>
    <row r="256" spans="1:27" ht="24.6" customHeight="1" x14ac:dyDescent="0.25">
      <c r="A256" s="252"/>
      <c r="C256" s="85" t="str">
        <f t="shared" si="4"/>
        <v xml:space="preserve"> </v>
      </c>
      <c r="D256" s="184"/>
      <c r="E256" s="185"/>
      <c r="F256" s="185"/>
      <c r="G256" s="185"/>
      <c r="H256" s="185"/>
      <c r="I256" s="185"/>
      <c r="J256" s="185"/>
      <c r="K256" s="185"/>
      <c r="L256" s="185"/>
      <c r="M256" s="266">
        <f>'Individual Points'!W252</f>
        <v>0</v>
      </c>
      <c r="N256" s="267">
        <f>'Individual Points'!X252</f>
        <v>0</v>
      </c>
      <c r="O256" s="254"/>
      <c r="P256" s="184"/>
      <c r="Q256" s="185"/>
      <c r="R256" s="195"/>
      <c r="T256" s="81">
        <v>34.5</v>
      </c>
      <c r="U256" s="81">
        <v>34.5</v>
      </c>
      <c r="AA256" s="87"/>
    </row>
    <row r="257" spans="1:27" ht="24.6" customHeight="1" x14ac:dyDescent="0.25">
      <c r="A257" s="252"/>
      <c r="C257" s="85" t="str">
        <f t="shared" si="4"/>
        <v xml:space="preserve"> </v>
      </c>
      <c r="D257" s="184"/>
      <c r="E257" s="185"/>
      <c r="F257" s="185"/>
      <c r="G257" s="185"/>
      <c r="H257" s="185"/>
      <c r="I257" s="185"/>
      <c r="J257" s="185"/>
      <c r="K257" s="185"/>
      <c r="L257" s="185"/>
      <c r="M257" s="266">
        <f>'Individual Points'!W253</f>
        <v>0</v>
      </c>
      <c r="N257" s="267">
        <f>'Individual Points'!X253</f>
        <v>0</v>
      </c>
      <c r="O257" s="254"/>
      <c r="P257" s="184"/>
      <c r="Q257" s="185"/>
      <c r="R257" s="195"/>
      <c r="T257" s="81">
        <v>34.6</v>
      </c>
      <c r="U257" s="81">
        <v>34.6</v>
      </c>
      <c r="AA257" s="87"/>
    </row>
    <row r="258" spans="1:27" ht="24.6" customHeight="1" x14ac:dyDescent="0.25">
      <c r="A258" s="252"/>
      <c r="C258" s="85" t="str">
        <f t="shared" si="4"/>
        <v xml:space="preserve"> </v>
      </c>
      <c r="D258" s="184"/>
      <c r="E258" s="185"/>
      <c r="F258" s="185"/>
      <c r="G258" s="185"/>
      <c r="H258" s="185"/>
      <c r="I258" s="185"/>
      <c r="J258" s="185"/>
      <c r="K258" s="185"/>
      <c r="L258" s="185"/>
      <c r="M258" s="266">
        <f>'Individual Points'!W254</f>
        <v>0</v>
      </c>
      <c r="N258" s="267">
        <f>'Individual Points'!X254</f>
        <v>0</v>
      </c>
      <c r="O258" s="254"/>
      <c r="P258" s="184"/>
      <c r="Q258" s="185"/>
      <c r="R258" s="195"/>
      <c r="T258" s="81">
        <v>34.700000000000003</v>
      </c>
      <c r="U258" s="81">
        <v>34.700000000000003</v>
      </c>
      <c r="AA258" s="87"/>
    </row>
    <row r="259" spans="1:27" ht="24.6" customHeight="1" x14ac:dyDescent="0.25">
      <c r="A259" s="252"/>
      <c r="C259" s="85" t="str">
        <f t="shared" si="4"/>
        <v xml:space="preserve"> </v>
      </c>
      <c r="D259" s="184"/>
      <c r="E259" s="185"/>
      <c r="F259" s="185"/>
      <c r="G259" s="185"/>
      <c r="H259" s="185"/>
      <c r="I259" s="185"/>
      <c r="J259" s="185"/>
      <c r="K259" s="185"/>
      <c r="L259" s="185"/>
      <c r="M259" s="266">
        <f>'Individual Points'!W255</f>
        <v>0</v>
      </c>
      <c r="N259" s="267">
        <f>'Individual Points'!X255</f>
        <v>0</v>
      </c>
      <c r="O259" s="254"/>
      <c r="P259" s="184"/>
      <c r="Q259" s="185"/>
      <c r="R259" s="195"/>
      <c r="T259" s="81">
        <v>34.799999999999997</v>
      </c>
      <c r="U259" s="81">
        <v>34.799999999999997</v>
      </c>
      <c r="AA259" s="87"/>
    </row>
    <row r="260" spans="1:27" ht="24.6" customHeight="1" x14ac:dyDescent="0.25">
      <c r="A260" s="252"/>
      <c r="C260" s="85" t="str">
        <f t="shared" si="4"/>
        <v xml:space="preserve"> </v>
      </c>
      <c r="D260" s="184"/>
      <c r="E260" s="185"/>
      <c r="F260" s="185"/>
      <c r="G260" s="185"/>
      <c r="H260" s="185"/>
      <c r="I260" s="185"/>
      <c r="J260" s="185"/>
      <c r="K260" s="185"/>
      <c r="L260" s="185"/>
      <c r="M260" s="266">
        <f>'Individual Points'!W256</f>
        <v>0</v>
      </c>
      <c r="N260" s="267">
        <f>'Individual Points'!X256</f>
        <v>0</v>
      </c>
      <c r="O260" s="254"/>
      <c r="P260" s="184"/>
      <c r="Q260" s="185"/>
      <c r="R260" s="195"/>
      <c r="T260" s="81">
        <v>34.9</v>
      </c>
      <c r="U260" s="81">
        <v>34.9</v>
      </c>
      <c r="AA260" s="87"/>
    </row>
    <row r="261" spans="1:27" ht="24.6" customHeight="1" x14ac:dyDescent="0.25">
      <c r="A261" s="252"/>
      <c r="C261" s="85" t="str">
        <f t="shared" si="4"/>
        <v xml:space="preserve"> </v>
      </c>
      <c r="D261" s="184"/>
      <c r="E261" s="185"/>
      <c r="F261" s="185"/>
      <c r="G261" s="185"/>
      <c r="H261" s="185"/>
      <c r="I261" s="185"/>
      <c r="J261" s="185"/>
      <c r="K261" s="185"/>
      <c r="L261" s="185"/>
      <c r="M261" s="266">
        <f>'Individual Points'!W257</f>
        <v>0</v>
      </c>
      <c r="N261" s="267">
        <f>'Individual Points'!X257</f>
        <v>0</v>
      </c>
      <c r="O261" s="254"/>
      <c r="P261" s="184"/>
      <c r="Q261" s="185"/>
      <c r="R261" s="195"/>
      <c r="T261" s="81">
        <v>35</v>
      </c>
      <c r="U261" s="81">
        <v>35</v>
      </c>
      <c r="AA261" s="87"/>
    </row>
    <row r="262" spans="1:27" ht="24.6" customHeight="1" x14ac:dyDescent="0.25">
      <c r="A262" s="252"/>
      <c r="C262" s="85" t="str">
        <f t="shared" si="4"/>
        <v xml:space="preserve"> </v>
      </c>
      <c r="D262" s="184"/>
      <c r="E262" s="185"/>
      <c r="F262" s="185"/>
      <c r="G262" s="185"/>
      <c r="H262" s="185"/>
      <c r="I262" s="185"/>
      <c r="J262" s="185"/>
      <c r="K262" s="185"/>
      <c r="L262" s="185"/>
      <c r="M262" s="266">
        <f>'Individual Points'!W258</f>
        <v>0</v>
      </c>
      <c r="N262" s="267">
        <f>'Individual Points'!X258</f>
        <v>0</v>
      </c>
      <c r="O262" s="254"/>
      <c r="P262" s="184"/>
      <c r="Q262" s="185"/>
      <c r="R262" s="195"/>
      <c r="T262" s="81">
        <v>35.1</v>
      </c>
      <c r="U262" s="81">
        <v>35.1</v>
      </c>
      <c r="AA262" s="87"/>
    </row>
    <row r="263" spans="1:27" ht="24.6" customHeight="1" x14ac:dyDescent="0.25">
      <c r="A263" s="252"/>
      <c r="C263" s="85" t="str">
        <f t="shared" si="4"/>
        <v xml:space="preserve"> </v>
      </c>
      <c r="D263" s="184"/>
      <c r="E263" s="185"/>
      <c r="F263" s="185"/>
      <c r="G263" s="185"/>
      <c r="H263" s="185"/>
      <c r="I263" s="185"/>
      <c r="J263" s="185"/>
      <c r="K263" s="185"/>
      <c r="L263" s="185"/>
      <c r="M263" s="266">
        <f>'Individual Points'!W259</f>
        <v>0</v>
      </c>
      <c r="N263" s="267">
        <f>'Individual Points'!X259</f>
        <v>0</v>
      </c>
      <c r="O263" s="254"/>
      <c r="P263" s="184"/>
      <c r="Q263" s="185"/>
      <c r="R263" s="195"/>
      <c r="T263" s="81">
        <v>35.200000000000003</v>
      </c>
      <c r="U263" s="81">
        <v>35.200000000000003</v>
      </c>
      <c r="AA263" s="87"/>
    </row>
    <row r="264" spans="1:27" ht="24.6" customHeight="1" x14ac:dyDescent="0.25">
      <c r="A264" s="252"/>
      <c r="C264" s="85" t="str">
        <f t="shared" si="4"/>
        <v xml:space="preserve"> </v>
      </c>
      <c r="D264" s="184"/>
      <c r="E264" s="185"/>
      <c r="F264" s="185"/>
      <c r="G264" s="185"/>
      <c r="H264" s="185"/>
      <c r="I264" s="185"/>
      <c r="J264" s="185"/>
      <c r="K264" s="185"/>
      <c r="L264" s="185"/>
      <c r="M264" s="266">
        <f>'Individual Points'!W260</f>
        <v>0</v>
      </c>
      <c r="N264" s="267">
        <f>'Individual Points'!X260</f>
        <v>0</v>
      </c>
      <c r="O264" s="254"/>
      <c r="P264" s="184"/>
      <c r="Q264" s="185"/>
      <c r="R264" s="195"/>
      <c r="T264" s="81">
        <v>35.299999999999997</v>
      </c>
      <c r="U264" s="81">
        <v>35.299999999999997</v>
      </c>
      <c r="AA264" s="87"/>
    </row>
    <row r="265" spans="1:27" ht="24.6" customHeight="1" x14ac:dyDescent="0.25">
      <c r="A265" s="252"/>
      <c r="C265" s="85" t="str">
        <f t="shared" si="4"/>
        <v xml:space="preserve"> </v>
      </c>
      <c r="D265" s="184"/>
      <c r="E265" s="185"/>
      <c r="F265" s="185"/>
      <c r="G265" s="185"/>
      <c r="H265" s="185"/>
      <c r="I265" s="185"/>
      <c r="J265" s="185"/>
      <c r="K265" s="185"/>
      <c r="L265" s="185"/>
      <c r="M265" s="266">
        <f>'Individual Points'!W261</f>
        <v>0</v>
      </c>
      <c r="N265" s="267">
        <f>'Individual Points'!X261</f>
        <v>0</v>
      </c>
      <c r="O265" s="254"/>
      <c r="P265" s="184"/>
      <c r="Q265" s="185"/>
      <c r="R265" s="195"/>
      <c r="T265" s="81">
        <v>35.4</v>
      </c>
      <c r="U265" s="81">
        <v>35.4</v>
      </c>
      <c r="AA265" s="87"/>
    </row>
    <row r="266" spans="1:27" ht="24.6" customHeight="1" x14ac:dyDescent="0.25">
      <c r="A266" s="252"/>
      <c r="C266" s="85" t="str">
        <f t="shared" si="4"/>
        <v xml:space="preserve"> </v>
      </c>
      <c r="D266" s="184"/>
      <c r="E266" s="185"/>
      <c r="F266" s="185"/>
      <c r="G266" s="185"/>
      <c r="H266" s="185"/>
      <c r="I266" s="185"/>
      <c r="J266" s="185"/>
      <c r="K266" s="185"/>
      <c r="L266" s="185"/>
      <c r="M266" s="266">
        <f>'Individual Points'!W262</f>
        <v>0</v>
      </c>
      <c r="N266" s="267">
        <f>'Individual Points'!X262</f>
        <v>0</v>
      </c>
      <c r="O266" s="254"/>
      <c r="P266" s="184"/>
      <c r="Q266" s="185"/>
      <c r="R266" s="195"/>
      <c r="T266" s="81">
        <v>35.5</v>
      </c>
      <c r="U266" s="81">
        <v>35.5</v>
      </c>
      <c r="AA266" s="87"/>
    </row>
    <row r="267" spans="1:27" ht="24.6" customHeight="1" x14ac:dyDescent="0.25">
      <c r="A267" s="252"/>
      <c r="C267" s="85" t="str">
        <f t="shared" si="4"/>
        <v xml:space="preserve"> </v>
      </c>
      <c r="D267" s="184"/>
      <c r="E267" s="185"/>
      <c r="F267" s="185"/>
      <c r="G267" s="185"/>
      <c r="H267" s="185"/>
      <c r="I267" s="185"/>
      <c r="J267" s="185"/>
      <c r="K267" s="185"/>
      <c r="L267" s="185"/>
      <c r="M267" s="266">
        <f>'Individual Points'!W263</f>
        <v>0</v>
      </c>
      <c r="N267" s="267">
        <f>'Individual Points'!X263</f>
        <v>0</v>
      </c>
      <c r="O267" s="254"/>
      <c r="P267" s="184"/>
      <c r="Q267" s="185"/>
      <c r="R267" s="195"/>
      <c r="T267" s="81">
        <v>35.6</v>
      </c>
      <c r="U267" s="81">
        <v>35.6</v>
      </c>
      <c r="AA267" s="87"/>
    </row>
    <row r="268" spans="1:27" ht="24.6" customHeight="1" x14ac:dyDescent="0.25">
      <c r="A268" s="252"/>
      <c r="C268" s="85" t="str">
        <f t="shared" si="4"/>
        <v xml:space="preserve"> </v>
      </c>
      <c r="D268" s="184"/>
      <c r="E268" s="185"/>
      <c r="F268" s="185"/>
      <c r="G268" s="185"/>
      <c r="H268" s="185"/>
      <c r="I268" s="185"/>
      <c r="J268" s="185"/>
      <c r="K268" s="185"/>
      <c r="L268" s="185"/>
      <c r="M268" s="266">
        <f>'Individual Points'!W264</f>
        <v>0</v>
      </c>
      <c r="N268" s="267">
        <f>'Individual Points'!X264</f>
        <v>0</v>
      </c>
      <c r="O268" s="254"/>
      <c r="P268" s="184"/>
      <c r="Q268" s="185"/>
      <c r="R268" s="195"/>
      <c r="T268" s="81">
        <v>35.700000000000003</v>
      </c>
      <c r="U268" s="81">
        <v>35.700000000000003</v>
      </c>
      <c r="AA268" s="87"/>
    </row>
    <row r="269" spans="1:27" ht="24.6" customHeight="1" x14ac:dyDescent="0.25">
      <c r="A269" s="252"/>
      <c r="C269" s="85" t="str">
        <f t="shared" si="4"/>
        <v xml:space="preserve"> </v>
      </c>
      <c r="D269" s="184"/>
      <c r="E269" s="185"/>
      <c r="F269" s="185"/>
      <c r="G269" s="185"/>
      <c r="H269" s="185"/>
      <c r="I269" s="185"/>
      <c r="J269" s="185"/>
      <c r="K269" s="185"/>
      <c r="L269" s="185"/>
      <c r="M269" s="266">
        <f>'Individual Points'!W265</f>
        <v>0</v>
      </c>
      <c r="N269" s="267">
        <f>'Individual Points'!X265</f>
        <v>0</v>
      </c>
      <c r="O269" s="254"/>
      <c r="P269" s="184"/>
      <c r="Q269" s="185"/>
      <c r="R269" s="195"/>
      <c r="T269" s="81">
        <v>35.799999999999997</v>
      </c>
      <c r="U269" s="81">
        <v>35.799999999999997</v>
      </c>
      <c r="AA269" s="87"/>
    </row>
    <row r="270" spans="1:27" ht="24.6" customHeight="1" x14ac:dyDescent="0.25">
      <c r="A270" s="252"/>
      <c r="C270" s="85" t="str">
        <f t="shared" si="4"/>
        <v xml:space="preserve"> </v>
      </c>
      <c r="D270" s="184"/>
      <c r="E270" s="185"/>
      <c r="F270" s="185"/>
      <c r="G270" s="185"/>
      <c r="H270" s="185"/>
      <c r="I270" s="185"/>
      <c r="J270" s="185"/>
      <c r="K270" s="185"/>
      <c r="L270" s="185"/>
      <c r="M270" s="266">
        <f>'Individual Points'!W266</f>
        <v>0</v>
      </c>
      <c r="N270" s="267">
        <f>'Individual Points'!X266</f>
        <v>0</v>
      </c>
      <c r="O270" s="254"/>
      <c r="P270" s="184"/>
      <c r="Q270" s="185"/>
      <c r="R270" s="195"/>
      <c r="T270" s="81">
        <v>35.9</v>
      </c>
      <c r="U270" s="81">
        <v>35.9</v>
      </c>
      <c r="AA270" s="87"/>
    </row>
    <row r="271" spans="1:27" ht="24.6" customHeight="1" x14ac:dyDescent="0.25">
      <c r="A271" s="252"/>
      <c r="C271" s="85" t="str">
        <f t="shared" si="4"/>
        <v xml:space="preserve"> </v>
      </c>
      <c r="D271" s="184"/>
      <c r="E271" s="185"/>
      <c r="F271" s="185"/>
      <c r="G271" s="185"/>
      <c r="H271" s="185"/>
      <c r="I271" s="185"/>
      <c r="J271" s="185"/>
      <c r="K271" s="185"/>
      <c r="L271" s="185"/>
      <c r="M271" s="266">
        <f>'Individual Points'!W267</f>
        <v>0</v>
      </c>
      <c r="N271" s="267">
        <f>'Individual Points'!X267</f>
        <v>0</v>
      </c>
      <c r="O271" s="254"/>
      <c r="P271" s="184"/>
      <c r="Q271" s="185"/>
      <c r="R271" s="195"/>
      <c r="T271" s="81">
        <v>36</v>
      </c>
      <c r="U271" s="81">
        <v>36</v>
      </c>
      <c r="AA271" s="87"/>
    </row>
    <row r="272" spans="1:27" ht="24.6" customHeight="1" x14ac:dyDescent="0.25">
      <c r="A272" s="252"/>
      <c r="C272" s="85" t="str">
        <f t="shared" si="4"/>
        <v xml:space="preserve"> </v>
      </c>
      <c r="D272" s="184"/>
      <c r="E272" s="185"/>
      <c r="F272" s="185"/>
      <c r="G272" s="185"/>
      <c r="H272" s="185"/>
      <c r="I272" s="185"/>
      <c r="J272" s="185"/>
      <c r="K272" s="185"/>
      <c r="L272" s="185"/>
      <c r="M272" s="266">
        <f>'Individual Points'!W268</f>
        <v>0</v>
      </c>
      <c r="N272" s="267">
        <f>'Individual Points'!X268</f>
        <v>0</v>
      </c>
      <c r="O272" s="254"/>
      <c r="P272" s="184"/>
      <c r="Q272" s="185"/>
      <c r="R272" s="195"/>
      <c r="T272" s="81">
        <v>36.1</v>
      </c>
      <c r="U272" s="81">
        <v>36.1</v>
      </c>
      <c r="AA272" s="87"/>
    </row>
    <row r="273" spans="1:27" ht="24.6" customHeight="1" x14ac:dyDescent="0.25">
      <c r="A273" s="252"/>
      <c r="C273" s="85" t="str">
        <f t="shared" si="4"/>
        <v xml:space="preserve"> </v>
      </c>
      <c r="D273" s="184"/>
      <c r="E273" s="185"/>
      <c r="F273" s="185"/>
      <c r="G273" s="185"/>
      <c r="H273" s="185"/>
      <c r="I273" s="185"/>
      <c r="J273" s="185"/>
      <c r="K273" s="185"/>
      <c r="L273" s="185"/>
      <c r="M273" s="266">
        <f>'Individual Points'!W269</f>
        <v>0</v>
      </c>
      <c r="N273" s="267">
        <f>'Individual Points'!X269</f>
        <v>0</v>
      </c>
      <c r="O273" s="254"/>
      <c r="P273" s="184"/>
      <c r="Q273" s="185"/>
      <c r="R273" s="195"/>
      <c r="T273" s="81">
        <v>36.200000000000003</v>
      </c>
      <c r="U273" s="81">
        <v>36.200000000000003</v>
      </c>
      <c r="AA273" s="87"/>
    </row>
    <row r="274" spans="1:27" ht="24.6" customHeight="1" x14ac:dyDescent="0.25">
      <c r="A274" s="252"/>
      <c r="C274" s="85" t="str">
        <f t="shared" si="4"/>
        <v xml:space="preserve"> </v>
      </c>
      <c r="D274" s="184"/>
      <c r="E274" s="185"/>
      <c r="F274" s="185"/>
      <c r="G274" s="185"/>
      <c r="H274" s="185"/>
      <c r="I274" s="185"/>
      <c r="J274" s="185"/>
      <c r="K274" s="185"/>
      <c r="L274" s="185"/>
      <c r="M274" s="266">
        <f>'Individual Points'!W270</f>
        <v>0</v>
      </c>
      <c r="N274" s="267">
        <f>'Individual Points'!X270</f>
        <v>0</v>
      </c>
      <c r="O274" s="254"/>
      <c r="P274" s="184"/>
      <c r="Q274" s="185"/>
      <c r="R274" s="195"/>
      <c r="T274" s="81">
        <v>36.299999999999997</v>
      </c>
      <c r="U274" s="81">
        <v>36.299999999999997</v>
      </c>
      <c r="AA274" s="87"/>
    </row>
    <row r="275" spans="1:27" ht="24.6" customHeight="1" x14ac:dyDescent="0.25">
      <c r="A275" s="252"/>
      <c r="C275" s="85" t="str">
        <f t="shared" si="4"/>
        <v xml:space="preserve"> </v>
      </c>
      <c r="D275" s="184"/>
      <c r="E275" s="185"/>
      <c r="F275" s="185"/>
      <c r="G275" s="185"/>
      <c r="H275" s="185"/>
      <c r="I275" s="185"/>
      <c r="J275" s="185"/>
      <c r="K275" s="185"/>
      <c r="L275" s="185"/>
      <c r="M275" s="266">
        <f>'Individual Points'!W271</f>
        <v>0</v>
      </c>
      <c r="N275" s="267">
        <f>'Individual Points'!X271</f>
        <v>0</v>
      </c>
      <c r="O275" s="254"/>
      <c r="P275" s="184"/>
      <c r="Q275" s="185"/>
      <c r="R275" s="195"/>
      <c r="T275" s="81">
        <v>36.4</v>
      </c>
      <c r="U275" s="81">
        <v>36.4</v>
      </c>
      <c r="AA275" s="87"/>
    </row>
    <row r="276" spans="1:27" ht="24.6" customHeight="1" x14ac:dyDescent="0.25">
      <c r="A276" s="252"/>
      <c r="C276" s="85" t="str">
        <f t="shared" si="4"/>
        <v xml:space="preserve"> </v>
      </c>
      <c r="D276" s="184"/>
      <c r="E276" s="185"/>
      <c r="F276" s="185"/>
      <c r="G276" s="185"/>
      <c r="H276" s="185"/>
      <c r="I276" s="185"/>
      <c r="J276" s="185"/>
      <c r="K276" s="185"/>
      <c r="L276" s="185"/>
      <c r="M276" s="266">
        <f>'Individual Points'!W272</f>
        <v>0</v>
      </c>
      <c r="N276" s="267">
        <f>'Individual Points'!X272</f>
        <v>0</v>
      </c>
      <c r="O276" s="254"/>
      <c r="P276" s="184"/>
      <c r="Q276" s="185"/>
      <c r="R276" s="195"/>
      <c r="T276" s="81">
        <v>36.5</v>
      </c>
      <c r="U276" s="81">
        <v>36.5</v>
      </c>
      <c r="AA276" s="87"/>
    </row>
    <row r="277" spans="1:27" ht="24.6" customHeight="1" x14ac:dyDescent="0.25">
      <c r="A277" s="252"/>
      <c r="C277" s="85" t="str">
        <f t="shared" si="4"/>
        <v xml:space="preserve"> </v>
      </c>
      <c r="D277" s="184"/>
      <c r="E277" s="185"/>
      <c r="F277" s="185"/>
      <c r="G277" s="185"/>
      <c r="H277" s="185"/>
      <c r="I277" s="185"/>
      <c r="J277" s="185"/>
      <c r="K277" s="185"/>
      <c r="L277" s="185"/>
      <c r="M277" s="266">
        <f>'Individual Points'!W273</f>
        <v>0</v>
      </c>
      <c r="N277" s="267">
        <f>'Individual Points'!X273</f>
        <v>0</v>
      </c>
      <c r="O277" s="254"/>
      <c r="P277" s="184"/>
      <c r="Q277" s="185"/>
      <c r="R277" s="195"/>
      <c r="T277" s="81">
        <v>36.6</v>
      </c>
      <c r="U277" s="81">
        <v>36.6</v>
      </c>
      <c r="AA277" s="87"/>
    </row>
    <row r="278" spans="1:27" ht="24.6" customHeight="1" x14ac:dyDescent="0.25">
      <c r="A278" s="252"/>
      <c r="C278" s="85" t="str">
        <f t="shared" si="4"/>
        <v xml:space="preserve"> </v>
      </c>
      <c r="D278" s="184"/>
      <c r="E278" s="185"/>
      <c r="F278" s="185"/>
      <c r="G278" s="185"/>
      <c r="H278" s="185"/>
      <c r="I278" s="185"/>
      <c r="J278" s="185"/>
      <c r="K278" s="185"/>
      <c r="L278" s="185"/>
      <c r="M278" s="266">
        <f>'Individual Points'!W274</f>
        <v>0</v>
      </c>
      <c r="N278" s="267">
        <f>'Individual Points'!X274</f>
        <v>0</v>
      </c>
      <c r="O278" s="254"/>
      <c r="P278" s="184"/>
      <c r="Q278" s="185"/>
      <c r="R278" s="195"/>
      <c r="T278" s="81">
        <v>36.700000000000003</v>
      </c>
      <c r="U278" s="81">
        <v>36.700000000000003</v>
      </c>
      <c r="AA278" s="87"/>
    </row>
    <row r="279" spans="1:27" ht="24.6" customHeight="1" x14ac:dyDescent="0.25">
      <c r="A279" s="252"/>
      <c r="C279" s="85" t="str">
        <f t="shared" si="4"/>
        <v xml:space="preserve"> </v>
      </c>
      <c r="D279" s="184"/>
      <c r="E279" s="185"/>
      <c r="F279" s="185"/>
      <c r="G279" s="185"/>
      <c r="H279" s="185"/>
      <c r="I279" s="185"/>
      <c r="J279" s="185"/>
      <c r="K279" s="185"/>
      <c r="L279" s="185"/>
      <c r="M279" s="266">
        <f>'Individual Points'!W275</f>
        <v>0</v>
      </c>
      <c r="N279" s="267">
        <f>'Individual Points'!X275</f>
        <v>0</v>
      </c>
      <c r="O279" s="254"/>
      <c r="P279" s="184"/>
      <c r="Q279" s="185"/>
      <c r="R279" s="195"/>
      <c r="T279" s="81">
        <v>36.799999999999997</v>
      </c>
      <c r="U279" s="81">
        <v>36.799999999999997</v>
      </c>
      <c r="AA279" s="87"/>
    </row>
    <row r="280" spans="1:27" ht="24.6" customHeight="1" x14ac:dyDescent="0.25">
      <c r="A280" s="252"/>
      <c r="C280" s="85" t="str">
        <f t="shared" si="4"/>
        <v xml:space="preserve"> </v>
      </c>
      <c r="D280" s="184"/>
      <c r="E280" s="185"/>
      <c r="F280" s="185"/>
      <c r="G280" s="185"/>
      <c r="H280" s="185"/>
      <c r="I280" s="185"/>
      <c r="J280" s="185"/>
      <c r="K280" s="185"/>
      <c r="L280" s="185"/>
      <c r="M280" s="266">
        <f>'Individual Points'!W276</f>
        <v>0</v>
      </c>
      <c r="N280" s="267">
        <f>'Individual Points'!X276</f>
        <v>0</v>
      </c>
      <c r="O280" s="254"/>
      <c r="P280" s="184"/>
      <c r="Q280" s="185"/>
      <c r="R280" s="195"/>
      <c r="T280" s="81">
        <v>36.9</v>
      </c>
      <c r="U280" s="81">
        <v>36.9</v>
      </c>
      <c r="AA280" s="87"/>
    </row>
    <row r="281" spans="1:27" ht="24.6" customHeight="1" x14ac:dyDescent="0.25">
      <c r="A281" s="252"/>
      <c r="C281" s="85" t="str">
        <f t="shared" si="4"/>
        <v xml:space="preserve"> </v>
      </c>
      <c r="D281" s="184"/>
      <c r="E281" s="185"/>
      <c r="F281" s="185"/>
      <c r="G281" s="185"/>
      <c r="H281" s="185"/>
      <c r="I281" s="185"/>
      <c r="J281" s="185"/>
      <c r="K281" s="185"/>
      <c r="L281" s="185"/>
      <c r="M281" s="266">
        <f>'Individual Points'!W277</f>
        <v>0</v>
      </c>
      <c r="N281" s="267">
        <f>'Individual Points'!X277</f>
        <v>0</v>
      </c>
      <c r="O281" s="254"/>
      <c r="P281" s="184"/>
      <c r="Q281" s="185"/>
      <c r="R281" s="195"/>
      <c r="T281" s="81">
        <v>37</v>
      </c>
      <c r="U281" s="81">
        <v>37</v>
      </c>
      <c r="AA281" s="87"/>
    </row>
    <row r="282" spans="1:27" ht="24.6" customHeight="1" x14ac:dyDescent="0.25">
      <c r="A282" s="252"/>
      <c r="C282" s="85" t="str">
        <f t="shared" si="4"/>
        <v xml:space="preserve"> </v>
      </c>
      <c r="D282" s="184"/>
      <c r="E282" s="185"/>
      <c r="F282" s="185"/>
      <c r="G282" s="185"/>
      <c r="H282" s="185"/>
      <c r="I282" s="185"/>
      <c r="J282" s="185"/>
      <c r="K282" s="185"/>
      <c r="L282" s="185"/>
      <c r="M282" s="266">
        <f>'Individual Points'!W278</f>
        <v>0</v>
      </c>
      <c r="N282" s="267">
        <f>'Individual Points'!X278</f>
        <v>0</v>
      </c>
      <c r="O282" s="254"/>
      <c r="P282" s="184"/>
      <c r="Q282" s="185"/>
      <c r="R282" s="195"/>
      <c r="T282" s="81">
        <v>37.1</v>
      </c>
      <c r="U282" s="81">
        <v>37.1</v>
      </c>
      <c r="AA282" s="87"/>
    </row>
    <row r="283" spans="1:27" ht="24.6" customHeight="1" x14ac:dyDescent="0.25">
      <c r="A283" s="252"/>
      <c r="C283" s="85" t="str">
        <f t="shared" si="4"/>
        <v xml:space="preserve"> </v>
      </c>
      <c r="D283" s="184"/>
      <c r="E283" s="185"/>
      <c r="F283" s="185"/>
      <c r="G283" s="185"/>
      <c r="H283" s="185"/>
      <c r="I283" s="185"/>
      <c r="J283" s="185"/>
      <c r="K283" s="185"/>
      <c r="L283" s="185"/>
      <c r="M283" s="266">
        <f>'Individual Points'!W279</f>
        <v>0</v>
      </c>
      <c r="N283" s="267">
        <f>'Individual Points'!X279</f>
        <v>0</v>
      </c>
      <c r="O283" s="254"/>
      <c r="P283" s="184"/>
      <c r="Q283" s="185"/>
      <c r="R283" s="195"/>
      <c r="T283" s="81">
        <v>37.200000000000003</v>
      </c>
      <c r="U283" s="81">
        <v>37.200000000000003</v>
      </c>
      <c r="AA283" s="87"/>
    </row>
    <row r="284" spans="1:27" ht="24.6" customHeight="1" x14ac:dyDescent="0.25">
      <c r="A284" s="252"/>
      <c r="C284" s="85" t="str">
        <f t="shared" si="4"/>
        <v xml:space="preserve"> </v>
      </c>
      <c r="D284" s="184"/>
      <c r="E284" s="185"/>
      <c r="F284" s="185"/>
      <c r="G284" s="185"/>
      <c r="H284" s="185"/>
      <c r="I284" s="185"/>
      <c r="J284" s="185"/>
      <c r="K284" s="185"/>
      <c r="L284" s="185"/>
      <c r="M284" s="266">
        <f>'Individual Points'!W280</f>
        <v>0</v>
      </c>
      <c r="N284" s="267">
        <f>'Individual Points'!X280</f>
        <v>0</v>
      </c>
      <c r="O284" s="254"/>
      <c r="P284" s="184"/>
      <c r="Q284" s="185"/>
      <c r="R284" s="195"/>
      <c r="T284" s="81">
        <v>37.299999999999997</v>
      </c>
      <c r="U284" s="81">
        <v>37.299999999999997</v>
      </c>
      <c r="AA284" s="87"/>
    </row>
    <row r="285" spans="1:27" ht="24.6" customHeight="1" x14ac:dyDescent="0.25">
      <c r="A285" s="252"/>
      <c r="C285" s="85" t="str">
        <f t="shared" si="4"/>
        <v xml:space="preserve"> </v>
      </c>
      <c r="D285" s="184"/>
      <c r="E285" s="185"/>
      <c r="F285" s="185"/>
      <c r="G285" s="185"/>
      <c r="H285" s="185"/>
      <c r="I285" s="185"/>
      <c r="J285" s="185"/>
      <c r="K285" s="185"/>
      <c r="L285" s="185"/>
      <c r="M285" s="266">
        <f>'Individual Points'!W281</f>
        <v>0</v>
      </c>
      <c r="N285" s="267">
        <f>'Individual Points'!X281</f>
        <v>0</v>
      </c>
      <c r="O285" s="254"/>
      <c r="P285" s="184"/>
      <c r="Q285" s="185"/>
      <c r="R285" s="195"/>
      <c r="T285" s="81">
        <v>37.4</v>
      </c>
      <c r="U285" s="81">
        <v>37.4</v>
      </c>
      <c r="AA285" s="87"/>
    </row>
    <row r="286" spans="1:27" ht="24.6" customHeight="1" x14ac:dyDescent="0.25">
      <c r="A286" s="252"/>
      <c r="C286" s="85" t="str">
        <f t="shared" si="4"/>
        <v xml:space="preserve"> </v>
      </c>
      <c r="D286" s="184"/>
      <c r="E286" s="185"/>
      <c r="F286" s="185"/>
      <c r="G286" s="185"/>
      <c r="H286" s="185"/>
      <c r="I286" s="185"/>
      <c r="J286" s="185"/>
      <c r="K286" s="185"/>
      <c r="L286" s="185"/>
      <c r="M286" s="266">
        <f>'Individual Points'!W282</f>
        <v>0</v>
      </c>
      <c r="N286" s="267">
        <f>'Individual Points'!X282</f>
        <v>0</v>
      </c>
      <c r="O286" s="254"/>
      <c r="P286" s="184"/>
      <c r="Q286" s="185"/>
      <c r="R286" s="195"/>
      <c r="T286" s="81">
        <v>37.5</v>
      </c>
      <c r="U286" s="81">
        <v>37.5</v>
      </c>
      <c r="AA286" s="87"/>
    </row>
    <row r="287" spans="1:27" ht="24.6" customHeight="1" x14ac:dyDescent="0.25">
      <c r="A287" s="252"/>
      <c r="C287" s="85" t="str">
        <f t="shared" si="4"/>
        <v xml:space="preserve"> </v>
      </c>
      <c r="D287" s="184"/>
      <c r="E287" s="185"/>
      <c r="F287" s="185"/>
      <c r="G287" s="185"/>
      <c r="H287" s="185"/>
      <c r="I287" s="185"/>
      <c r="J287" s="185"/>
      <c r="K287" s="185"/>
      <c r="L287" s="185"/>
      <c r="M287" s="266">
        <f>'Individual Points'!W283</f>
        <v>0</v>
      </c>
      <c r="N287" s="267">
        <f>'Individual Points'!X283</f>
        <v>0</v>
      </c>
      <c r="O287" s="254"/>
      <c r="P287" s="184"/>
      <c r="Q287" s="185"/>
      <c r="R287" s="195"/>
      <c r="T287" s="81">
        <v>37.6</v>
      </c>
      <c r="U287" s="81">
        <v>37.6</v>
      </c>
      <c r="AA287" s="87"/>
    </row>
    <row r="288" spans="1:27" ht="24.6" customHeight="1" x14ac:dyDescent="0.25">
      <c r="A288" s="252"/>
      <c r="C288" s="85" t="str">
        <f t="shared" si="4"/>
        <v xml:space="preserve"> </v>
      </c>
      <c r="D288" s="184"/>
      <c r="E288" s="185"/>
      <c r="F288" s="185"/>
      <c r="G288" s="185"/>
      <c r="H288" s="185"/>
      <c r="I288" s="185"/>
      <c r="J288" s="185"/>
      <c r="K288" s="185"/>
      <c r="L288" s="185"/>
      <c r="M288" s="266">
        <f>'Individual Points'!W284</f>
        <v>0</v>
      </c>
      <c r="N288" s="267">
        <f>'Individual Points'!X284</f>
        <v>0</v>
      </c>
      <c r="O288" s="254"/>
      <c r="P288" s="184"/>
      <c r="Q288" s="185"/>
      <c r="R288" s="195"/>
      <c r="T288" s="81">
        <v>37.700000000000003</v>
      </c>
      <c r="U288" s="81">
        <v>37.700000000000003</v>
      </c>
      <c r="AA288" s="87"/>
    </row>
    <row r="289" spans="1:27" ht="24.6" customHeight="1" x14ac:dyDescent="0.25">
      <c r="A289" s="252"/>
      <c r="C289" s="85" t="str">
        <f t="shared" si="4"/>
        <v xml:space="preserve"> </v>
      </c>
      <c r="D289" s="184"/>
      <c r="E289" s="185"/>
      <c r="F289" s="185"/>
      <c r="G289" s="185"/>
      <c r="H289" s="185"/>
      <c r="I289" s="185"/>
      <c r="J289" s="185"/>
      <c r="K289" s="185"/>
      <c r="L289" s="185"/>
      <c r="M289" s="266">
        <f>'Individual Points'!W285</f>
        <v>0</v>
      </c>
      <c r="N289" s="267">
        <f>'Individual Points'!X285</f>
        <v>0</v>
      </c>
      <c r="O289" s="254"/>
      <c r="P289" s="184"/>
      <c r="Q289" s="185"/>
      <c r="R289" s="195"/>
      <c r="T289" s="81">
        <v>37.799999999999997</v>
      </c>
      <c r="U289" s="81">
        <v>37.799999999999997</v>
      </c>
      <c r="AA289" s="87"/>
    </row>
    <row r="290" spans="1:27" ht="24.6" customHeight="1" x14ac:dyDescent="0.25">
      <c r="A290" s="252"/>
      <c r="C290" s="85" t="str">
        <f t="shared" si="4"/>
        <v xml:space="preserve"> </v>
      </c>
      <c r="D290" s="184"/>
      <c r="E290" s="185"/>
      <c r="F290" s="185"/>
      <c r="G290" s="185"/>
      <c r="H290" s="185"/>
      <c r="I290" s="185"/>
      <c r="J290" s="185"/>
      <c r="K290" s="185"/>
      <c r="L290" s="185"/>
      <c r="M290" s="266">
        <f>'Individual Points'!W286</f>
        <v>0</v>
      </c>
      <c r="N290" s="267">
        <f>'Individual Points'!X286</f>
        <v>0</v>
      </c>
      <c r="O290" s="254"/>
      <c r="P290" s="184"/>
      <c r="Q290" s="185"/>
      <c r="R290" s="195"/>
      <c r="T290" s="81">
        <v>37.9</v>
      </c>
      <c r="U290" s="81">
        <v>37.9</v>
      </c>
      <c r="AA290" s="87"/>
    </row>
    <row r="291" spans="1:27" ht="24.6" customHeight="1" x14ac:dyDescent="0.25">
      <c r="A291" s="252"/>
      <c r="C291" s="85" t="str">
        <f t="shared" si="4"/>
        <v xml:space="preserve"> </v>
      </c>
      <c r="D291" s="184"/>
      <c r="E291" s="185"/>
      <c r="F291" s="185"/>
      <c r="G291" s="185"/>
      <c r="H291" s="185"/>
      <c r="I291" s="185"/>
      <c r="J291" s="185"/>
      <c r="K291" s="185"/>
      <c r="L291" s="185"/>
      <c r="M291" s="266">
        <f>'Individual Points'!W287</f>
        <v>0</v>
      </c>
      <c r="N291" s="267">
        <f>'Individual Points'!X287</f>
        <v>0</v>
      </c>
      <c r="O291" s="254"/>
      <c r="P291" s="184"/>
      <c r="Q291" s="185"/>
      <c r="R291" s="195"/>
      <c r="T291" s="81">
        <v>38</v>
      </c>
      <c r="U291" s="81">
        <v>38</v>
      </c>
      <c r="AA291" s="87"/>
    </row>
    <row r="292" spans="1:27" ht="24.6" customHeight="1" x14ac:dyDescent="0.25">
      <c r="A292" s="252"/>
      <c r="C292" s="85" t="str">
        <f t="shared" si="4"/>
        <v xml:space="preserve"> </v>
      </c>
      <c r="D292" s="184"/>
      <c r="E292" s="185"/>
      <c r="F292" s="185"/>
      <c r="G292" s="185"/>
      <c r="H292" s="185"/>
      <c r="I292" s="185"/>
      <c r="J292" s="185"/>
      <c r="K292" s="185"/>
      <c r="L292" s="185"/>
      <c r="M292" s="266">
        <f>'Individual Points'!W288</f>
        <v>0</v>
      </c>
      <c r="N292" s="267">
        <f>'Individual Points'!X288</f>
        <v>0</v>
      </c>
      <c r="O292" s="254"/>
      <c r="P292" s="184"/>
      <c r="Q292" s="185"/>
      <c r="R292" s="195"/>
      <c r="T292" s="81">
        <v>38.1</v>
      </c>
      <c r="U292" s="81">
        <v>38.1</v>
      </c>
      <c r="AA292" s="87"/>
    </row>
    <row r="293" spans="1:27" ht="24.6" customHeight="1" x14ac:dyDescent="0.25">
      <c r="A293" s="252"/>
      <c r="C293" s="85" t="str">
        <f t="shared" si="4"/>
        <v xml:space="preserve"> </v>
      </c>
      <c r="D293" s="184"/>
      <c r="E293" s="185"/>
      <c r="F293" s="185"/>
      <c r="G293" s="185"/>
      <c r="H293" s="185"/>
      <c r="I293" s="185"/>
      <c r="J293" s="185"/>
      <c r="K293" s="185"/>
      <c r="L293" s="185"/>
      <c r="M293" s="266">
        <f>'Individual Points'!W289</f>
        <v>0</v>
      </c>
      <c r="N293" s="267">
        <f>'Individual Points'!X289</f>
        <v>0</v>
      </c>
      <c r="O293" s="254"/>
      <c r="P293" s="184"/>
      <c r="Q293" s="185"/>
      <c r="R293" s="195"/>
      <c r="T293" s="81">
        <v>38.200000000000003</v>
      </c>
      <c r="U293" s="81">
        <v>38.200000000000003</v>
      </c>
      <c r="AA293" s="87"/>
    </row>
    <row r="294" spans="1:27" ht="24.6" customHeight="1" x14ac:dyDescent="0.25">
      <c r="A294" s="252"/>
      <c r="C294" s="85" t="str">
        <f t="shared" si="4"/>
        <v xml:space="preserve"> </v>
      </c>
      <c r="D294" s="184"/>
      <c r="E294" s="185"/>
      <c r="F294" s="185"/>
      <c r="G294" s="185"/>
      <c r="H294" s="185"/>
      <c r="I294" s="185"/>
      <c r="J294" s="185"/>
      <c r="K294" s="185"/>
      <c r="L294" s="185"/>
      <c r="M294" s="266">
        <f>'Individual Points'!W290</f>
        <v>0</v>
      </c>
      <c r="N294" s="267">
        <f>'Individual Points'!X290</f>
        <v>0</v>
      </c>
      <c r="O294" s="254"/>
      <c r="P294" s="184"/>
      <c r="Q294" s="185"/>
      <c r="R294" s="195"/>
      <c r="T294" s="81">
        <v>38.299999999999997</v>
      </c>
      <c r="U294" s="81">
        <v>38.299999999999997</v>
      </c>
      <c r="AA294" s="87"/>
    </row>
    <row r="295" spans="1:27" ht="24.6" customHeight="1" x14ac:dyDescent="0.25">
      <c r="A295" s="252"/>
      <c r="C295" s="85" t="str">
        <f t="shared" si="4"/>
        <v xml:space="preserve"> </v>
      </c>
      <c r="D295" s="184"/>
      <c r="E295" s="185"/>
      <c r="F295" s="185"/>
      <c r="G295" s="185"/>
      <c r="H295" s="185"/>
      <c r="I295" s="185"/>
      <c r="J295" s="185"/>
      <c r="K295" s="185"/>
      <c r="L295" s="185"/>
      <c r="M295" s="266">
        <f>'Individual Points'!W291</f>
        <v>0</v>
      </c>
      <c r="N295" s="267">
        <f>'Individual Points'!X291</f>
        <v>0</v>
      </c>
      <c r="O295" s="254"/>
      <c r="P295" s="184"/>
      <c r="Q295" s="185"/>
      <c r="R295" s="195"/>
      <c r="T295" s="81">
        <v>38.4</v>
      </c>
      <c r="U295" s="81">
        <v>38.4</v>
      </c>
      <c r="AA295" s="87"/>
    </row>
    <row r="296" spans="1:27" ht="24.6" customHeight="1" x14ac:dyDescent="0.25">
      <c r="A296" s="252"/>
      <c r="C296" s="85" t="str">
        <f t="shared" si="4"/>
        <v xml:space="preserve"> </v>
      </c>
      <c r="D296" s="184"/>
      <c r="E296" s="185"/>
      <c r="F296" s="185"/>
      <c r="G296" s="185"/>
      <c r="H296" s="185"/>
      <c r="I296" s="185"/>
      <c r="J296" s="185"/>
      <c r="K296" s="185"/>
      <c r="L296" s="185"/>
      <c r="M296" s="266">
        <f>'Individual Points'!W292</f>
        <v>0</v>
      </c>
      <c r="N296" s="267">
        <f>'Individual Points'!X292</f>
        <v>0</v>
      </c>
      <c r="O296" s="254"/>
      <c r="P296" s="184"/>
      <c r="Q296" s="185"/>
      <c r="R296" s="195"/>
      <c r="T296" s="81">
        <v>38.5</v>
      </c>
      <c r="U296" s="81">
        <v>38.5</v>
      </c>
      <c r="AA296" s="87"/>
    </row>
    <row r="297" spans="1:27" ht="24.6" customHeight="1" x14ac:dyDescent="0.25">
      <c r="A297" s="252"/>
      <c r="C297" s="85" t="str">
        <f t="shared" si="4"/>
        <v xml:space="preserve"> </v>
      </c>
      <c r="D297" s="184"/>
      <c r="E297" s="185"/>
      <c r="F297" s="185"/>
      <c r="G297" s="185"/>
      <c r="H297" s="185"/>
      <c r="I297" s="185"/>
      <c r="J297" s="185"/>
      <c r="K297" s="185"/>
      <c r="L297" s="185"/>
      <c r="M297" s="266">
        <f>'Individual Points'!W293</f>
        <v>0</v>
      </c>
      <c r="N297" s="267">
        <f>'Individual Points'!X293</f>
        <v>0</v>
      </c>
      <c r="O297" s="254"/>
      <c r="P297" s="184"/>
      <c r="Q297" s="185"/>
      <c r="R297" s="195"/>
      <c r="T297" s="81">
        <v>38.6</v>
      </c>
      <c r="U297" s="81">
        <v>38.6</v>
      </c>
      <c r="AA297" s="87"/>
    </row>
    <row r="298" spans="1:27" ht="24.6" customHeight="1" x14ac:dyDescent="0.25">
      <c r="A298" s="252"/>
      <c r="C298" s="85" t="str">
        <f t="shared" si="4"/>
        <v xml:space="preserve"> </v>
      </c>
      <c r="D298" s="184"/>
      <c r="E298" s="185"/>
      <c r="F298" s="185"/>
      <c r="G298" s="185"/>
      <c r="H298" s="185"/>
      <c r="I298" s="185"/>
      <c r="J298" s="185"/>
      <c r="K298" s="185"/>
      <c r="L298" s="185"/>
      <c r="M298" s="266">
        <f>'Individual Points'!W294</f>
        <v>0</v>
      </c>
      <c r="N298" s="267">
        <f>'Individual Points'!X294</f>
        <v>0</v>
      </c>
      <c r="O298" s="254"/>
      <c r="P298" s="184"/>
      <c r="Q298" s="185"/>
      <c r="R298" s="195"/>
      <c r="T298" s="81">
        <v>38.700000000000003</v>
      </c>
      <c r="U298" s="81">
        <v>38.700000000000003</v>
      </c>
      <c r="AA298" s="87"/>
    </row>
    <row r="299" spans="1:27" ht="24.6" customHeight="1" x14ac:dyDescent="0.25">
      <c r="A299" s="252"/>
      <c r="C299" s="85" t="str">
        <f t="shared" si="4"/>
        <v xml:space="preserve"> </v>
      </c>
      <c r="D299" s="184"/>
      <c r="E299" s="185"/>
      <c r="F299" s="185"/>
      <c r="G299" s="185"/>
      <c r="H299" s="185"/>
      <c r="I299" s="185"/>
      <c r="J299" s="185"/>
      <c r="K299" s="185"/>
      <c r="L299" s="185"/>
      <c r="M299" s="266">
        <f>'Individual Points'!W295</f>
        <v>0</v>
      </c>
      <c r="N299" s="267">
        <f>'Individual Points'!X295</f>
        <v>0</v>
      </c>
      <c r="O299" s="254"/>
      <c r="P299" s="184"/>
      <c r="Q299" s="185"/>
      <c r="R299" s="195"/>
      <c r="T299" s="81">
        <v>38.799999999999997</v>
      </c>
      <c r="U299" s="81">
        <v>38.799999999999997</v>
      </c>
      <c r="AA299" s="87"/>
    </row>
    <row r="300" spans="1:27" ht="24.6" customHeight="1" x14ac:dyDescent="0.25">
      <c r="A300" s="252"/>
      <c r="C300" s="85" t="str">
        <f t="shared" si="4"/>
        <v xml:space="preserve"> </v>
      </c>
      <c r="D300" s="184"/>
      <c r="E300" s="185"/>
      <c r="F300" s="185"/>
      <c r="G300" s="185"/>
      <c r="H300" s="185"/>
      <c r="I300" s="185"/>
      <c r="J300" s="185"/>
      <c r="K300" s="185"/>
      <c r="L300" s="185"/>
      <c r="M300" s="266">
        <f>'Individual Points'!W296</f>
        <v>0</v>
      </c>
      <c r="N300" s="267">
        <f>'Individual Points'!X296</f>
        <v>0</v>
      </c>
      <c r="O300" s="254"/>
      <c r="P300" s="184"/>
      <c r="Q300" s="185"/>
      <c r="R300" s="195"/>
      <c r="T300" s="81">
        <v>38.9</v>
      </c>
      <c r="U300" s="81">
        <v>38.9</v>
      </c>
      <c r="AA300" s="87"/>
    </row>
    <row r="301" spans="1:27" ht="24.6" customHeight="1" x14ac:dyDescent="0.25">
      <c r="A301" s="252"/>
      <c r="C301" s="85" t="str">
        <f t="shared" si="4"/>
        <v xml:space="preserve"> </v>
      </c>
      <c r="D301" s="184"/>
      <c r="E301" s="185"/>
      <c r="F301" s="185"/>
      <c r="G301" s="185"/>
      <c r="H301" s="185"/>
      <c r="I301" s="185"/>
      <c r="J301" s="185"/>
      <c r="K301" s="185"/>
      <c r="L301" s="185"/>
      <c r="M301" s="266">
        <f>'Individual Points'!W297</f>
        <v>0</v>
      </c>
      <c r="N301" s="267">
        <f>'Individual Points'!X297</f>
        <v>0</v>
      </c>
      <c r="O301" s="254"/>
      <c r="P301" s="184"/>
      <c r="Q301" s="185"/>
      <c r="R301" s="195"/>
      <c r="T301" s="81">
        <v>39</v>
      </c>
      <c r="U301" s="81">
        <v>39</v>
      </c>
      <c r="AA301" s="87"/>
    </row>
    <row r="302" spans="1:27" ht="24.6" customHeight="1" x14ac:dyDescent="0.25">
      <c r="A302" s="252"/>
      <c r="C302" s="85" t="str">
        <f t="shared" si="4"/>
        <v xml:space="preserve"> </v>
      </c>
      <c r="D302" s="184"/>
      <c r="E302" s="185"/>
      <c r="F302" s="185"/>
      <c r="G302" s="185"/>
      <c r="H302" s="185"/>
      <c r="I302" s="185"/>
      <c r="J302" s="185"/>
      <c r="K302" s="185"/>
      <c r="L302" s="185"/>
      <c r="M302" s="266">
        <f>'Individual Points'!W298</f>
        <v>0</v>
      </c>
      <c r="N302" s="267">
        <f>'Individual Points'!X298</f>
        <v>0</v>
      </c>
      <c r="O302" s="254"/>
      <c r="P302" s="184"/>
      <c r="Q302" s="185"/>
      <c r="R302" s="195"/>
      <c r="T302" s="81">
        <v>39.1</v>
      </c>
      <c r="U302" s="81">
        <v>39.1</v>
      </c>
      <c r="AA302" s="87"/>
    </row>
    <row r="303" spans="1:27" ht="24.6" customHeight="1" x14ac:dyDescent="0.25">
      <c r="A303" s="252"/>
      <c r="C303" s="85" t="str">
        <f t="shared" si="4"/>
        <v xml:space="preserve"> </v>
      </c>
      <c r="D303" s="184"/>
      <c r="E303" s="185"/>
      <c r="F303" s="185"/>
      <c r="G303" s="185"/>
      <c r="H303" s="185"/>
      <c r="I303" s="185"/>
      <c r="J303" s="185"/>
      <c r="K303" s="185"/>
      <c r="L303" s="185"/>
      <c r="M303" s="266">
        <f>'Individual Points'!W299</f>
        <v>0</v>
      </c>
      <c r="N303" s="267">
        <f>'Individual Points'!X299</f>
        <v>0</v>
      </c>
      <c r="O303" s="254"/>
      <c r="P303" s="184"/>
      <c r="Q303" s="185"/>
      <c r="R303" s="195"/>
      <c r="T303" s="81">
        <v>39.200000000000003</v>
      </c>
      <c r="U303" s="81">
        <v>39.200000000000003</v>
      </c>
      <c r="AA303" s="87"/>
    </row>
    <row r="304" spans="1:27" ht="24.6" customHeight="1" x14ac:dyDescent="0.25">
      <c r="A304" s="252"/>
      <c r="C304" s="85" t="str">
        <f t="shared" si="4"/>
        <v xml:space="preserve"> </v>
      </c>
      <c r="D304" s="184"/>
      <c r="E304" s="185"/>
      <c r="F304" s="185"/>
      <c r="G304" s="185"/>
      <c r="H304" s="185"/>
      <c r="I304" s="185"/>
      <c r="J304" s="185"/>
      <c r="K304" s="185"/>
      <c r="L304" s="185"/>
      <c r="M304" s="266">
        <f>'Individual Points'!W300</f>
        <v>0</v>
      </c>
      <c r="N304" s="267">
        <f>'Individual Points'!X300</f>
        <v>0</v>
      </c>
      <c r="O304" s="254"/>
      <c r="P304" s="184"/>
      <c r="Q304" s="185"/>
      <c r="R304" s="195"/>
      <c r="T304" s="81">
        <v>39.299999999999997</v>
      </c>
      <c r="U304" s="81">
        <v>39.299999999999997</v>
      </c>
      <c r="AA304" s="87"/>
    </row>
    <row r="305" spans="1:27" ht="24.6" customHeight="1" x14ac:dyDescent="0.25">
      <c r="A305" s="252"/>
      <c r="C305" s="85" t="str">
        <f t="shared" si="4"/>
        <v xml:space="preserve"> </v>
      </c>
      <c r="D305" s="184"/>
      <c r="E305" s="185"/>
      <c r="F305" s="185"/>
      <c r="G305" s="185"/>
      <c r="H305" s="185"/>
      <c r="I305" s="185"/>
      <c r="J305" s="185"/>
      <c r="K305" s="185"/>
      <c r="L305" s="185"/>
      <c r="M305" s="266">
        <f>'Individual Points'!W301</f>
        <v>0</v>
      </c>
      <c r="N305" s="267">
        <f>'Individual Points'!X301</f>
        <v>0</v>
      </c>
      <c r="O305" s="254"/>
      <c r="P305" s="184"/>
      <c r="Q305" s="185"/>
      <c r="R305" s="195"/>
      <c r="T305" s="81">
        <v>39.4</v>
      </c>
      <c r="U305" s="81">
        <v>39.4</v>
      </c>
      <c r="AA305" s="87"/>
    </row>
    <row r="306" spans="1:27" ht="24.6" customHeight="1" x14ac:dyDescent="0.25">
      <c r="A306" s="252"/>
      <c r="C306" s="85" t="str">
        <f t="shared" si="4"/>
        <v xml:space="preserve"> </v>
      </c>
      <c r="D306" s="184"/>
      <c r="E306" s="185"/>
      <c r="F306" s="185"/>
      <c r="G306" s="185"/>
      <c r="H306" s="185"/>
      <c r="I306" s="185"/>
      <c r="J306" s="185"/>
      <c r="K306" s="185"/>
      <c r="L306" s="185"/>
      <c r="M306" s="266">
        <f>'Individual Points'!W302</f>
        <v>0</v>
      </c>
      <c r="N306" s="267">
        <f>'Individual Points'!X302</f>
        <v>0</v>
      </c>
      <c r="O306" s="254"/>
      <c r="P306" s="184"/>
      <c r="Q306" s="185"/>
      <c r="R306" s="195"/>
      <c r="T306" s="81">
        <v>39.5</v>
      </c>
      <c r="U306" s="81">
        <v>39.5</v>
      </c>
      <c r="AA306" s="87"/>
    </row>
    <row r="307" spans="1:27" ht="24.6" customHeight="1" x14ac:dyDescent="0.25">
      <c r="A307" s="252"/>
      <c r="C307" s="85" t="str">
        <f t="shared" si="4"/>
        <v xml:space="preserve"> </v>
      </c>
      <c r="D307" s="184"/>
      <c r="E307" s="185"/>
      <c r="F307" s="185"/>
      <c r="G307" s="185"/>
      <c r="H307" s="185"/>
      <c r="I307" s="185"/>
      <c r="J307" s="185"/>
      <c r="K307" s="185"/>
      <c r="L307" s="185"/>
      <c r="M307" s="266">
        <f>'Individual Points'!W303</f>
        <v>0</v>
      </c>
      <c r="N307" s="267">
        <f>'Individual Points'!X303</f>
        <v>0</v>
      </c>
      <c r="O307" s="254"/>
      <c r="P307" s="184"/>
      <c r="Q307" s="185"/>
      <c r="R307" s="195"/>
      <c r="T307" s="81">
        <v>39.6</v>
      </c>
      <c r="U307" s="81">
        <v>39.6</v>
      </c>
      <c r="AA307" s="87"/>
    </row>
    <row r="308" spans="1:27" ht="24.6" customHeight="1" x14ac:dyDescent="0.25">
      <c r="A308" s="252"/>
      <c r="C308" s="85" t="str">
        <f t="shared" si="4"/>
        <v xml:space="preserve"> </v>
      </c>
      <c r="D308" s="184"/>
      <c r="E308" s="185"/>
      <c r="F308" s="185"/>
      <c r="G308" s="185"/>
      <c r="H308" s="185"/>
      <c r="I308" s="185"/>
      <c r="J308" s="185"/>
      <c r="K308" s="185"/>
      <c r="L308" s="185"/>
      <c r="M308" s="266">
        <f>'Individual Points'!W304</f>
        <v>0</v>
      </c>
      <c r="N308" s="267">
        <f>'Individual Points'!X304</f>
        <v>0</v>
      </c>
      <c r="O308" s="254"/>
      <c r="P308" s="184"/>
      <c r="Q308" s="185"/>
      <c r="R308" s="195"/>
      <c r="T308" s="81">
        <v>39.700000000000003</v>
      </c>
      <c r="U308" s="81">
        <v>39.700000000000003</v>
      </c>
      <c r="AA308" s="87"/>
    </row>
    <row r="309" spans="1:27" ht="24.6" customHeight="1" x14ac:dyDescent="0.25">
      <c r="A309" s="252"/>
      <c r="C309" s="85" t="str">
        <f t="shared" si="4"/>
        <v xml:space="preserve"> </v>
      </c>
      <c r="D309" s="184"/>
      <c r="E309" s="185"/>
      <c r="F309" s="185"/>
      <c r="G309" s="185"/>
      <c r="H309" s="185"/>
      <c r="I309" s="185"/>
      <c r="J309" s="185"/>
      <c r="K309" s="185"/>
      <c r="L309" s="185"/>
      <c r="M309" s="266">
        <f>'Individual Points'!W305</f>
        <v>0</v>
      </c>
      <c r="N309" s="267">
        <f>'Individual Points'!X305</f>
        <v>0</v>
      </c>
      <c r="O309" s="254"/>
      <c r="P309" s="184"/>
      <c r="Q309" s="185"/>
      <c r="R309" s="195"/>
      <c r="T309" s="81">
        <v>39.799999999999997</v>
      </c>
      <c r="U309" s="81">
        <v>39.799999999999997</v>
      </c>
      <c r="AA309" s="87"/>
    </row>
    <row r="310" spans="1:27" ht="24.6" customHeight="1" x14ac:dyDescent="0.25">
      <c r="A310" s="252"/>
      <c r="C310" s="85" t="str">
        <f t="shared" ref="C310:C373" si="5">IF(OR(E310=" ",E310=0)," ",IF(E310&lt;12,E310,VLOOKUP(E310,SCOT,2,)))</f>
        <v xml:space="preserve"> </v>
      </c>
      <c r="D310" s="184"/>
      <c r="E310" s="185"/>
      <c r="F310" s="185"/>
      <c r="G310" s="185"/>
      <c r="H310" s="185"/>
      <c r="I310" s="185"/>
      <c r="J310" s="185"/>
      <c r="K310" s="185"/>
      <c r="L310" s="185"/>
      <c r="M310" s="266">
        <f>'Individual Points'!W306</f>
        <v>0</v>
      </c>
      <c r="N310" s="267">
        <f>'Individual Points'!X306</f>
        <v>0</v>
      </c>
      <c r="O310" s="254"/>
      <c r="P310" s="184"/>
      <c r="Q310" s="185"/>
      <c r="R310" s="195"/>
      <c r="T310" s="81">
        <v>39.9</v>
      </c>
      <c r="U310" s="81">
        <v>39.9</v>
      </c>
      <c r="AA310" s="87"/>
    </row>
    <row r="311" spans="1:27" ht="24.6" customHeight="1" x14ac:dyDescent="0.25">
      <c r="A311" s="252"/>
      <c r="C311" s="85" t="str">
        <f t="shared" si="5"/>
        <v xml:space="preserve"> </v>
      </c>
      <c r="D311" s="184"/>
      <c r="E311" s="185"/>
      <c r="F311" s="185"/>
      <c r="G311" s="185"/>
      <c r="H311" s="185"/>
      <c r="I311" s="185"/>
      <c r="J311" s="185"/>
      <c r="K311" s="185"/>
      <c r="L311" s="185"/>
      <c r="M311" s="266">
        <f>'Individual Points'!W307</f>
        <v>0</v>
      </c>
      <c r="N311" s="267">
        <f>'Individual Points'!X307</f>
        <v>0</v>
      </c>
      <c r="O311" s="254"/>
      <c r="P311" s="184"/>
      <c r="Q311" s="185"/>
      <c r="R311" s="195"/>
      <c r="T311" s="81">
        <v>40</v>
      </c>
      <c r="U311" s="81">
        <v>40</v>
      </c>
      <c r="AA311" s="87"/>
    </row>
    <row r="312" spans="1:27" ht="24.6" customHeight="1" x14ac:dyDescent="0.25">
      <c r="A312" s="252"/>
      <c r="C312" s="85" t="str">
        <f t="shared" si="5"/>
        <v xml:space="preserve"> </v>
      </c>
      <c r="D312" s="184"/>
      <c r="E312" s="185"/>
      <c r="F312" s="185"/>
      <c r="G312" s="185"/>
      <c r="H312" s="185"/>
      <c r="I312" s="185"/>
      <c r="J312" s="185"/>
      <c r="K312" s="185"/>
      <c r="L312" s="185"/>
      <c r="M312" s="266">
        <f>'Individual Points'!W308</f>
        <v>0</v>
      </c>
      <c r="N312" s="267">
        <f>'Individual Points'!X308</f>
        <v>0</v>
      </c>
      <c r="O312" s="254"/>
      <c r="P312" s="184"/>
      <c r="Q312" s="185"/>
      <c r="R312" s="195"/>
      <c r="T312" s="81">
        <v>40.1</v>
      </c>
      <c r="U312" s="81">
        <v>40.1</v>
      </c>
      <c r="AA312" s="87"/>
    </row>
    <row r="313" spans="1:27" ht="24.6" customHeight="1" x14ac:dyDescent="0.25">
      <c r="A313" s="252"/>
      <c r="C313" s="85" t="str">
        <f t="shared" si="5"/>
        <v xml:space="preserve"> </v>
      </c>
      <c r="D313" s="184"/>
      <c r="E313" s="185"/>
      <c r="F313" s="185"/>
      <c r="G313" s="185"/>
      <c r="H313" s="185"/>
      <c r="I313" s="185"/>
      <c r="J313" s="185"/>
      <c r="K313" s="185"/>
      <c r="L313" s="185"/>
      <c r="M313" s="266">
        <f>'Individual Points'!W309</f>
        <v>0</v>
      </c>
      <c r="N313" s="267">
        <f>'Individual Points'!X309</f>
        <v>0</v>
      </c>
      <c r="O313" s="254"/>
      <c r="P313" s="184"/>
      <c r="Q313" s="185"/>
      <c r="R313" s="195"/>
      <c r="T313" s="81">
        <v>40.200000000000003</v>
      </c>
      <c r="U313" s="81">
        <v>40.200000000000003</v>
      </c>
      <c r="AA313" s="87"/>
    </row>
    <row r="314" spans="1:27" ht="24.6" customHeight="1" x14ac:dyDescent="0.25">
      <c r="A314" s="252"/>
      <c r="C314" s="85" t="str">
        <f t="shared" si="5"/>
        <v xml:space="preserve"> </v>
      </c>
      <c r="D314" s="184"/>
      <c r="E314" s="185"/>
      <c r="F314" s="185"/>
      <c r="G314" s="185"/>
      <c r="H314" s="185"/>
      <c r="I314" s="185"/>
      <c r="J314" s="185"/>
      <c r="K314" s="185"/>
      <c r="L314" s="185"/>
      <c r="M314" s="266">
        <f>'Individual Points'!W310</f>
        <v>0</v>
      </c>
      <c r="N314" s="267">
        <f>'Individual Points'!X310</f>
        <v>0</v>
      </c>
      <c r="O314" s="254"/>
      <c r="P314" s="184"/>
      <c r="Q314" s="185"/>
      <c r="R314" s="195"/>
      <c r="T314" s="81">
        <v>40.299999999999997</v>
      </c>
      <c r="U314" s="81">
        <v>40.299999999999997</v>
      </c>
      <c r="AA314" s="87"/>
    </row>
    <row r="315" spans="1:27" ht="24.6" customHeight="1" x14ac:dyDescent="0.25">
      <c r="A315" s="252"/>
      <c r="C315" s="85" t="str">
        <f t="shared" si="5"/>
        <v xml:space="preserve"> </v>
      </c>
      <c r="D315" s="184"/>
      <c r="E315" s="185"/>
      <c r="F315" s="185"/>
      <c r="G315" s="185"/>
      <c r="H315" s="185"/>
      <c r="I315" s="185"/>
      <c r="J315" s="185"/>
      <c r="K315" s="185"/>
      <c r="L315" s="185"/>
      <c r="M315" s="266">
        <f>'Individual Points'!W311</f>
        <v>0</v>
      </c>
      <c r="N315" s="267">
        <f>'Individual Points'!X311</f>
        <v>0</v>
      </c>
      <c r="O315" s="254"/>
      <c r="P315" s="184"/>
      <c r="Q315" s="185"/>
      <c r="R315" s="195"/>
      <c r="T315" s="81">
        <v>40.4</v>
      </c>
      <c r="U315" s="81">
        <v>40.4</v>
      </c>
      <c r="AA315" s="87"/>
    </row>
    <row r="316" spans="1:27" ht="24.6" customHeight="1" x14ac:dyDescent="0.25">
      <c r="A316" s="252"/>
      <c r="C316" s="85" t="str">
        <f t="shared" si="5"/>
        <v xml:space="preserve"> </v>
      </c>
      <c r="D316" s="184"/>
      <c r="E316" s="185"/>
      <c r="F316" s="185"/>
      <c r="G316" s="185"/>
      <c r="H316" s="185"/>
      <c r="I316" s="185"/>
      <c r="J316" s="185"/>
      <c r="K316" s="185"/>
      <c r="L316" s="185"/>
      <c r="M316" s="266">
        <f>'Individual Points'!W312</f>
        <v>0</v>
      </c>
      <c r="N316" s="267">
        <f>'Individual Points'!X312</f>
        <v>0</v>
      </c>
      <c r="O316" s="254"/>
      <c r="P316" s="184"/>
      <c r="Q316" s="185"/>
      <c r="R316" s="195"/>
      <c r="T316" s="81">
        <v>40.5</v>
      </c>
      <c r="U316" s="81">
        <v>40.5</v>
      </c>
      <c r="AA316" s="87"/>
    </row>
    <row r="317" spans="1:27" ht="24.6" customHeight="1" x14ac:dyDescent="0.25">
      <c r="A317" s="252"/>
      <c r="C317" s="85" t="str">
        <f t="shared" si="5"/>
        <v xml:space="preserve"> </v>
      </c>
      <c r="D317" s="184"/>
      <c r="E317" s="185"/>
      <c r="F317" s="185"/>
      <c r="G317" s="185"/>
      <c r="H317" s="185"/>
      <c r="I317" s="185"/>
      <c r="J317" s="185"/>
      <c r="K317" s="185"/>
      <c r="L317" s="185"/>
      <c r="M317" s="266">
        <f>'Individual Points'!W313</f>
        <v>0</v>
      </c>
      <c r="N317" s="267">
        <f>'Individual Points'!X313</f>
        <v>0</v>
      </c>
      <c r="O317" s="254"/>
      <c r="P317" s="184"/>
      <c r="Q317" s="185"/>
      <c r="R317" s="195"/>
      <c r="T317" s="81">
        <v>40.6</v>
      </c>
      <c r="U317" s="81">
        <v>40.6</v>
      </c>
      <c r="AA317" s="87"/>
    </row>
    <row r="318" spans="1:27" ht="24.6" customHeight="1" x14ac:dyDescent="0.25">
      <c r="A318" s="252"/>
      <c r="C318" s="85" t="str">
        <f t="shared" si="5"/>
        <v xml:space="preserve"> </v>
      </c>
      <c r="D318" s="184"/>
      <c r="E318" s="185"/>
      <c r="F318" s="185"/>
      <c r="G318" s="185"/>
      <c r="H318" s="185"/>
      <c r="I318" s="185"/>
      <c r="J318" s="185"/>
      <c r="K318" s="185"/>
      <c r="L318" s="185"/>
      <c r="M318" s="266">
        <f>'Individual Points'!W314</f>
        <v>0</v>
      </c>
      <c r="N318" s="267">
        <f>'Individual Points'!X314</f>
        <v>0</v>
      </c>
      <c r="O318" s="254"/>
      <c r="P318" s="184"/>
      <c r="Q318" s="185"/>
      <c r="R318" s="195"/>
      <c r="T318" s="81">
        <v>40.700000000000003</v>
      </c>
      <c r="U318" s="81">
        <v>40.700000000000003</v>
      </c>
      <c r="AA318" s="87"/>
    </row>
    <row r="319" spans="1:27" ht="24.6" customHeight="1" x14ac:dyDescent="0.25">
      <c r="A319" s="252"/>
      <c r="C319" s="85" t="str">
        <f t="shared" si="5"/>
        <v xml:space="preserve"> </v>
      </c>
      <c r="D319" s="184"/>
      <c r="E319" s="185"/>
      <c r="F319" s="185"/>
      <c r="G319" s="185"/>
      <c r="H319" s="185"/>
      <c r="I319" s="185"/>
      <c r="J319" s="185"/>
      <c r="K319" s="185"/>
      <c r="L319" s="185"/>
      <c r="M319" s="266">
        <f>'Individual Points'!W315</f>
        <v>0</v>
      </c>
      <c r="N319" s="267">
        <f>'Individual Points'!X315</f>
        <v>0</v>
      </c>
      <c r="O319" s="254"/>
      <c r="P319" s="184"/>
      <c r="Q319" s="185"/>
      <c r="R319" s="195"/>
      <c r="T319" s="81">
        <v>40.799999999999997</v>
      </c>
      <c r="U319" s="81">
        <v>40.799999999999997</v>
      </c>
      <c r="AA319" s="87"/>
    </row>
    <row r="320" spans="1:27" ht="24.6" customHeight="1" x14ac:dyDescent="0.25">
      <c r="A320" s="252"/>
      <c r="C320" s="85" t="str">
        <f t="shared" si="5"/>
        <v xml:space="preserve"> </v>
      </c>
      <c r="D320" s="184"/>
      <c r="E320" s="185"/>
      <c r="F320" s="185"/>
      <c r="G320" s="185"/>
      <c r="H320" s="185"/>
      <c r="I320" s="185"/>
      <c r="J320" s="185"/>
      <c r="K320" s="185"/>
      <c r="L320" s="185"/>
      <c r="M320" s="266">
        <f>'Individual Points'!W316</f>
        <v>0</v>
      </c>
      <c r="N320" s="267">
        <f>'Individual Points'!X316</f>
        <v>0</v>
      </c>
      <c r="O320" s="254"/>
      <c r="P320" s="184"/>
      <c r="Q320" s="185"/>
      <c r="R320" s="195"/>
      <c r="T320" s="81">
        <v>40.9</v>
      </c>
      <c r="U320" s="81">
        <v>40.9</v>
      </c>
      <c r="AA320" s="87"/>
    </row>
    <row r="321" spans="1:27" ht="24.6" customHeight="1" x14ac:dyDescent="0.25">
      <c r="A321" s="252"/>
      <c r="C321" s="85" t="str">
        <f t="shared" si="5"/>
        <v xml:space="preserve"> </v>
      </c>
      <c r="D321" s="184"/>
      <c r="E321" s="185"/>
      <c r="F321" s="185"/>
      <c r="G321" s="185"/>
      <c r="H321" s="185"/>
      <c r="I321" s="185"/>
      <c r="J321" s="185"/>
      <c r="K321" s="185"/>
      <c r="L321" s="185"/>
      <c r="M321" s="266">
        <f>'Individual Points'!W317</f>
        <v>0</v>
      </c>
      <c r="N321" s="267">
        <f>'Individual Points'!X317</f>
        <v>0</v>
      </c>
      <c r="O321" s="254"/>
      <c r="P321" s="184"/>
      <c r="Q321" s="185"/>
      <c r="R321" s="195"/>
      <c r="T321" s="81">
        <v>41</v>
      </c>
      <c r="U321" s="81">
        <v>41</v>
      </c>
      <c r="AA321" s="87"/>
    </row>
    <row r="322" spans="1:27" ht="24.6" customHeight="1" x14ac:dyDescent="0.25">
      <c r="A322" s="252"/>
      <c r="C322" s="85" t="str">
        <f t="shared" si="5"/>
        <v xml:space="preserve"> </v>
      </c>
      <c r="D322" s="184"/>
      <c r="E322" s="185"/>
      <c r="F322" s="185"/>
      <c r="G322" s="185"/>
      <c r="H322" s="185"/>
      <c r="I322" s="185"/>
      <c r="J322" s="185"/>
      <c r="K322" s="185"/>
      <c r="L322" s="185"/>
      <c r="M322" s="266">
        <f>'Individual Points'!W318</f>
        <v>0</v>
      </c>
      <c r="N322" s="267">
        <f>'Individual Points'!X318</f>
        <v>0</v>
      </c>
      <c r="O322" s="254"/>
      <c r="P322" s="184"/>
      <c r="Q322" s="185"/>
      <c r="R322" s="195"/>
      <c r="T322" s="81">
        <v>41.1</v>
      </c>
      <c r="U322" s="81">
        <v>41.1</v>
      </c>
      <c r="AA322" s="87"/>
    </row>
    <row r="323" spans="1:27" ht="24.6" customHeight="1" x14ac:dyDescent="0.25">
      <c r="A323" s="252"/>
      <c r="C323" s="85" t="str">
        <f t="shared" si="5"/>
        <v xml:space="preserve"> </v>
      </c>
      <c r="D323" s="184"/>
      <c r="E323" s="185"/>
      <c r="F323" s="185"/>
      <c r="G323" s="185"/>
      <c r="H323" s="185"/>
      <c r="I323" s="185"/>
      <c r="J323" s="185"/>
      <c r="K323" s="185"/>
      <c r="L323" s="185"/>
      <c r="M323" s="266">
        <f>'Individual Points'!W319</f>
        <v>0</v>
      </c>
      <c r="N323" s="267">
        <f>'Individual Points'!X319</f>
        <v>0</v>
      </c>
      <c r="O323" s="254"/>
      <c r="P323" s="184"/>
      <c r="Q323" s="185"/>
      <c r="R323" s="195"/>
      <c r="T323" s="81">
        <v>41.2</v>
      </c>
      <c r="U323" s="81">
        <v>41.2</v>
      </c>
      <c r="AA323" s="87"/>
    </row>
    <row r="324" spans="1:27" ht="24.6" customHeight="1" x14ac:dyDescent="0.25">
      <c r="A324" s="252"/>
      <c r="C324" s="85" t="str">
        <f t="shared" si="5"/>
        <v xml:space="preserve"> </v>
      </c>
      <c r="D324" s="184"/>
      <c r="E324" s="185"/>
      <c r="F324" s="185"/>
      <c r="G324" s="185"/>
      <c r="H324" s="185"/>
      <c r="I324" s="185"/>
      <c r="J324" s="185"/>
      <c r="K324" s="185"/>
      <c r="L324" s="185"/>
      <c r="M324" s="266">
        <f>'Individual Points'!W320</f>
        <v>0</v>
      </c>
      <c r="N324" s="267">
        <f>'Individual Points'!X320</f>
        <v>0</v>
      </c>
      <c r="O324" s="254"/>
      <c r="P324" s="184"/>
      <c r="Q324" s="185"/>
      <c r="R324" s="195"/>
      <c r="T324" s="81">
        <v>41.3</v>
      </c>
      <c r="U324" s="81">
        <v>41.3</v>
      </c>
      <c r="AA324" s="87"/>
    </row>
    <row r="325" spans="1:27" ht="24.6" customHeight="1" x14ac:dyDescent="0.25">
      <c r="A325" s="252"/>
      <c r="C325" s="85" t="str">
        <f t="shared" si="5"/>
        <v xml:space="preserve"> </v>
      </c>
      <c r="D325" s="184"/>
      <c r="E325" s="185"/>
      <c r="F325" s="185"/>
      <c r="G325" s="185"/>
      <c r="H325" s="185"/>
      <c r="I325" s="185"/>
      <c r="J325" s="185"/>
      <c r="K325" s="185"/>
      <c r="L325" s="185"/>
      <c r="M325" s="266">
        <f>'Individual Points'!W321</f>
        <v>0</v>
      </c>
      <c r="N325" s="267">
        <f>'Individual Points'!X321</f>
        <v>0</v>
      </c>
      <c r="O325" s="254"/>
      <c r="P325" s="184"/>
      <c r="Q325" s="185"/>
      <c r="R325" s="195"/>
      <c r="T325" s="81">
        <v>41.4</v>
      </c>
      <c r="U325" s="81">
        <v>41.4</v>
      </c>
      <c r="AA325" s="87"/>
    </row>
    <row r="326" spans="1:27" ht="24.6" customHeight="1" x14ac:dyDescent="0.25">
      <c r="A326" s="252"/>
      <c r="C326" s="85" t="str">
        <f t="shared" si="5"/>
        <v xml:space="preserve"> </v>
      </c>
      <c r="D326" s="184"/>
      <c r="E326" s="185"/>
      <c r="F326" s="185"/>
      <c r="G326" s="185"/>
      <c r="H326" s="185"/>
      <c r="I326" s="185"/>
      <c r="J326" s="185"/>
      <c r="K326" s="185"/>
      <c r="L326" s="185"/>
      <c r="M326" s="266">
        <f>'Individual Points'!W322</f>
        <v>0</v>
      </c>
      <c r="N326" s="267">
        <f>'Individual Points'!X322</f>
        <v>0</v>
      </c>
      <c r="O326" s="254"/>
      <c r="P326" s="184"/>
      <c r="Q326" s="185"/>
      <c r="R326" s="195"/>
      <c r="T326" s="81">
        <v>41.5</v>
      </c>
      <c r="U326" s="81">
        <v>41.5</v>
      </c>
      <c r="AA326" s="87"/>
    </row>
    <row r="327" spans="1:27" ht="24.6" customHeight="1" x14ac:dyDescent="0.25">
      <c r="A327" s="252"/>
      <c r="C327" s="85" t="str">
        <f t="shared" si="5"/>
        <v xml:space="preserve"> </v>
      </c>
      <c r="D327" s="184"/>
      <c r="E327" s="185"/>
      <c r="F327" s="185"/>
      <c r="G327" s="185"/>
      <c r="H327" s="185"/>
      <c r="I327" s="185"/>
      <c r="J327" s="185"/>
      <c r="K327" s="185"/>
      <c r="L327" s="185"/>
      <c r="M327" s="266">
        <f>'Individual Points'!W323</f>
        <v>0</v>
      </c>
      <c r="N327" s="267">
        <f>'Individual Points'!X323</f>
        <v>0</v>
      </c>
      <c r="O327" s="254"/>
      <c r="P327" s="184"/>
      <c r="Q327" s="185"/>
      <c r="R327" s="195"/>
      <c r="T327" s="81">
        <v>41.6</v>
      </c>
      <c r="U327" s="81">
        <v>41.6</v>
      </c>
      <c r="AA327" s="87"/>
    </row>
    <row r="328" spans="1:27" ht="24.6" customHeight="1" x14ac:dyDescent="0.25">
      <c r="A328" s="252"/>
      <c r="C328" s="85" t="str">
        <f t="shared" si="5"/>
        <v xml:space="preserve"> </v>
      </c>
      <c r="D328" s="184"/>
      <c r="E328" s="185"/>
      <c r="F328" s="185"/>
      <c r="G328" s="185"/>
      <c r="H328" s="185"/>
      <c r="I328" s="185"/>
      <c r="J328" s="185"/>
      <c r="K328" s="185"/>
      <c r="L328" s="185"/>
      <c r="M328" s="266">
        <f>'Individual Points'!W324</f>
        <v>0</v>
      </c>
      <c r="N328" s="267">
        <f>'Individual Points'!X324</f>
        <v>0</v>
      </c>
      <c r="O328" s="254"/>
      <c r="P328" s="184"/>
      <c r="Q328" s="185"/>
      <c r="R328" s="195"/>
      <c r="T328" s="81">
        <v>41.7</v>
      </c>
      <c r="U328" s="81">
        <v>41.7</v>
      </c>
      <c r="AA328" s="87"/>
    </row>
    <row r="329" spans="1:27" ht="24.6" customHeight="1" x14ac:dyDescent="0.25">
      <c r="A329" s="252"/>
      <c r="C329" s="85" t="str">
        <f t="shared" si="5"/>
        <v xml:space="preserve"> </v>
      </c>
      <c r="D329" s="184"/>
      <c r="E329" s="185"/>
      <c r="F329" s="185"/>
      <c r="G329" s="185"/>
      <c r="H329" s="185"/>
      <c r="I329" s="185"/>
      <c r="J329" s="185"/>
      <c r="K329" s="185"/>
      <c r="L329" s="185"/>
      <c r="M329" s="266">
        <f>'Individual Points'!W325</f>
        <v>0</v>
      </c>
      <c r="N329" s="267">
        <f>'Individual Points'!X325</f>
        <v>0</v>
      </c>
      <c r="O329" s="254"/>
      <c r="P329" s="184"/>
      <c r="Q329" s="185"/>
      <c r="R329" s="195"/>
      <c r="T329" s="81">
        <v>41.8</v>
      </c>
      <c r="U329" s="81">
        <v>41.8</v>
      </c>
      <c r="AA329" s="87"/>
    </row>
    <row r="330" spans="1:27" ht="24.6" customHeight="1" x14ac:dyDescent="0.25">
      <c r="A330" s="252"/>
      <c r="C330" s="85" t="str">
        <f t="shared" si="5"/>
        <v xml:space="preserve"> </v>
      </c>
      <c r="D330" s="184"/>
      <c r="E330" s="185"/>
      <c r="F330" s="185"/>
      <c r="G330" s="185"/>
      <c r="H330" s="185"/>
      <c r="I330" s="185"/>
      <c r="J330" s="185"/>
      <c r="K330" s="185"/>
      <c r="L330" s="185"/>
      <c r="M330" s="266">
        <f>'Individual Points'!W326</f>
        <v>0</v>
      </c>
      <c r="N330" s="267">
        <f>'Individual Points'!X326</f>
        <v>0</v>
      </c>
      <c r="O330" s="254"/>
      <c r="P330" s="184"/>
      <c r="Q330" s="185"/>
      <c r="R330" s="195"/>
      <c r="T330" s="81">
        <v>41.9</v>
      </c>
      <c r="U330" s="81">
        <v>41.9</v>
      </c>
      <c r="AA330" s="87"/>
    </row>
    <row r="331" spans="1:27" ht="24.6" customHeight="1" x14ac:dyDescent="0.25">
      <c r="A331" s="252"/>
      <c r="C331" s="85" t="str">
        <f t="shared" si="5"/>
        <v xml:space="preserve"> </v>
      </c>
      <c r="D331" s="184"/>
      <c r="E331" s="185"/>
      <c r="F331" s="185"/>
      <c r="G331" s="185"/>
      <c r="H331" s="185"/>
      <c r="I331" s="185"/>
      <c r="J331" s="185"/>
      <c r="K331" s="185"/>
      <c r="L331" s="185"/>
      <c r="M331" s="266">
        <f>'Individual Points'!W327</f>
        <v>0</v>
      </c>
      <c r="N331" s="267">
        <f>'Individual Points'!X327</f>
        <v>0</v>
      </c>
      <c r="O331" s="254"/>
      <c r="P331" s="184"/>
      <c r="Q331" s="185"/>
      <c r="R331" s="195"/>
      <c r="T331" s="81">
        <v>42</v>
      </c>
      <c r="U331" s="81">
        <v>42</v>
      </c>
      <c r="AA331" s="87"/>
    </row>
    <row r="332" spans="1:27" ht="24.6" customHeight="1" x14ac:dyDescent="0.25">
      <c r="A332" s="252"/>
      <c r="C332" s="85" t="str">
        <f t="shared" si="5"/>
        <v xml:space="preserve"> </v>
      </c>
      <c r="D332" s="184"/>
      <c r="E332" s="185"/>
      <c r="F332" s="185"/>
      <c r="G332" s="185"/>
      <c r="H332" s="185"/>
      <c r="I332" s="185"/>
      <c r="J332" s="185"/>
      <c r="K332" s="185"/>
      <c r="L332" s="185"/>
      <c r="M332" s="266">
        <f>'Individual Points'!W328</f>
        <v>0</v>
      </c>
      <c r="N332" s="267">
        <f>'Individual Points'!X328</f>
        <v>0</v>
      </c>
      <c r="O332" s="254"/>
      <c r="P332" s="184"/>
      <c r="Q332" s="185"/>
      <c r="R332" s="195"/>
      <c r="T332" s="81">
        <v>42.1</v>
      </c>
      <c r="U332" s="81">
        <v>42.1</v>
      </c>
      <c r="AA332" s="87"/>
    </row>
    <row r="333" spans="1:27" ht="24.6" customHeight="1" x14ac:dyDescent="0.25">
      <c r="A333" s="252"/>
      <c r="C333" s="85" t="str">
        <f t="shared" si="5"/>
        <v xml:space="preserve"> </v>
      </c>
      <c r="D333" s="184"/>
      <c r="E333" s="185"/>
      <c r="F333" s="185"/>
      <c r="G333" s="185"/>
      <c r="H333" s="185"/>
      <c r="I333" s="185"/>
      <c r="J333" s="185"/>
      <c r="K333" s="185"/>
      <c r="L333" s="185"/>
      <c r="M333" s="266">
        <f>'Individual Points'!W329</f>
        <v>0</v>
      </c>
      <c r="N333" s="267">
        <f>'Individual Points'!X329</f>
        <v>0</v>
      </c>
      <c r="O333" s="254"/>
      <c r="P333" s="184"/>
      <c r="Q333" s="185"/>
      <c r="R333" s="195"/>
      <c r="T333" s="81">
        <v>42.2</v>
      </c>
      <c r="U333" s="81">
        <v>42.2</v>
      </c>
      <c r="AA333" s="87"/>
    </row>
    <row r="334" spans="1:27" ht="24.6" customHeight="1" x14ac:dyDescent="0.25">
      <c r="A334" s="252"/>
      <c r="C334" s="85" t="str">
        <f t="shared" si="5"/>
        <v xml:space="preserve"> </v>
      </c>
      <c r="D334" s="184"/>
      <c r="E334" s="185"/>
      <c r="F334" s="185"/>
      <c r="G334" s="185"/>
      <c r="H334" s="185"/>
      <c r="I334" s="185"/>
      <c r="J334" s="185"/>
      <c r="K334" s="185"/>
      <c r="L334" s="185"/>
      <c r="M334" s="266">
        <f>'Individual Points'!W330</f>
        <v>0</v>
      </c>
      <c r="N334" s="267">
        <f>'Individual Points'!X330</f>
        <v>0</v>
      </c>
      <c r="O334" s="254"/>
      <c r="P334" s="184"/>
      <c r="Q334" s="185"/>
      <c r="R334" s="195"/>
      <c r="T334" s="81">
        <v>42.3</v>
      </c>
      <c r="U334" s="81">
        <v>42.3</v>
      </c>
      <c r="AA334" s="87"/>
    </row>
    <row r="335" spans="1:27" ht="24.6" customHeight="1" x14ac:dyDescent="0.25">
      <c r="A335" s="252"/>
      <c r="C335" s="85" t="str">
        <f t="shared" si="5"/>
        <v xml:space="preserve"> </v>
      </c>
      <c r="D335" s="184"/>
      <c r="E335" s="185"/>
      <c r="F335" s="185"/>
      <c r="G335" s="185"/>
      <c r="H335" s="185"/>
      <c r="I335" s="185"/>
      <c r="J335" s="185"/>
      <c r="K335" s="185"/>
      <c r="L335" s="185"/>
      <c r="M335" s="266">
        <f>'Individual Points'!W331</f>
        <v>0</v>
      </c>
      <c r="N335" s="267">
        <f>'Individual Points'!X331</f>
        <v>0</v>
      </c>
      <c r="O335" s="254"/>
      <c r="P335" s="184"/>
      <c r="Q335" s="185"/>
      <c r="R335" s="195"/>
      <c r="T335" s="81">
        <v>42.4</v>
      </c>
      <c r="U335" s="81">
        <v>42.4</v>
      </c>
      <c r="AA335" s="87"/>
    </row>
    <row r="336" spans="1:27" ht="24.6" customHeight="1" x14ac:dyDescent="0.25">
      <c r="A336" s="252"/>
      <c r="C336" s="85" t="str">
        <f t="shared" si="5"/>
        <v xml:space="preserve"> </v>
      </c>
      <c r="D336" s="184"/>
      <c r="E336" s="185"/>
      <c r="F336" s="185"/>
      <c r="G336" s="185"/>
      <c r="H336" s="185"/>
      <c r="I336" s="185"/>
      <c r="J336" s="185"/>
      <c r="K336" s="185"/>
      <c r="L336" s="185"/>
      <c r="M336" s="266">
        <f>'Individual Points'!W332</f>
        <v>0</v>
      </c>
      <c r="N336" s="267">
        <f>'Individual Points'!X332</f>
        <v>0</v>
      </c>
      <c r="O336" s="254"/>
      <c r="P336" s="184"/>
      <c r="Q336" s="185"/>
      <c r="R336" s="195"/>
      <c r="T336" s="81">
        <v>42.5</v>
      </c>
      <c r="U336" s="81">
        <v>42.5</v>
      </c>
      <c r="AA336" s="87"/>
    </row>
    <row r="337" spans="1:27" ht="24.6" customHeight="1" x14ac:dyDescent="0.25">
      <c r="A337" s="252"/>
      <c r="C337" s="85" t="str">
        <f t="shared" si="5"/>
        <v xml:space="preserve"> </v>
      </c>
      <c r="D337" s="184"/>
      <c r="E337" s="185"/>
      <c r="F337" s="185"/>
      <c r="G337" s="185"/>
      <c r="H337" s="185"/>
      <c r="I337" s="185"/>
      <c r="J337" s="185"/>
      <c r="K337" s="185"/>
      <c r="L337" s="185"/>
      <c r="M337" s="266">
        <f>'Individual Points'!W333</f>
        <v>0</v>
      </c>
      <c r="N337" s="267">
        <f>'Individual Points'!X333</f>
        <v>0</v>
      </c>
      <c r="O337" s="254"/>
      <c r="P337" s="184"/>
      <c r="Q337" s="185"/>
      <c r="R337" s="195"/>
      <c r="T337" s="81">
        <v>42.6</v>
      </c>
      <c r="U337" s="81">
        <v>42.6</v>
      </c>
      <c r="AA337" s="87"/>
    </row>
    <row r="338" spans="1:27" ht="24.6" customHeight="1" x14ac:dyDescent="0.25">
      <c r="A338" s="252"/>
      <c r="C338" s="85" t="str">
        <f t="shared" si="5"/>
        <v xml:space="preserve"> </v>
      </c>
      <c r="D338" s="184"/>
      <c r="E338" s="185"/>
      <c r="F338" s="185"/>
      <c r="G338" s="185"/>
      <c r="H338" s="185"/>
      <c r="I338" s="185"/>
      <c r="J338" s="185"/>
      <c r="K338" s="185"/>
      <c r="L338" s="185"/>
      <c r="M338" s="266">
        <f>'Individual Points'!W334</f>
        <v>0</v>
      </c>
      <c r="N338" s="267">
        <f>'Individual Points'!X334</f>
        <v>0</v>
      </c>
      <c r="O338" s="254"/>
      <c r="P338" s="184"/>
      <c r="Q338" s="185"/>
      <c r="R338" s="195"/>
      <c r="T338" s="81">
        <v>42.7</v>
      </c>
      <c r="U338" s="81">
        <v>42.7</v>
      </c>
      <c r="AA338" s="87"/>
    </row>
    <row r="339" spans="1:27" ht="24.6" customHeight="1" x14ac:dyDescent="0.25">
      <c r="A339" s="252"/>
      <c r="C339" s="85" t="str">
        <f t="shared" si="5"/>
        <v xml:space="preserve"> </v>
      </c>
      <c r="D339" s="184"/>
      <c r="E339" s="185"/>
      <c r="F339" s="185"/>
      <c r="G339" s="185"/>
      <c r="H339" s="185"/>
      <c r="I339" s="185"/>
      <c r="J339" s="185"/>
      <c r="K339" s="185"/>
      <c r="L339" s="185"/>
      <c r="M339" s="266">
        <f>'Individual Points'!W335</f>
        <v>0</v>
      </c>
      <c r="N339" s="267">
        <f>'Individual Points'!X335</f>
        <v>0</v>
      </c>
      <c r="O339" s="254"/>
      <c r="P339" s="184"/>
      <c r="Q339" s="185"/>
      <c r="R339" s="195"/>
      <c r="T339" s="81">
        <v>42.8</v>
      </c>
      <c r="U339" s="81">
        <v>42.8</v>
      </c>
      <c r="AA339" s="87"/>
    </row>
    <row r="340" spans="1:27" ht="24.6" customHeight="1" x14ac:dyDescent="0.25">
      <c r="A340" s="252"/>
      <c r="C340" s="85" t="str">
        <f t="shared" si="5"/>
        <v xml:space="preserve"> </v>
      </c>
      <c r="D340" s="184"/>
      <c r="E340" s="185"/>
      <c r="F340" s="185"/>
      <c r="G340" s="185"/>
      <c r="H340" s="185"/>
      <c r="I340" s="185"/>
      <c r="J340" s="185"/>
      <c r="K340" s="185"/>
      <c r="L340" s="185"/>
      <c r="M340" s="266">
        <f>'Individual Points'!W336</f>
        <v>0</v>
      </c>
      <c r="N340" s="267">
        <f>'Individual Points'!X336</f>
        <v>0</v>
      </c>
      <c r="O340" s="254"/>
      <c r="P340" s="184"/>
      <c r="Q340" s="185"/>
      <c r="R340" s="195"/>
      <c r="T340" s="81">
        <v>42.9</v>
      </c>
      <c r="U340" s="81">
        <v>42.9</v>
      </c>
      <c r="AA340" s="87"/>
    </row>
    <row r="341" spans="1:27" ht="24.6" customHeight="1" x14ac:dyDescent="0.25">
      <c r="A341" s="252"/>
      <c r="C341" s="85" t="str">
        <f t="shared" si="5"/>
        <v xml:space="preserve"> </v>
      </c>
      <c r="D341" s="184"/>
      <c r="E341" s="185"/>
      <c r="F341" s="185"/>
      <c r="G341" s="185"/>
      <c r="H341" s="185"/>
      <c r="I341" s="185"/>
      <c r="J341" s="185"/>
      <c r="K341" s="185"/>
      <c r="L341" s="185"/>
      <c r="M341" s="266">
        <f>'Individual Points'!W337</f>
        <v>0</v>
      </c>
      <c r="N341" s="267">
        <f>'Individual Points'!X337</f>
        <v>0</v>
      </c>
      <c r="O341" s="254"/>
      <c r="P341" s="184"/>
      <c r="Q341" s="185"/>
      <c r="R341" s="195"/>
      <c r="T341" s="81">
        <v>43</v>
      </c>
      <c r="U341" s="81">
        <v>43</v>
      </c>
      <c r="AA341" s="87"/>
    </row>
    <row r="342" spans="1:27" ht="24.6" customHeight="1" x14ac:dyDescent="0.25">
      <c r="A342" s="252"/>
      <c r="C342" s="85" t="str">
        <f t="shared" si="5"/>
        <v xml:space="preserve"> </v>
      </c>
      <c r="D342" s="184"/>
      <c r="E342" s="185"/>
      <c r="F342" s="185"/>
      <c r="G342" s="185"/>
      <c r="H342" s="185"/>
      <c r="I342" s="185"/>
      <c r="J342" s="185"/>
      <c r="K342" s="185"/>
      <c r="L342" s="185"/>
      <c r="M342" s="266">
        <f>'Individual Points'!W338</f>
        <v>0</v>
      </c>
      <c r="N342" s="267">
        <f>'Individual Points'!X338</f>
        <v>0</v>
      </c>
      <c r="O342" s="254"/>
      <c r="P342" s="184"/>
      <c r="Q342" s="185"/>
      <c r="R342" s="195"/>
      <c r="T342" s="81">
        <v>43.1</v>
      </c>
      <c r="U342" s="81">
        <v>43.1</v>
      </c>
      <c r="AA342" s="87"/>
    </row>
    <row r="343" spans="1:27" ht="24.6" customHeight="1" x14ac:dyDescent="0.25">
      <c r="A343" s="252"/>
      <c r="C343" s="85" t="str">
        <f t="shared" si="5"/>
        <v xml:space="preserve"> </v>
      </c>
      <c r="D343" s="184"/>
      <c r="E343" s="185"/>
      <c r="F343" s="185"/>
      <c r="G343" s="185"/>
      <c r="H343" s="185"/>
      <c r="I343" s="185"/>
      <c r="J343" s="185"/>
      <c r="K343" s="185"/>
      <c r="L343" s="185"/>
      <c r="M343" s="266">
        <f>'Individual Points'!W339</f>
        <v>0</v>
      </c>
      <c r="N343" s="267">
        <f>'Individual Points'!X339</f>
        <v>0</v>
      </c>
      <c r="O343" s="254"/>
      <c r="P343" s="184"/>
      <c r="Q343" s="185"/>
      <c r="R343" s="195"/>
      <c r="T343" s="81">
        <v>43.2</v>
      </c>
      <c r="U343" s="81">
        <v>43.2</v>
      </c>
      <c r="AA343" s="87"/>
    </row>
    <row r="344" spans="1:27" ht="24.6" customHeight="1" x14ac:dyDescent="0.25">
      <c r="A344" s="252"/>
      <c r="C344" s="85" t="str">
        <f t="shared" si="5"/>
        <v xml:space="preserve"> </v>
      </c>
      <c r="D344" s="184"/>
      <c r="E344" s="185"/>
      <c r="F344" s="185"/>
      <c r="G344" s="185"/>
      <c r="H344" s="185"/>
      <c r="I344" s="185"/>
      <c r="J344" s="185"/>
      <c r="K344" s="185"/>
      <c r="L344" s="185"/>
      <c r="M344" s="266">
        <f>'Individual Points'!W340</f>
        <v>0</v>
      </c>
      <c r="N344" s="267">
        <f>'Individual Points'!X340</f>
        <v>0</v>
      </c>
      <c r="O344" s="254"/>
      <c r="P344" s="184"/>
      <c r="Q344" s="185"/>
      <c r="R344" s="195"/>
      <c r="T344" s="81">
        <v>43.3</v>
      </c>
      <c r="U344" s="81">
        <v>43.3</v>
      </c>
      <c r="AA344" s="87"/>
    </row>
    <row r="345" spans="1:27" ht="24.6" customHeight="1" x14ac:dyDescent="0.25">
      <c r="A345" s="252"/>
      <c r="C345" s="85" t="str">
        <f t="shared" si="5"/>
        <v xml:space="preserve"> </v>
      </c>
      <c r="D345" s="184"/>
      <c r="E345" s="185"/>
      <c r="F345" s="185"/>
      <c r="G345" s="185"/>
      <c r="H345" s="185"/>
      <c r="I345" s="185"/>
      <c r="J345" s="185"/>
      <c r="K345" s="185"/>
      <c r="L345" s="185"/>
      <c r="M345" s="266">
        <f>'Individual Points'!W341</f>
        <v>0</v>
      </c>
      <c r="N345" s="267">
        <f>'Individual Points'!X341</f>
        <v>0</v>
      </c>
      <c r="O345" s="254"/>
      <c r="P345" s="184"/>
      <c r="Q345" s="185"/>
      <c r="R345" s="195"/>
      <c r="T345" s="81">
        <v>43.4</v>
      </c>
      <c r="U345" s="81">
        <v>43.4</v>
      </c>
      <c r="AA345" s="87"/>
    </row>
    <row r="346" spans="1:27" ht="24.6" customHeight="1" x14ac:dyDescent="0.25">
      <c r="A346" s="252"/>
      <c r="C346" s="85" t="str">
        <f t="shared" si="5"/>
        <v xml:space="preserve"> </v>
      </c>
      <c r="D346" s="184"/>
      <c r="E346" s="185"/>
      <c r="F346" s="185"/>
      <c r="G346" s="185"/>
      <c r="H346" s="185"/>
      <c r="I346" s="185"/>
      <c r="J346" s="185"/>
      <c r="K346" s="185"/>
      <c r="L346" s="185"/>
      <c r="M346" s="266">
        <f>'Individual Points'!W342</f>
        <v>0</v>
      </c>
      <c r="N346" s="267">
        <f>'Individual Points'!X342</f>
        <v>0</v>
      </c>
      <c r="O346" s="254"/>
      <c r="P346" s="184"/>
      <c r="Q346" s="185"/>
      <c r="R346" s="195"/>
      <c r="T346" s="81">
        <v>43.5</v>
      </c>
      <c r="U346" s="81">
        <v>43.5</v>
      </c>
      <c r="AA346" s="87"/>
    </row>
    <row r="347" spans="1:27" ht="24.6" customHeight="1" x14ac:dyDescent="0.25">
      <c r="A347" s="252"/>
      <c r="C347" s="85" t="str">
        <f t="shared" si="5"/>
        <v xml:space="preserve"> </v>
      </c>
      <c r="D347" s="184"/>
      <c r="E347" s="185"/>
      <c r="F347" s="185"/>
      <c r="G347" s="185"/>
      <c r="H347" s="185"/>
      <c r="I347" s="185"/>
      <c r="J347" s="185"/>
      <c r="K347" s="185"/>
      <c r="L347" s="185"/>
      <c r="M347" s="266">
        <f>'Individual Points'!W343</f>
        <v>0</v>
      </c>
      <c r="N347" s="267">
        <f>'Individual Points'!X343</f>
        <v>0</v>
      </c>
      <c r="O347" s="254"/>
      <c r="P347" s="184"/>
      <c r="Q347" s="185"/>
      <c r="R347" s="195"/>
      <c r="T347" s="81">
        <v>43.6</v>
      </c>
      <c r="U347" s="81">
        <v>43.6</v>
      </c>
      <c r="AA347" s="87"/>
    </row>
    <row r="348" spans="1:27" ht="24.6" customHeight="1" x14ac:dyDescent="0.25">
      <c r="A348" s="252"/>
      <c r="C348" s="85" t="str">
        <f t="shared" si="5"/>
        <v xml:space="preserve"> </v>
      </c>
      <c r="D348" s="184"/>
      <c r="E348" s="185"/>
      <c r="F348" s="185"/>
      <c r="G348" s="185"/>
      <c r="H348" s="185"/>
      <c r="I348" s="185"/>
      <c r="J348" s="185"/>
      <c r="K348" s="185"/>
      <c r="L348" s="185"/>
      <c r="M348" s="266">
        <f>'Individual Points'!W344</f>
        <v>0</v>
      </c>
      <c r="N348" s="267">
        <f>'Individual Points'!X344</f>
        <v>0</v>
      </c>
      <c r="O348" s="254"/>
      <c r="P348" s="184"/>
      <c r="Q348" s="185"/>
      <c r="R348" s="195"/>
      <c r="T348" s="81">
        <v>43.7</v>
      </c>
      <c r="U348" s="81">
        <v>43.7</v>
      </c>
      <c r="AA348" s="87"/>
    </row>
    <row r="349" spans="1:27" ht="24.6" customHeight="1" x14ac:dyDescent="0.25">
      <c r="A349" s="252"/>
      <c r="C349" s="85" t="str">
        <f t="shared" si="5"/>
        <v xml:space="preserve"> </v>
      </c>
      <c r="D349" s="184"/>
      <c r="E349" s="185"/>
      <c r="F349" s="185"/>
      <c r="G349" s="185"/>
      <c r="H349" s="185"/>
      <c r="I349" s="185"/>
      <c r="J349" s="185"/>
      <c r="K349" s="185"/>
      <c r="L349" s="185"/>
      <c r="M349" s="266">
        <f>'Individual Points'!W345</f>
        <v>0</v>
      </c>
      <c r="N349" s="267">
        <f>'Individual Points'!X345</f>
        <v>0</v>
      </c>
      <c r="O349" s="254"/>
      <c r="P349" s="184"/>
      <c r="Q349" s="185"/>
      <c r="R349" s="195"/>
      <c r="T349" s="81">
        <v>43.8</v>
      </c>
      <c r="U349" s="81">
        <v>43.8</v>
      </c>
      <c r="AA349" s="87"/>
    </row>
    <row r="350" spans="1:27" ht="24.6" customHeight="1" x14ac:dyDescent="0.25">
      <c r="A350" s="252"/>
      <c r="C350" s="85" t="str">
        <f t="shared" si="5"/>
        <v xml:space="preserve"> </v>
      </c>
      <c r="D350" s="184"/>
      <c r="E350" s="185"/>
      <c r="F350" s="185"/>
      <c r="G350" s="185"/>
      <c r="H350" s="185"/>
      <c r="I350" s="185"/>
      <c r="J350" s="185"/>
      <c r="K350" s="185"/>
      <c r="L350" s="185"/>
      <c r="M350" s="266">
        <f>'Individual Points'!W346</f>
        <v>0</v>
      </c>
      <c r="N350" s="267">
        <f>'Individual Points'!X346</f>
        <v>0</v>
      </c>
      <c r="O350" s="254"/>
      <c r="P350" s="184"/>
      <c r="Q350" s="185"/>
      <c r="R350" s="195"/>
      <c r="T350" s="81">
        <v>43.9</v>
      </c>
      <c r="U350" s="81">
        <v>43.9</v>
      </c>
      <c r="AA350" s="87"/>
    </row>
    <row r="351" spans="1:27" ht="24.6" customHeight="1" x14ac:dyDescent="0.25">
      <c r="A351" s="252"/>
      <c r="C351" s="85" t="str">
        <f t="shared" si="5"/>
        <v xml:space="preserve"> </v>
      </c>
      <c r="D351" s="184"/>
      <c r="E351" s="185"/>
      <c r="F351" s="185"/>
      <c r="G351" s="185"/>
      <c r="H351" s="185"/>
      <c r="I351" s="185"/>
      <c r="J351" s="185"/>
      <c r="K351" s="185"/>
      <c r="L351" s="185"/>
      <c r="M351" s="266">
        <f>'Individual Points'!W347</f>
        <v>0</v>
      </c>
      <c r="N351" s="267">
        <f>'Individual Points'!X347</f>
        <v>0</v>
      </c>
      <c r="O351" s="254"/>
      <c r="P351" s="184"/>
      <c r="Q351" s="185"/>
      <c r="R351" s="195"/>
      <c r="T351" s="81">
        <v>44</v>
      </c>
      <c r="U351" s="81">
        <v>44</v>
      </c>
      <c r="AA351" s="87"/>
    </row>
    <row r="352" spans="1:27" ht="24.6" customHeight="1" x14ac:dyDescent="0.25">
      <c r="A352" s="252"/>
      <c r="C352" s="85" t="str">
        <f t="shared" si="5"/>
        <v xml:space="preserve"> </v>
      </c>
      <c r="D352" s="184"/>
      <c r="E352" s="185"/>
      <c r="F352" s="185"/>
      <c r="G352" s="185"/>
      <c r="H352" s="185"/>
      <c r="I352" s="185"/>
      <c r="J352" s="185"/>
      <c r="K352" s="185"/>
      <c r="L352" s="185"/>
      <c r="M352" s="266">
        <f>'Individual Points'!W348</f>
        <v>0</v>
      </c>
      <c r="N352" s="267">
        <f>'Individual Points'!X348</f>
        <v>0</v>
      </c>
      <c r="O352" s="254"/>
      <c r="P352" s="184"/>
      <c r="Q352" s="185"/>
      <c r="R352" s="195"/>
      <c r="T352" s="81">
        <v>44.1</v>
      </c>
      <c r="U352" s="81">
        <v>44.1</v>
      </c>
      <c r="AA352" s="87"/>
    </row>
    <row r="353" spans="1:27" ht="24.6" customHeight="1" x14ac:dyDescent="0.25">
      <c r="A353" s="252"/>
      <c r="C353" s="85" t="str">
        <f t="shared" si="5"/>
        <v xml:space="preserve"> </v>
      </c>
      <c r="D353" s="184"/>
      <c r="E353" s="185"/>
      <c r="F353" s="185"/>
      <c r="G353" s="185"/>
      <c r="H353" s="185"/>
      <c r="I353" s="185"/>
      <c r="J353" s="185"/>
      <c r="K353" s="185"/>
      <c r="L353" s="185"/>
      <c r="M353" s="266">
        <f>'Individual Points'!W349</f>
        <v>0</v>
      </c>
      <c r="N353" s="267">
        <f>'Individual Points'!X349</f>
        <v>0</v>
      </c>
      <c r="O353" s="254"/>
      <c r="P353" s="184"/>
      <c r="Q353" s="185"/>
      <c r="R353" s="195"/>
      <c r="T353" s="81">
        <v>44.2</v>
      </c>
      <c r="U353" s="81">
        <v>44.2</v>
      </c>
      <c r="AA353" s="87"/>
    </row>
    <row r="354" spans="1:27" ht="24.6" customHeight="1" x14ac:dyDescent="0.25">
      <c r="A354" s="252"/>
      <c r="C354" s="85" t="str">
        <f t="shared" si="5"/>
        <v xml:space="preserve"> </v>
      </c>
      <c r="D354" s="184"/>
      <c r="E354" s="185"/>
      <c r="F354" s="185"/>
      <c r="G354" s="185"/>
      <c r="H354" s="185"/>
      <c r="I354" s="185"/>
      <c r="J354" s="185"/>
      <c r="K354" s="185"/>
      <c r="L354" s="185"/>
      <c r="M354" s="266">
        <f>'Individual Points'!W350</f>
        <v>0</v>
      </c>
      <c r="N354" s="267">
        <f>'Individual Points'!X350</f>
        <v>0</v>
      </c>
      <c r="O354" s="254"/>
      <c r="P354" s="184"/>
      <c r="Q354" s="185"/>
      <c r="R354" s="195"/>
      <c r="T354" s="81">
        <v>44.3</v>
      </c>
      <c r="U354" s="81">
        <v>44.3</v>
      </c>
      <c r="AA354" s="87"/>
    </row>
    <row r="355" spans="1:27" ht="24.6" customHeight="1" x14ac:dyDescent="0.25">
      <c r="A355" s="252"/>
      <c r="C355" s="85" t="str">
        <f t="shared" si="5"/>
        <v xml:space="preserve"> </v>
      </c>
      <c r="D355" s="184"/>
      <c r="E355" s="185"/>
      <c r="F355" s="185"/>
      <c r="G355" s="185"/>
      <c r="H355" s="185"/>
      <c r="I355" s="185"/>
      <c r="J355" s="185"/>
      <c r="K355" s="185"/>
      <c r="L355" s="185"/>
      <c r="M355" s="266">
        <f>'Individual Points'!W351</f>
        <v>0</v>
      </c>
      <c r="N355" s="267">
        <f>'Individual Points'!X351</f>
        <v>0</v>
      </c>
      <c r="O355" s="254"/>
      <c r="P355" s="184"/>
      <c r="Q355" s="185"/>
      <c r="R355" s="195"/>
      <c r="T355" s="81">
        <v>44.4</v>
      </c>
      <c r="U355" s="81">
        <v>44.4</v>
      </c>
      <c r="AA355" s="87"/>
    </row>
    <row r="356" spans="1:27" ht="24.6" customHeight="1" x14ac:dyDescent="0.25">
      <c r="A356" s="252"/>
      <c r="C356" s="85" t="str">
        <f t="shared" si="5"/>
        <v xml:space="preserve"> </v>
      </c>
      <c r="D356" s="184"/>
      <c r="E356" s="185"/>
      <c r="F356" s="185"/>
      <c r="G356" s="185"/>
      <c r="H356" s="185"/>
      <c r="I356" s="185"/>
      <c r="J356" s="185"/>
      <c r="K356" s="185"/>
      <c r="L356" s="185"/>
      <c r="M356" s="266">
        <f>'Individual Points'!W352</f>
        <v>0</v>
      </c>
      <c r="N356" s="267">
        <f>'Individual Points'!X352</f>
        <v>0</v>
      </c>
      <c r="O356" s="254"/>
      <c r="P356" s="184"/>
      <c r="Q356" s="185"/>
      <c r="R356" s="195"/>
      <c r="T356" s="81">
        <v>44.5</v>
      </c>
      <c r="U356" s="81">
        <v>44.5</v>
      </c>
      <c r="AA356" s="87"/>
    </row>
    <row r="357" spans="1:27" ht="24.6" customHeight="1" x14ac:dyDescent="0.25">
      <c r="A357" s="252"/>
      <c r="C357" s="85" t="str">
        <f t="shared" si="5"/>
        <v xml:space="preserve"> </v>
      </c>
      <c r="D357" s="184"/>
      <c r="E357" s="185"/>
      <c r="F357" s="185"/>
      <c r="G357" s="185"/>
      <c r="H357" s="185"/>
      <c r="I357" s="185"/>
      <c r="J357" s="185"/>
      <c r="K357" s="185"/>
      <c r="L357" s="185"/>
      <c r="M357" s="266">
        <f>'Individual Points'!W353</f>
        <v>0</v>
      </c>
      <c r="N357" s="267">
        <f>'Individual Points'!X353</f>
        <v>0</v>
      </c>
      <c r="O357" s="254"/>
      <c r="P357" s="184"/>
      <c r="Q357" s="185"/>
      <c r="R357" s="195"/>
      <c r="T357" s="81">
        <v>44.6</v>
      </c>
      <c r="U357" s="81">
        <v>44.6</v>
      </c>
      <c r="AA357" s="87"/>
    </row>
    <row r="358" spans="1:27" ht="24.6" customHeight="1" x14ac:dyDescent="0.25">
      <c r="A358" s="252"/>
      <c r="C358" s="85" t="str">
        <f t="shared" si="5"/>
        <v xml:space="preserve"> </v>
      </c>
      <c r="D358" s="184"/>
      <c r="E358" s="185"/>
      <c r="F358" s="185"/>
      <c r="G358" s="185"/>
      <c r="H358" s="185"/>
      <c r="I358" s="185"/>
      <c r="J358" s="185"/>
      <c r="K358" s="185"/>
      <c r="L358" s="185"/>
      <c r="M358" s="266">
        <f>'Individual Points'!W354</f>
        <v>0</v>
      </c>
      <c r="N358" s="267">
        <f>'Individual Points'!X354</f>
        <v>0</v>
      </c>
      <c r="O358" s="254"/>
      <c r="P358" s="184"/>
      <c r="Q358" s="185"/>
      <c r="R358" s="195"/>
      <c r="T358" s="81">
        <v>44.7</v>
      </c>
      <c r="U358" s="81">
        <v>44.7</v>
      </c>
      <c r="AA358" s="87"/>
    </row>
    <row r="359" spans="1:27" ht="24.6" customHeight="1" x14ac:dyDescent="0.25">
      <c r="A359" s="252"/>
      <c r="C359" s="85" t="str">
        <f t="shared" si="5"/>
        <v xml:space="preserve"> </v>
      </c>
      <c r="D359" s="184"/>
      <c r="E359" s="185"/>
      <c r="F359" s="185"/>
      <c r="G359" s="185"/>
      <c r="H359" s="185"/>
      <c r="I359" s="185"/>
      <c r="J359" s="185"/>
      <c r="K359" s="185"/>
      <c r="L359" s="185"/>
      <c r="M359" s="266">
        <f>'Individual Points'!W355</f>
        <v>0</v>
      </c>
      <c r="N359" s="267">
        <f>'Individual Points'!X355</f>
        <v>0</v>
      </c>
      <c r="O359" s="254"/>
      <c r="P359" s="184"/>
      <c r="Q359" s="185"/>
      <c r="R359" s="195"/>
      <c r="T359" s="81">
        <v>44.8</v>
      </c>
      <c r="U359" s="81">
        <v>44.8</v>
      </c>
      <c r="AA359" s="87"/>
    </row>
    <row r="360" spans="1:27" ht="24.6" customHeight="1" x14ac:dyDescent="0.25">
      <c r="A360" s="252"/>
      <c r="C360" s="85" t="str">
        <f t="shared" si="5"/>
        <v xml:space="preserve"> </v>
      </c>
      <c r="D360" s="184"/>
      <c r="E360" s="185"/>
      <c r="F360" s="185"/>
      <c r="G360" s="185"/>
      <c r="H360" s="185"/>
      <c r="I360" s="185"/>
      <c r="J360" s="185"/>
      <c r="K360" s="185"/>
      <c r="L360" s="185"/>
      <c r="M360" s="266">
        <f>'Individual Points'!W356</f>
        <v>0</v>
      </c>
      <c r="N360" s="267">
        <f>'Individual Points'!X356</f>
        <v>0</v>
      </c>
      <c r="O360" s="254"/>
      <c r="P360" s="184"/>
      <c r="Q360" s="185"/>
      <c r="R360" s="195"/>
      <c r="T360" s="81">
        <v>44.9</v>
      </c>
      <c r="U360" s="81">
        <v>44.9</v>
      </c>
      <c r="AA360" s="87"/>
    </row>
    <row r="361" spans="1:27" ht="24.6" customHeight="1" x14ac:dyDescent="0.25">
      <c r="A361" s="252"/>
      <c r="C361" s="85" t="str">
        <f t="shared" si="5"/>
        <v xml:space="preserve"> </v>
      </c>
      <c r="D361" s="184"/>
      <c r="E361" s="185"/>
      <c r="F361" s="185"/>
      <c r="G361" s="185"/>
      <c r="H361" s="185"/>
      <c r="I361" s="185"/>
      <c r="J361" s="185"/>
      <c r="K361" s="185"/>
      <c r="L361" s="185"/>
      <c r="M361" s="266">
        <f>'Individual Points'!W357</f>
        <v>0</v>
      </c>
      <c r="N361" s="267">
        <f>'Individual Points'!X357</f>
        <v>0</v>
      </c>
      <c r="O361" s="254"/>
      <c r="P361" s="184"/>
      <c r="Q361" s="185"/>
      <c r="R361" s="195"/>
      <c r="T361" s="81">
        <v>45</v>
      </c>
      <c r="U361" s="81">
        <v>45</v>
      </c>
      <c r="AA361" s="87"/>
    </row>
    <row r="362" spans="1:27" ht="24.6" customHeight="1" x14ac:dyDescent="0.25">
      <c r="A362" s="252"/>
      <c r="C362" s="85" t="str">
        <f t="shared" si="5"/>
        <v xml:space="preserve"> </v>
      </c>
      <c r="D362" s="184"/>
      <c r="E362" s="185"/>
      <c r="F362" s="185"/>
      <c r="G362" s="185"/>
      <c r="H362" s="185"/>
      <c r="I362" s="185"/>
      <c r="J362" s="185"/>
      <c r="K362" s="185"/>
      <c r="L362" s="185"/>
      <c r="M362" s="266">
        <f>'Individual Points'!W358</f>
        <v>0</v>
      </c>
      <c r="N362" s="267">
        <f>'Individual Points'!X358</f>
        <v>0</v>
      </c>
      <c r="O362" s="254"/>
      <c r="P362" s="184"/>
      <c r="Q362" s="185"/>
      <c r="R362" s="195"/>
      <c r="T362" s="81">
        <v>45.1</v>
      </c>
      <c r="U362" s="81">
        <v>45.1</v>
      </c>
      <c r="AA362" s="87"/>
    </row>
    <row r="363" spans="1:27" ht="24.6" customHeight="1" x14ac:dyDescent="0.25">
      <c r="A363" s="252"/>
      <c r="C363" s="85" t="str">
        <f t="shared" si="5"/>
        <v xml:space="preserve"> </v>
      </c>
      <c r="D363" s="184"/>
      <c r="E363" s="185"/>
      <c r="F363" s="185"/>
      <c r="G363" s="185"/>
      <c r="H363" s="185"/>
      <c r="I363" s="185"/>
      <c r="J363" s="185"/>
      <c r="K363" s="185"/>
      <c r="L363" s="185"/>
      <c r="M363" s="266">
        <f>'Individual Points'!W359</f>
        <v>0</v>
      </c>
      <c r="N363" s="267">
        <f>'Individual Points'!X359</f>
        <v>0</v>
      </c>
      <c r="O363" s="254"/>
      <c r="P363" s="184"/>
      <c r="Q363" s="185"/>
      <c r="R363" s="195"/>
      <c r="T363" s="81">
        <v>45.2</v>
      </c>
      <c r="U363" s="81">
        <v>45.2</v>
      </c>
      <c r="AA363" s="87"/>
    </row>
    <row r="364" spans="1:27" ht="24.6" customHeight="1" x14ac:dyDescent="0.25">
      <c r="A364" s="252"/>
      <c r="C364" s="85" t="str">
        <f t="shared" si="5"/>
        <v xml:space="preserve"> </v>
      </c>
      <c r="D364" s="184"/>
      <c r="E364" s="185"/>
      <c r="F364" s="185"/>
      <c r="G364" s="185"/>
      <c r="H364" s="185"/>
      <c r="I364" s="185"/>
      <c r="J364" s="185"/>
      <c r="K364" s="185"/>
      <c r="L364" s="185"/>
      <c r="M364" s="266">
        <f>'Individual Points'!W360</f>
        <v>0</v>
      </c>
      <c r="N364" s="267">
        <f>'Individual Points'!X360</f>
        <v>0</v>
      </c>
      <c r="O364" s="254"/>
      <c r="P364" s="184"/>
      <c r="Q364" s="185"/>
      <c r="R364" s="195"/>
      <c r="T364" s="81">
        <v>45.3</v>
      </c>
      <c r="U364" s="81">
        <v>45.3</v>
      </c>
      <c r="AA364" s="87"/>
    </row>
    <row r="365" spans="1:27" ht="24.6" customHeight="1" x14ac:dyDescent="0.25">
      <c r="A365" s="252"/>
      <c r="C365" s="85" t="str">
        <f t="shared" si="5"/>
        <v xml:space="preserve"> </v>
      </c>
      <c r="D365" s="184"/>
      <c r="E365" s="185"/>
      <c r="F365" s="185"/>
      <c r="G365" s="185"/>
      <c r="H365" s="185"/>
      <c r="I365" s="185"/>
      <c r="J365" s="185"/>
      <c r="K365" s="185"/>
      <c r="L365" s="185"/>
      <c r="M365" s="266">
        <f>'Individual Points'!W361</f>
        <v>0</v>
      </c>
      <c r="N365" s="267">
        <f>'Individual Points'!X361</f>
        <v>0</v>
      </c>
      <c r="O365" s="254"/>
      <c r="P365" s="184"/>
      <c r="Q365" s="185"/>
      <c r="R365" s="195"/>
      <c r="T365" s="81">
        <v>45.4</v>
      </c>
      <c r="U365" s="81">
        <v>45.4</v>
      </c>
      <c r="AA365" s="87"/>
    </row>
    <row r="366" spans="1:27" ht="24.6" customHeight="1" x14ac:dyDescent="0.25">
      <c r="A366" s="252"/>
      <c r="C366" s="85" t="str">
        <f t="shared" si="5"/>
        <v xml:space="preserve"> </v>
      </c>
      <c r="D366" s="184"/>
      <c r="E366" s="185"/>
      <c r="F366" s="185"/>
      <c r="G366" s="185"/>
      <c r="H366" s="185"/>
      <c r="I366" s="185"/>
      <c r="J366" s="185"/>
      <c r="K366" s="185"/>
      <c r="L366" s="185"/>
      <c r="M366" s="266">
        <f>'Individual Points'!W362</f>
        <v>0</v>
      </c>
      <c r="N366" s="267">
        <f>'Individual Points'!X362</f>
        <v>0</v>
      </c>
      <c r="O366" s="254"/>
      <c r="P366" s="184"/>
      <c r="Q366" s="185"/>
      <c r="R366" s="195"/>
      <c r="T366" s="81">
        <v>45.5</v>
      </c>
      <c r="U366" s="81">
        <v>45.5</v>
      </c>
      <c r="AA366" s="87"/>
    </row>
    <row r="367" spans="1:27" ht="24.6" customHeight="1" x14ac:dyDescent="0.25">
      <c r="A367" s="252"/>
      <c r="C367" s="85" t="str">
        <f t="shared" si="5"/>
        <v xml:space="preserve"> </v>
      </c>
      <c r="D367" s="184"/>
      <c r="E367" s="185"/>
      <c r="F367" s="185"/>
      <c r="G367" s="185"/>
      <c r="H367" s="185"/>
      <c r="I367" s="185"/>
      <c r="J367" s="185"/>
      <c r="K367" s="185"/>
      <c r="L367" s="185"/>
      <c r="M367" s="266">
        <f>'Individual Points'!W363</f>
        <v>0</v>
      </c>
      <c r="N367" s="267">
        <f>'Individual Points'!X363</f>
        <v>0</v>
      </c>
      <c r="O367" s="254"/>
      <c r="P367" s="184"/>
      <c r="Q367" s="185"/>
      <c r="R367" s="195"/>
      <c r="T367" s="81">
        <v>45.6</v>
      </c>
      <c r="U367" s="81">
        <v>45.6</v>
      </c>
      <c r="AA367" s="87"/>
    </row>
    <row r="368" spans="1:27" ht="24.6" customHeight="1" x14ac:dyDescent="0.25">
      <c r="A368" s="252"/>
      <c r="C368" s="85" t="str">
        <f t="shared" si="5"/>
        <v xml:space="preserve"> </v>
      </c>
      <c r="D368" s="184"/>
      <c r="E368" s="185"/>
      <c r="F368" s="185"/>
      <c r="G368" s="185"/>
      <c r="H368" s="185"/>
      <c r="I368" s="185"/>
      <c r="J368" s="185"/>
      <c r="K368" s="185"/>
      <c r="L368" s="185"/>
      <c r="M368" s="266">
        <f>'Individual Points'!W364</f>
        <v>0</v>
      </c>
      <c r="N368" s="267">
        <f>'Individual Points'!X364</f>
        <v>0</v>
      </c>
      <c r="O368" s="254"/>
      <c r="P368" s="184"/>
      <c r="Q368" s="185"/>
      <c r="R368" s="195"/>
      <c r="T368" s="81">
        <v>45.7</v>
      </c>
      <c r="U368" s="81">
        <v>45.7</v>
      </c>
      <c r="AA368" s="87"/>
    </row>
    <row r="369" spans="1:27" ht="24.6" customHeight="1" x14ac:dyDescent="0.25">
      <c r="A369" s="252"/>
      <c r="C369" s="85" t="str">
        <f t="shared" si="5"/>
        <v xml:space="preserve"> </v>
      </c>
      <c r="D369" s="184"/>
      <c r="E369" s="185"/>
      <c r="F369" s="185"/>
      <c r="G369" s="185"/>
      <c r="H369" s="185"/>
      <c r="I369" s="185"/>
      <c r="J369" s="185"/>
      <c r="K369" s="185"/>
      <c r="L369" s="185"/>
      <c r="M369" s="266">
        <f>'Individual Points'!W365</f>
        <v>0</v>
      </c>
      <c r="N369" s="267">
        <f>'Individual Points'!X365</f>
        <v>0</v>
      </c>
      <c r="O369" s="254"/>
      <c r="P369" s="184"/>
      <c r="Q369" s="185"/>
      <c r="R369" s="195"/>
      <c r="T369" s="81">
        <v>45.8</v>
      </c>
      <c r="U369" s="81">
        <v>45.8</v>
      </c>
      <c r="AA369" s="87"/>
    </row>
    <row r="370" spans="1:27" ht="24.6" customHeight="1" x14ac:dyDescent="0.25">
      <c r="A370" s="252"/>
      <c r="C370" s="85" t="str">
        <f t="shared" si="5"/>
        <v xml:space="preserve"> </v>
      </c>
      <c r="D370" s="184"/>
      <c r="E370" s="185"/>
      <c r="F370" s="185"/>
      <c r="G370" s="185"/>
      <c r="H370" s="185"/>
      <c r="I370" s="185"/>
      <c r="J370" s="185"/>
      <c r="K370" s="185"/>
      <c r="L370" s="185"/>
      <c r="M370" s="266">
        <f>'Individual Points'!W366</f>
        <v>0</v>
      </c>
      <c r="N370" s="267">
        <f>'Individual Points'!X366</f>
        <v>0</v>
      </c>
      <c r="O370" s="254"/>
      <c r="P370" s="184"/>
      <c r="Q370" s="185"/>
      <c r="R370" s="195"/>
      <c r="T370" s="81">
        <v>45.9</v>
      </c>
      <c r="U370" s="81">
        <v>45.9</v>
      </c>
      <c r="AA370" s="87"/>
    </row>
    <row r="371" spans="1:27" ht="24.6" customHeight="1" x14ac:dyDescent="0.25">
      <c r="A371" s="252"/>
      <c r="C371" s="85" t="str">
        <f t="shared" si="5"/>
        <v xml:space="preserve"> </v>
      </c>
      <c r="D371" s="184"/>
      <c r="E371" s="185"/>
      <c r="F371" s="185"/>
      <c r="G371" s="185"/>
      <c r="H371" s="185"/>
      <c r="I371" s="185"/>
      <c r="J371" s="185"/>
      <c r="K371" s="185"/>
      <c r="L371" s="185"/>
      <c r="M371" s="266">
        <f>'Individual Points'!W367</f>
        <v>0</v>
      </c>
      <c r="N371" s="267">
        <f>'Individual Points'!X367</f>
        <v>0</v>
      </c>
      <c r="O371" s="254"/>
      <c r="P371" s="184"/>
      <c r="Q371" s="185"/>
      <c r="R371" s="195"/>
      <c r="T371" s="81">
        <v>46</v>
      </c>
      <c r="U371" s="81">
        <v>46</v>
      </c>
      <c r="AA371" s="87"/>
    </row>
    <row r="372" spans="1:27" ht="24.6" customHeight="1" x14ac:dyDescent="0.25">
      <c r="A372" s="252"/>
      <c r="C372" s="85" t="str">
        <f t="shared" si="5"/>
        <v xml:space="preserve"> </v>
      </c>
      <c r="D372" s="184"/>
      <c r="E372" s="185"/>
      <c r="F372" s="185"/>
      <c r="G372" s="185"/>
      <c r="H372" s="185"/>
      <c r="I372" s="185"/>
      <c r="J372" s="185"/>
      <c r="K372" s="185"/>
      <c r="L372" s="185"/>
      <c r="M372" s="266">
        <f>'Individual Points'!W368</f>
        <v>0</v>
      </c>
      <c r="N372" s="267">
        <f>'Individual Points'!X368</f>
        <v>0</v>
      </c>
      <c r="O372" s="254"/>
      <c r="P372" s="184"/>
      <c r="Q372" s="185"/>
      <c r="R372" s="195"/>
      <c r="T372" s="81">
        <v>46.1</v>
      </c>
      <c r="U372" s="81">
        <v>46.1</v>
      </c>
      <c r="AA372" s="87"/>
    </row>
    <row r="373" spans="1:27" ht="24.6" customHeight="1" x14ac:dyDescent="0.25">
      <c r="A373" s="252"/>
      <c r="C373" s="85" t="str">
        <f t="shared" si="5"/>
        <v xml:space="preserve"> </v>
      </c>
      <c r="D373" s="184"/>
      <c r="E373" s="185"/>
      <c r="F373" s="185"/>
      <c r="G373" s="185"/>
      <c r="H373" s="185"/>
      <c r="I373" s="185"/>
      <c r="J373" s="185"/>
      <c r="K373" s="185"/>
      <c r="L373" s="185"/>
      <c r="M373" s="266">
        <f>'Individual Points'!W369</f>
        <v>0</v>
      </c>
      <c r="N373" s="267">
        <f>'Individual Points'!X369</f>
        <v>0</v>
      </c>
      <c r="O373" s="254"/>
      <c r="P373" s="184"/>
      <c r="Q373" s="185"/>
      <c r="R373" s="195"/>
      <c r="T373" s="81">
        <v>46.2</v>
      </c>
      <c r="U373" s="81">
        <v>46.2</v>
      </c>
      <c r="AA373" s="87"/>
    </row>
    <row r="374" spans="1:27" ht="24.6" customHeight="1" x14ac:dyDescent="0.25">
      <c r="A374" s="252"/>
      <c r="C374" s="85" t="str">
        <f t="shared" ref="C374:C437" si="6">IF(OR(E374=" ",E374=0)," ",IF(E374&lt;12,E374,VLOOKUP(E374,SCOT,2,)))</f>
        <v xml:space="preserve"> </v>
      </c>
      <c r="D374" s="184"/>
      <c r="E374" s="185"/>
      <c r="F374" s="185"/>
      <c r="G374" s="185"/>
      <c r="H374" s="185"/>
      <c r="I374" s="185"/>
      <c r="J374" s="185"/>
      <c r="K374" s="185"/>
      <c r="L374" s="185"/>
      <c r="M374" s="266">
        <f>'Individual Points'!W370</f>
        <v>0</v>
      </c>
      <c r="N374" s="267">
        <f>'Individual Points'!X370</f>
        <v>0</v>
      </c>
      <c r="O374" s="254"/>
      <c r="P374" s="184"/>
      <c r="Q374" s="185"/>
      <c r="R374" s="195"/>
      <c r="T374" s="81">
        <v>46.3</v>
      </c>
      <c r="U374" s="81">
        <v>46.3</v>
      </c>
      <c r="AA374" s="87"/>
    </row>
    <row r="375" spans="1:27" ht="24.6" customHeight="1" x14ac:dyDescent="0.25">
      <c r="A375" s="252"/>
      <c r="C375" s="85" t="str">
        <f t="shared" si="6"/>
        <v xml:space="preserve"> </v>
      </c>
      <c r="D375" s="184"/>
      <c r="E375" s="185"/>
      <c r="F375" s="185"/>
      <c r="G375" s="185"/>
      <c r="H375" s="185"/>
      <c r="I375" s="185"/>
      <c r="J375" s="185"/>
      <c r="K375" s="185"/>
      <c r="L375" s="185"/>
      <c r="M375" s="266">
        <f>'Individual Points'!W371</f>
        <v>0</v>
      </c>
      <c r="N375" s="267">
        <f>'Individual Points'!X371</f>
        <v>0</v>
      </c>
      <c r="O375" s="254"/>
      <c r="P375" s="184"/>
      <c r="Q375" s="185"/>
      <c r="R375" s="195"/>
      <c r="T375" s="81">
        <v>46.4</v>
      </c>
      <c r="U375" s="81">
        <v>46.4</v>
      </c>
      <c r="AA375" s="87"/>
    </row>
    <row r="376" spans="1:27" ht="24.6" customHeight="1" x14ac:dyDescent="0.25">
      <c r="A376" s="252"/>
      <c r="C376" s="85" t="str">
        <f t="shared" si="6"/>
        <v xml:space="preserve"> </v>
      </c>
      <c r="D376" s="184"/>
      <c r="E376" s="185"/>
      <c r="F376" s="185"/>
      <c r="G376" s="185"/>
      <c r="H376" s="185"/>
      <c r="I376" s="185"/>
      <c r="J376" s="185"/>
      <c r="K376" s="185"/>
      <c r="L376" s="185"/>
      <c r="M376" s="266">
        <f>'Individual Points'!W372</f>
        <v>0</v>
      </c>
      <c r="N376" s="267">
        <f>'Individual Points'!X372</f>
        <v>0</v>
      </c>
      <c r="O376" s="254"/>
      <c r="P376" s="184"/>
      <c r="Q376" s="185"/>
      <c r="R376" s="195"/>
      <c r="T376" s="81">
        <v>46.5</v>
      </c>
      <c r="U376" s="81">
        <v>46.5</v>
      </c>
      <c r="AA376" s="87"/>
    </row>
    <row r="377" spans="1:27" ht="24.6" customHeight="1" x14ac:dyDescent="0.25">
      <c r="A377" s="252"/>
      <c r="C377" s="85" t="str">
        <f t="shared" si="6"/>
        <v xml:space="preserve"> </v>
      </c>
      <c r="D377" s="184"/>
      <c r="E377" s="185"/>
      <c r="F377" s="185"/>
      <c r="G377" s="185"/>
      <c r="H377" s="185"/>
      <c r="I377" s="185"/>
      <c r="J377" s="185"/>
      <c r="K377" s="185"/>
      <c r="L377" s="185"/>
      <c r="M377" s="266">
        <f>'Individual Points'!W373</f>
        <v>0</v>
      </c>
      <c r="N377" s="267">
        <f>'Individual Points'!X373</f>
        <v>0</v>
      </c>
      <c r="O377" s="254"/>
      <c r="P377" s="184"/>
      <c r="Q377" s="185"/>
      <c r="R377" s="195"/>
      <c r="T377" s="81">
        <v>46.6</v>
      </c>
      <c r="U377" s="81">
        <v>46.6</v>
      </c>
      <c r="AA377" s="87"/>
    </row>
    <row r="378" spans="1:27" ht="24.6" customHeight="1" x14ac:dyDescent="0.25">
      <c r="A378" s="252"/>
      <c r="C378" s="85" t="str">
        <f t="shared" si="6"/>
        <v xml:space="preserve"> </v>
      </c>
      <c r="D378" s="184"/>
      <c r="E378" s="185"/>
      <c r="F378" s="185"/>
      <c r="G378" s="185"/>
      <c r="H378" s="185"/>
      <c r="I378" s="185"/>
      <c r="J378" s="185"/>
      <c r="K378" s="185"/>
      <c r="L378" s="185"/>
      <c r="M378" s="266">
        <f>'Individual Points'!W374</f>
        <v>0</v>
      </c>
      <c r="N378" s="267">
        <f>'Individual Points'!X374</f>
        <v>0</v>
      </c>
      <c r="O378" s="254"/>
      <c r="P378" s="184"/>
      <c r="Q378" s="185"/>
      <c r="R378" s="195"/>
      <c r="T378" s="81">
        <v>46.7</v>
      </c>
      <c r="U378" s="81">
        <v>46.7</v>
      </c>
      <c r="AA378" s="87"/>
    </row>
    <row r="379" spans="1:27" ht="24.6" customHeight="1" x14ac:dyDescent="0.25">
      <c r="A379" s="252"/>
      <c r="C379" s="85" t="str">
        <f t="shared" si="6"/>
        <v xml:space="preserve"> </v>
      </c>
      <c r="D379" s="184"/>
      <c r="E379" s="185"/>
      <c r="F379" s="185"/>
      <c r="G379" s="185"/>
      <c r="H379" s="185"/>
      <c r="I379" s="185"/>
      <c r="J379" s="185"/>
      <c r="K379" s="185"/>
      <c r="L379" s="185"/>
      <c r="M379" s="266">
        <f>'Individual Points'!W375</f>
        <v>0</v>
      </c>
      <c r="N379" s="267">
        <f>'Individual Points'!X375</f>
        <v>0</v>
      </c>
      <c r="O379" s="254"/>
      <c r="P379" s="184"/>
      <c r="Q379" s="185"/>
      <c r="R379" s="195"/>
      <c r="T379" s="81">
        <v>46.8</v>
      </c>
      <c r="U379" s="81">
        <v>46.8</v>
      </c>
      <c r="AA379" s="87"/>
    </row>
    <row r="380" spans="1:27" ht="24.6" customHeight="1" x14ac:dyDescent="0.25">
      <c r="A380" s="252"/>
      <c r="C380" s="85" t="str">
        <f t="shared" si="6"/>
        <v xml:space="preserve"> </v>
      </c>
      <c r="D380" s="184"/>
      <c r="E380" s="185"/>
      <c r="F380" s="185"/>
      <c r="G380" s="185"/>
      <c r="H380" s="185"/>
      <c r="I380" s="185"/>
      <c r="J380" s="185"/>
      <c r="K380" s="185"/>
      <c r="L380" s="185"/>
      <c r="M380" s="266">
        <f>'Individual Points'!W376</f>
        <v>0</v>
      </c>
      <c r="N380" s="267">
        <f>'Individual Points'!X376</f>
        <v>0</v>
      </c>
      <c r="O380" s="254"/>
      <c r="P380" s="184"/>
      <c r="Q380" s="185"/>
      <c r="R380" s="195"/>
      <c r="T380" s="81">
        <v>46.9</v>
      </c>
      <c r="U380" s="81">
        <v>46.9</v>
      </c>
      <c r="AA380" s="87"/>
    </row>
    <row r="381" spans="1:27" ht="24.6" customHeight="1" x14ac:dyDescent="0.25">
      <c r="A381" s="252"/>
      <c r="C381" s="85" t="str">
        <f t="shared" si="6"/>
        <v xml:space="preserve"> </v>
      </c>
      <c r="D381" s="184"/>
      <c r="E381" s="185"/>
      <c r="F381" s="185"/>
      <c r="G381" s="185"/>
      <c r="H381" s="185"/>
      <c r="I381" s="185"/>
      <c r="J381" s="185"/>
      <c r="K381" s="185"/>
      <c r="L381" s="185"/>
      <c r="M381" s="266">
        <f>'Individual Points'!W377</f>
        <v>0</v>
      </c>
      <c r="N381" s="267">
        <f>'Individual Points'!X377</f>
        <v>0</v>
      </c>
      <c r="O381" s="254"/>
      <c r="P381" s="184"/>
      <c r="Q381" s="185"/>
      <c r="R381" s="195"/>
      <c r="T381" s="81">
        <v>47</v>
      </c>
      <c r="U381" s="81">
        <v>47</v>
      </c>
      <c r="AA381" s="87"/>
    </row>
    <row r="382" spans="1:27" ht="24.6" customHeight="1" x14ac:dyDescent="0.25">
      <c r="A382" s="252"/>
      <c r="C382" s="85" t="str">
        <f t="shared" si="6"/>
        <v xml:space="preserve"> </v>
      </c>
      <c r="D382" s="184"/>
      <c r="E382" s="185"/>
      <c r="F382" s="185"/>
      <c r="G382" s="185"/>
      <c r="H382" s="185"/>
      <c r="I382" s="185"/>
      <c r="J382" s="185"/>
      <c r="K382" s="185"/>
      <c r="L382" s="185"/>
      <c r="M382" s="266">
        <f>'Individual Points'!W378</f>
        <v>0</v>
      </c>
      <c r="N382" s="267">
        <f>'Individual Points'!X378</f>
        <v>0</v>
      </c>
      <c r="O382" s="254"/>
      <c r="P382" s="184"/>
      <c r="Q382" s="185"/>
      <c r="R382" s="195"/>
      <c r="T382" s="81">
        <v>47.1</v>
      </c>
      <c r="U382" s="81">
        <v>47.1</v>
      </c>
      <c r="AA382" s="87"/>
    </row>
    <row r="383" spans="1:27" ht="24.6" customHeight="1" x14ac:dyDescent="0.25">
      <c r="A383" s="252"/>
      <c r="C383" s="85" t="str">
        <f t="shared" si="6"/>
        <v xml:space="preserve"> </v>
      </c>
      <c r="D383" s="184"/>
      <c r="E383" s="185"/>
      <c r="F383" s="185"/>
      <c r="G383" s="185"/>
      <c r="H383" s="185"/>
      <c r="I383" s="185"/>
      <c r="J383" s="185"/>
      <c r="K383" s="185"/>
      <c r="L383" s="185"/>
      <c r="M383" s="266">
        <f>'Individual Points'!W379</f>
        <v>0</v>
      </c>
      <c r="N383" s="267">
        <f>'Individual Points'!X379</f>
        <v>0</v>
      </c>
      <c r="O383" s="254"/>
      <c r="P383" s="184"/>
      <c r="Q383" s="185"/>
      <c r="R383" s="195"/>
      <c r="T383" s="81">
        <v>47.2</v>
      </c>
      <c r="U383" s="81">
        <v>47.2</v>
      </c>
      <c r="AA383" s="87"/>
    </row>
    <row r="384" spans="1:27" ht="24.6" customHeight="1" x14ac:dyDescent="0.25">
      <c r="A384" s="252"/>
      <c r="C384" s="85" t="str">
        <f t="shared" si="6"/>
        <v xml:space="preserve"> </v>
      </c>
      <c r="D384" s="184"/>
      <c r="E384" s="185"/>
      <c r="F384" s="185"/>
      <c r="G384" s="185"/>
      <c r="H384" s="185"/>
      <c r="I384" s="185"/>
      <c r="J384" s="185"/>
      <c r="K384" s="185"/>
      <c r="L384" s="185"/>
      <c r="M384" s="266">
        <f>'Individual Points'!W380</f>
        <v>0</v>
      </c>
      <c r="N384" s="267">
        <f>'Individual Points'!X380</f>
        <v>0</v>
      </c>
      <c r="O384" s="254"/>
      <c r="P384" s="184"/>
      <c r="Q384" s="185"/>
      <c r="R384" s="195"/>
      <c r="T384" s="81">
        <v>47.3</v>
      </c>
      <c r="U384" s="81">
        <v>47.3</v>
      </c>
      <c r="AA384" s="87"/>
    </row>
    <row r="385" spans="1:27" ht="24.6" customHeight="1" x14ac:dyDescent="0.25">
      <c r="A385" s="252"/>
      <c r="C385" s="85" t="str">
        <f t="shared" si="6"/>
        <v xml:space="preserve"> </v>
      </c>
      <c r="D385" s="184"/>
      <c r="E385" s="185"/>
      <c r="F385" s="185"/>
      <c r="G385" s="185"/>
      <c r="H385" s="185"/>
      <c r="I385" s="185"/>
      <c r="J385" s="185"/>
      <c r="K385" s="185"/>
      <c r="L385" s="185"/>
      <c r="M385" s="266">
        <f>'Individual Points'!W381</f>
        <v>0</v>
      </c>
      <c r="N385" s="267">
        <f>'Individual Points'!X381</f>
        <v>0</v>
      </c>
      <c r="O385" s="254"/>
      <c r="P385" s="184"/>
      <c r="Q385" s="185"/>
      <c r="R385" s="195"/>
      <c r="T385" s="81">
        <v>47.4</v>
      </c>
      <c r="U385" s="81">
        <v>47.4</v>
      </c>
      <c r="AA385" s="87"/>
    </row>
    <row r="386" spans="1:27" ht="24.6" customHeight="1" x14ac:dyDescent="0.25">
      <c r="A386" s="252"/>
      <c r="C386" s="85" t="str">
        <f t="shared" si="6"/>
        <v xml:space="preserve"> </v>
      </c>
      <c r="D386" s="184"/>
      <c r="E386" s="185"/>
      <c r="F386" s="185"/>
      <c r="G386" s="185"/>
      <c r="H386" s="185"/>
      <c r="I386" s="185"/>
      <c r="J386" s="185"/>
      <c r="K386" s="185"/>
      <c r="L386" s="185"/>
      <c r="M386" s="266">
        <f>'Individual Points'!W382</f>
        <v>0</v>
      </c>
      <c r="N386" s="267">
        <f>'Individual Points'!X382</f>
        <v>0</v>
      </c>
      <c r="O386" s="254"/>
      <c r="P386" s="184"/>
      <c r="Q386" s="185"/>
      <c r="R386" s="195"/>
      <c r="T386" s="81">
        <v>47.5</v>
      </c>
      <c r="U386" s="81">
        <v>47.5</v>
      </c>
      <c r="AA386" s="87"/>
    </row>
    <row r="387" spans="1:27" ht="24.6" customHeight="1" x14ac:dyDescent="0.25">
      <c r="A387" s="252"/>
      <c r="C387" s="85" t="str">
        <f t="shared" si="6"/>
        <v xml:space="preserve"> </v>
      </c>
      <c r="D387" s="184"/>
      <c r="E387" s="185"/>
      <c r="F387" s="185"/>
      <c r="G387" s="185"/>
      <c r="H387" s="185"/>
      <c r="I387" s="185"/>
      <c r="J387" s="185"/>
      <c r="K387" s="185"/>
      <c r="L387" s="185"/>
      <c r="M387" s="266">
        <f>'Individual Points'!W383</f>
        <v>0</v>
      </c>
      <c r="N387" s="267">
        <f>'Individual Points'!X383</f>
        <v>0</v>
      </c>
      <c r="O387" s="254"/>
      <c r="P387" s="184"/>
      <c r="Q387" s="185"/>
      <c r="R387" s="195"/>
      <c r="T387" s="81">
        <v>47.6</v>
      </c>
      <c r="U387" s="81">
        <v>47.6</v>
      </c>
      <c r="AA387" s="87"/>
    </row>
    <row r="388" spans="1:27" ht="24.6" customHeight="1" x14ac:dyDescent="0.25">
      <c r="A388" s="252"/>
      <c r="C388" s="85" t="str">
        <f t="shared" si="6"/>
        <v xml:space="preserve"> </v>
      </c>
      <c r="D388" s="184"/>
      <c r="E388" s="185"/>
      <c r="F388" s="185"/>
      <c r="G388" s="185"/>
      <c r="H388" s="185"/>
      <c r="I388" s="185"/>
      <c r="J388" s="185"/>
      <c r="K388" s="185"/>
      <c r="L388" s="185"/>
      <c r="M388" s="266">
        <f>'Individual Points'!W384</f>
        <v>0</v>
      </c>
      <c r="N388" s="267">
        <f>'Individual Points'!X384</f>
        <v>0</v>
      </c>
      <c r="O388" s="254"/>
      <c r="P388" s="184"/>
      <c r="Q388" s="185"/>
      <c r="R388" s="195"/>
      <c r="T388" s="81">
        <v>47.7</v>
      </c>
      <c r="U388" s="81">
        <v>47.7</v>
      </c>
      <c r="AA388" s="87"/>
    </row>
    <row r="389" spans="1:27" ht="24.6" customHeight="1" x14ac:dyDescent="0.25">
      <c r="A389" s="252"/>
      <c r="C389" s="85" t="str">
        <f t="shared" si="6"/>
        <v xml:space="preserve"> </v>
      </c>
      <c r="D389" s="184"/>
      <c r="E389" s="185"/>
      <c r="F389" s="185"/>
      <c r="G389" s="185"/>
      <c r="H389" s="185"/>
      <c r="I389" s="185"/>
      <c r="J389" s="185"/>
      <c r="K389" s="185"/>
      <c r="L389" s="185"/>
      <c r="M389" s="266">
        <f>'Individual Points'!W385</f>
        <v>0</v>
      </c>
      <c r="N389" s="267">
        <f>'Individual Points'!X385</f>
        <v>0</v>
      </c>
      <c r="O389" s="254"/>
      <c r="P389" s="184"/>
      <c r="Q389" s="185"/>
      <c r="R389" s="195"/>
      <c r="T389" s="81">
        <v>47.8</v>
      </c>
      <c r="U389" s="81">
        <v>47.8</v>
      </c>
      <c r="AA389" s="87"/>
    </row>
    <row r="390" spans="1:27" ht="24.6" customHeight="1" x14ac:dyDescent="0.25">
      <c r="A390" s="252"/>
      <c r="C390" s="85" t="str">
        <f t="shared" si="6"/>
        <v xml:space="preserve"> </v>
      </c>
      <c r="D390" s="184"/>
      <c r="E390" s="185"/>
      <c r="F390" s="185"/>
      <c r="G390" s="185"/>
      <c r="H390" s="185"/>
      <c r="I390" s="185"/>
      <c r="J390" s="185"/>
      <c r="K390" s="185"/>
      <c r="L390" s="185"/>
      <c r="M390" s="266">
        <f>'Individual Points'!W386</f>
        <v>0</v>
      </c>
      <c r="N390" s="267">
        <f>'Individual Points'!X386</f>
        <v>0</v>
      </c>
      <c r="O390" s="254"/>
      <c r="P390" s="184"/>
      <c r="Q390" s="185"/>
      <c r="R390" s="195"/>
      <c r="T390" s="81">
        <v>47.9</v>
      </c>
      <c r="U390" s="81">
        <v>47.9</v>
      </c>
      <c r="AA390" s="87"/>
    </row>
    <row r="391" spans="1:27" ht="24.6" customHeight="1" x14ac:dyDescent="0.25">
      <c r="A391" s="252"/>
      <c r="C391" s="85" t="str">
        <f t="shared" si="6"/>
        <v xml:space="preserve"> </v>
      </c>
      <c r="D391" s="184"/>
      <c r="E391" s="185"/>
      <c r="F391" s="185"/>
      <c r="G391" s="185"/>
      <c r="H391" s="185"/>
      <c r="I391" s="185"/>
      <c r="J391" s="185"/>
      <c r="K391" s="185"/>
      <c r="L391" s="185"/>
      <c r="M391" s="266">
        <f>'Individual Points'!W387</f>
        <v>0</v>
      </c>
      <c r="N391" s="267">
        <f>'Individual Points'!X387</f>
        <v>0</v>
      </c>
      <c r="O391" s="254"/>
      <c r="P391" s="184"/>
      <c r="Q391" s="185"/>
      <c r="R391" s="195"/>
      <c r="T391" s="81">
        <v>48</v>
      </c>
      <c r="U391" s="81">
        <v>48</v>
      </c>
      <c r="AA391" s="87"/>
    </row>
    <row r="392" spans="1:27" ht="24.6" customHeight="1" x14ac:dyDescent="0.25">
      <c r="A392" s="252"/>
      <c r="C392" s="85" t="str">
        <f t="shared" si="6"/>
        <v xml:space="preserve"> </v>
      </c>
      <c r="D392" s="184"/>
      <c r="E392" s="185"/>
      <c r="F392" s="185"/>
      <c r="G392" s="185"/>
      <c r="H392" s="185"/>
      <c r="I392" s="185"/>
      <c r="J392" s="185"/>
      <c r="K392" s="185"/>
      <c r="L392" s="185"/>
      <c r="M392" s="266">
        <f>'Individual Points'!W388</f>
        <v>0</v>
      </c>
      <c r="N392" s="267">
        <f>'Individual Points'!X388</f>
        <v>0</v>
      </c>
      <c r="O392" s="254"/>
      <c r="P392" s="184"/>
      <c r="Q392" s="185"/>
      <c r="R392" s="195"/>
      <c r="T392" s="81">
        <v>48.1</v>
      </c>
      <c r="U392" s="81">
        <v>48.1</v>
      </c>
      <c r="AA392" s="87"/>
    </row>
    <row r="393" spans="1:27" ht="24.6" customHeight="1" x14ac:dyDescent="0.25">
      <c r="A393" s="252"/>
      <c r="C393" s="85" t="str">
        <f t="shared" si="6"/>
        <v xml:space="preserve"> </v>
      </c>
      <c r="D393" s="184"/>
      <c r="E393" s="185"/>
      <c r="F393" s="185"/>
      <c r="G393" s="185"/>
      <c r="H393" s="185"/>
      <c r="I393" s="185"/>
      <c r="J393" s="185"/>
      <c r="K393" s="185"/>
      <c r="L393" s="185"/>
      <c r="M393" s="266">
        <f>'Individual Points'!W389</f>
        <v>0</v>
      </c>
      <c r="N393" s="267">
        <f>'Individual Points'!X389</f>
        <v>0</v>
      </c>
      <c r="O393" s="254"/>
      <c r="P393" s="184"/>
      <c r="Q393" s="185"/>
      <c r="R393" s="195"/>
      <c r="T393" s="81">
        <v>48.2</v>
      </c>
      <c r="U393" s="81">
        <v>48.2</v>
      </c>
      <c r="AA393" s="87"/>
    </row>
    <row r="394" spans="1:27" ht="24.6" customHeight="1" x14ac:dyDescent="0.25">
      <c r="A394" s="252"/>
      <c r="C394" s="85" t="str">
        <f t="shared" si="6"/>
        <v xml:space="preserve"> </v>
      </c>
      <c r="D394" s="184"/>
      <c r="E394" s="185"/>
      <c r="F394" s="185"/>
      <c r="G394" s="185"/>
      <c r="H394" s="185"/>
      <c r="I394" s="185"/>
      <c r="J394" s="185"/>
      <c r="K394" s="185"/>
      <c r="L394" s="185"/>
      <c r="M394" s="266">
        <f>'Individual Points'!W390</f>
        <v>0</v>
      </c>
      <c r="N394" s="267">
        <f>'Individual Points'!X390</f>
        <v>0</v>
      </c>
      <c r="O394" s="254"/>
      <c r="P394" s="184"/>
      <c r="Q394" s="185"/>
      <c r="R394" s="195"/>
      <c r="T394" s="81">
        <v>48.3</v>
      </c>
      <c r="U394" s="81">
        <v>48.3</v>
      </c>
      <c r="AA394" s="87"/>
    </row>
    <row r="395" spans="1:27" ht="24.6" customHeight="1" x14ac:dyDescent="0.25">
      <c r="A395" s="252"/>
      <c r="C395" s="85" t="str">
        <f t="shared" si="6"/>
        <v xml:space="preserve"> </v>
      </c>
      <c r="D395" s="184"/>
      <c r="E395" s="185"/>
      <c r="F395" s="185"/>
      <c r="G395" s="185"/>
      <c r="H395" s="185"/>
      <c r="I395" s="185"/>
      <c r="J395" s="185"/>
      <c r="K395" s="185"/>
      <c r="L395" s="185"/>
      <c r="M395" s="266">
        <f>'Individual Points'!W391</f>
        <v>0</v>
      </c>
      <c r="N395" s="267">
        <f>'Individual Points'!X391</f>
        <v>0</v>
      </c>
      <c r="O395" s="254"/>
      <c r="P395" s="184"/>
      <c r="Q395" s="185"/>
      <c r="R395" s="195"/>
      <c r="T395" s="81">
        <v>48.4</v>
      </c>
      <c r="U395" s="81">
        <v>48.4</v>
      </c>
      <c r="AA395" s="87"/>
    </row>
    <row r="396" spans="1:27" ht="24.6" customHeight="1" x14ac:dyDescent="0.25">
      <c r="A396" s="252"/>
      <c r="C396" s="85" t="str">
        <f t="shared" si="6"/>
        <v xml:space="preserve"> </v>
      </c>
      <c r="D396" s="184"/>
      <c r="E396" s="185"/>
      <c r="F396" s="185"/>
      <c r="G396" s="185"/>
      <c r="H396" s="185"/>
      <c r="I396" s="185"/>
      <c r="J396" s="185"/>
      <c r="K396" s="185"/>
      <c r="L396" s="185"/>
      <c r="M396" s="266">
        <f>'Individual Points'!W392</f>
        <v>0</v>
      </c>
      <c r="N396" s="267">
        <f>'Individual Points'!X392</f>
        <v>0</v>
      </c>
      <c r="O396" s="254"/>
      <c r="P396" s="184"/>
      <c r="Q396" s="185"/>
      <c r="R396" s="195"/>
      <c r="T396" s="81">
        <v>48.5</v>
      </c>
      <c r="U396" s="81">
        <v>48.5</v>
      </c>
      <c r="AA396" s="87"/>
    </row>
    <row r="397" spans="1:27" ht="24.6" customHeight="1" x14ac:dyDescent="0.25">
      <c r="A397" s="252"/>
      <c r="C397" s="85" t="str">
        <f t="shared" si="6"/>
        <v xml:space="preserve"> </v>
      </c>
      <c r="D397" s="184"/>
      <c r="E397" s="185"/>
      <c r="F397" s="185"/>
      <c r="G397" s="185"/>
      <c r="H397" s="185"/>
      <c r="I397" s="185"/>
      <c r="J397" s="185"/>
      <c r="K397" s="185"/>
      <c r="L397" s="185"/>
      <c r="M397" s="266">
        <f>'Individual Points'!W393</f>
        <v>0</v>
      </c>
      <c r="N397" s="267">
        <f>'Individual Points'!X393</f>
        <v>0</v>
      </c>
      <c r="O397" s="254"/>
      <c r="P397" s="184"/>
      <c r="Q397" s="185"/>
      <c r="R397" s="195"/>
      <c r="T397" s="81">
        <v>48.6</v>
      </c>
      <c r="U397" s="81">
        <v>48.6</v>
      </c>
      <c r="AA397" s="87"/>
    </row>
    <row r="398" spans="1:27" ht="24.6" customHeight="1" x14ac:dyDescent="0.25">
      <c r="A398" s="252"/>
      <c r="C398" s="85" t="str">
        <f t="shared" si="6"/>
        <v xml:space="preserve"> </v>
      </c>
      <c r="D398" s="184"/>
      <c r="E398" s="185"/>
      <c r="F398" s="185"/>
      <c r="G398" s="185"/>
      <c r="H398" s="185"/>
      <c r="I398" s="185"/>
      <c r="J398" s="185"/>
      <c r="K398" s="185"/>
      <c r="L398" s="185"/>
      <c r="M398" s="266">
        <f>'Individual Points'!W394</f>
        <v>0</v>
      </c>
      <c r="N398" s="267">
        <f>'Individual Points'!X394</f>
        <v>0</v>
      </c>
      <c r="O398" s="254"/>
      <c r="P398" s="184"/>
      <c r="Q398" s="185"/>
      <c r="R398" s="195"/>
      <c r="T398" s="81">
        <v>48.7</v>
      </c>
      <c r="U398" s="81">
        <v>48.7</v>
      </c>
      <c r="AA398" s="87"/>
    </row>
    <row r="399" spans="1:27" ht="24.6" customHeight="1" x14ac:dyDescent="0.25">
      <c r="A399" s="252"/>
      <c r="C399" s="85" t="str">
        <f t="shared" si="6"/>
        <v xml:space="preserve"> </v>
      </c>
      <c r="D399" s="184"/>
      <c r="E399" s="185"/>
      <c r="F399" s="185"/>
      <c r="G399" s="185"/>
      <c r="H399" s="185"/>
      <c r="I399" s="185"/>
      <c r="J399" s="185"/>
      <c r="K399" s="185"/>
      <c r="L399" s="185"/>
      <c r="M399" s="266">
        <f>'Individual Points'!W395</f>
        <v>0</v>
      </c>
      <c r="N399" s="267">
        <f>'Individual Points'!X395</f>
        <v>0</v>
      </c>
      <c r="O399" s="254"/>
      <c r="P399" s="184"/>
      <c r="Q399" s="185"/>
      <c r="R399" s="195"/>
      <c r="T399" s="81">
        <v>48.8</v>
      </c>
      <c r="U399" s="81">
        <v>48.8</v>
      </c>
      <c r="AA399" s="87"/>
    </row>
    <row r="400" spans="1:27" ht="24.6" customHeight="1" x14ac:dyDescent="0.25">
      <c r="A400" s="252"/>
      <c r="C400" s="85" t="str">
        <f t="shared" si="6"/>
        <v xml:space="preserve"> </v>
      </c>
      <c r="D400" s="184"/>
      <c r="E400" s="185"/>
      <c r="F400" s="185"/>
      <c r="G400" s="185"/>
      <c r="H400" s="185"/>
      <c r="I400" s="185"/>
      <c r="J400" s="185"/>
      <c r="K400" s="185"/>
      <c r="L400" s="185"/>
      <c r="M400" s="266">
        <f>'Individual Points'!W396</f>
        <v>0</v>
      </c>
      <c r="N400" s="267">
        <f>'Individual Points'!X396</f>
        <v>0</v>
      </c>
      <c r="O400" s="254"/>
      <c r="P400" s="184"/>
      <c r="Q400" s="185"/>
      <c r="R400" s="195"/>
      <c r="T400" s="81">
        <v>48.9</v>
      </c>
      <c r="U400" s="81">
        <v>48.9</v>
      </c>
      <c r="AA400" s="87"/>
    </row>
    <row r="401" spans="1:27" ht="24.6" customHeight="1" x14ac:dyDescent="0.25">
      <c r="A401" s="252"/>
      <c r="C401" s="85" t="str">
        <f t="shared" si="6"/>
        <v xml:space="preserve"> </v>
      </c>
      <c r="D401" s="184"/>
      <c r="E401" s="185"/>
      <c r="F401" s="185"/>
      <c r="G401" s="185"/>
      <c r="H401" s="185"/>
      <c r="I401" s="185"/>
      <c r="J401" s="185"/>
      <c r="K401" s="185"/>
      <c r="L401" s="185"/>
      <c r="M401" s="266">
        <f>'Individual Points'!W397</f>
        <v>0</v>
      </c>
      <c r="N401" s="267">
        <f>'Individual Points'!X397</f>
        <v>0</v>
      </c>
      <c r="O401" s="254"/>
      <c r="P401" s="184"/>
      <c r="Q401" s="185"/>
      <c r="R401" s="195"/>
      <c r="T401" s="81">
        <v>49</v>
      </c>
      <c r="U401" s="81">
        <v>49</v>
      </c>
      <c r="AA401" s="87"/>
    </row>
    <row r="402" spans="1:27" ht="24.6" customHeight="1" x14ac:dyDescent="0.25">
      <c r="A402" s="252"/>
      <c r="C402" s="85" t="str">
        <f t="shared" si="6"/>
        <v xml:space="preserve"> </v>
      </c>
      <c r="D402" s="184"/>
      <c r="E402" s="185"/>
      <c r="F402" s="185"/>
      <c r="G402" s="185"/>
      <c r="H402" s="185"/>
      <c r="I402" s="185"/>
      <c r="J402" s="185"/>
      <c r="K402" s="185"/>
      <c r="L402" s="185"/>
      <c r="M402" s="266">
        <f>'Individual Points'!W398</f>
        <v>0</v>
      </c>
      <c r="N402" s="267">
        <f>'Individual Points'!X398</f>
        <v>0</v>
      </c>
      <c r="O402" s="254"/>
      <c r="P402" s="184"/>
      <c r="Q402" s="185"/>
      <c r="R402" s="195"/>
      <c r="T402" s="81">
        <v>49.1</v>
      </c>
      <c r="U402" s="81">
        <v>49.1</v>
      </c>
      <c r="AA402" s="87"/>
    </row>
    <row r="403" spans="1:27" ht="24.6" customHeight="1" x14ac:dyDescent="0.25">
      <c r="A403" s="252"/>
      <c r="C403" s="85" t="str">
        <f t="shared" si="6"/>
        <v xml:space="preserve"> </v>
      </c>
      <c r="D403" s="184"/>
      <c r="E403" s="185"/>
      <c r="F403" s="185"/>
      <c r="G403" s="185"/>
      <c r="H403" s="185"/>
      <c r="I403" s="185"/>
      <c r="J403" s="185"/>
      <c r="K403" s="185"/>
      <c r="L403" s="185"/>
      <c r="M403" s="266">
        <f>'Individual Points'!W399</f>
        <v>0</v>
      </c>
      <c r="N403" s="267">
        <f>'Individual Points'!X399</f>
        <v>0</v>
      </c>
      <c r="O403" s="254"/>
      <c r="P403" s="184"/>
      <c r="Q403" s="185"/>
      <c r="R403" s="195"/>
      <c r="T403" s="81">
        <v>49.2</v>
      </c>
      <c r="U403" s="81">
        <v>49.2</v>
      </c>
      <c r="AA403" s="87"/>
    </row>
    <row r="404" spans="1:27" ht="24.6" customHeight="1" x14ac:dyDescent="0.25">
      <c r="A404" s="252"/>
      <c r="C404" s="85" t="str">
        <f t="shared" si="6"/>
        <v xml:space="preserve"> </v>
      </c>
      <c r="D404" s="184"/>
      <c r="E404" s="185"/>
      <c r="F404" s="185"/>
      <c r="G404" s="185"/>
      <c r="H404" s="185"/>
      <c r="I404" s="185"/>
      <c r="J404" s="185"/>
      <c r="K404" s="185"/>
      <c r="L404" s="185"/>
      <c r="M404" s="266">
        <f>'Individual Points'!W400</f>
        <v>0</v>
      </c>
      <c r="N404" s="267">
        <f>'Individual Points'!X400</f>
        <v>0</v>
      </c>
      <c r="O404" s="254"/>
      <c r="P404" s="184"/>
      <c r="Q404" s="185"/>
      <c r="R404" s="195"/>
      <c r="T404" s="81">
        <v>49.3</v>
      </c>
      <c r="U404" s="81">
        <v>49.3</v>
      </c>
      <c r="AA404" s="87"/>
    </row>
    <row r="405" spans="1:27" ht="24.6" customHeight="1" x14ac:dyDescent="0.25">
      <c r="A405" s="252"/>
      <c r="C405" s="85" t="str">
        <f t="shared" si="6"/>
        <v xml:space="preserve"> </v>
      </c>
      <c r="D405" s="184"/>
      <c r="E405" s="185"/>
      <c r="F405" s="185"/>
      <c r="G405" s="185"/>
      <c r="H405" s="185"/>
      <c r="I405" s="185"/>
      <c r="J405" s="185"/>
      <c r="K405" s="185"/>
      <c r="L405" s="185"/>
      <c r="M405" s="266">
        <f>'Individual Points'!W401</f>
        <v>0</v>
      </c>
      <c r="N405" s="267">
        <f>'Individual Points'!X401</f>
        <v>0</v>
      </c>
      <c r="O405" s="254"/>
      <c r="P405" s="184"/>
      <c r="Q405" s="185"/>
      <c r="R405" s="195"/>
      <c r="T405" s="81">
        <v>49.4</v>
      </c>
      <c r="U405" s="81">
        <v>49.4</v>
      </c>
      <c r="AA405" s="87"/>
    </row>
    <row r="406" spans="1:27" ht="24.6" customHeight="1" x14ac:dyDescent="0.25">
      <c r="A406" s="252"/>
      <c r="C406" s="85" t="str">
        <f t="shared" si="6"/>
        <v xml:space="preserve"> </v>
      </c>
      <c r="D406" s="184"/>
      <c r="E406" s="185"/>
      <c r="F406" s="185"/>
      <c r="G406" s="185"/>
      <c r="H406" s="185"/>
      <c r="I406" s="185"/>
      <c r="J406" s="185"/>
      <c r="K406" s="185"/>
      <c r="L406" s="185"/>
      <c r="M406" s="266">
        <f>'Individual Points'!W402</f>
        <v>0</v>
      </c>
      <c r="N406" s="267">
        <f>'Individual Points'!X402</f>
        <v>0</v>
      </c>
      <c r="O406" s="254"/>
      <c r="P406" s="184"/>
      <c r="Q406" s="185"/>
      <c r="R406" s="195"/>
      <c r="T406" s="81">
        <v>49.5</v>
      </c>
      <c r="U406" s="81">
        <v>49.5</v>
      </c>
      <c r="AA406" s="87"/>
    </row>
    <row r="407" spans="1:27" ht="24.6" customHeight="1" x14ac:dyDescent="0.25">
      <c r="A407" s="252"/>
      <c r="C407" s="85" t="str">
        <f t="shared" si="6"/>
        <v xml:space="preserve"> </v>
      </c>
      <c r="D407" s="184"/>
      <c r="E407" s="185"/>
      <c r="F407" s="185"/>
      <c r="G407" s="185"/>
      <c r="H407" s="185"/>
      <c r="I407" s="185"/>
      <c r="J407" s="185"/>
      <c r="K407" s="185"/>
      <c r="L407" s="185"/>
      <c r="M407" s="266">
        <f>'Individual Points'!W403</f>
        <v>0</v>
      </c>
      <c r="N407" s="267">
        <f>'Individual Points'!X403</f>
        <v>0</v>
      </c>
      <c r="O407" s="254"/>
      <c r="P407" s="184"/>
      <c r="Q407" s="185"/>
      <c r="R407" s="195"/>
      <c r="T407" s="81">
        <v>49.6</v>
      </c>
      <c r="U407" s="81">
        <v>49.6</v>
      </c>
      <c r="AA407" s="87"/>
    </row>
    <row r="408" spans="1:27" ht="24.6" customHeight="1" x14ac:dyDescent="0.25">
      <c r="A408" s="252"/>
      <c r="C408" s="85" t="str">
        <f t="shared" si="6"/>
        <v xml:space="preserve"> </v>
      </c>
      <c r="D408" s="184"/>
      <c r="E408" s="185"/>
      <c r="F408" s="185"/>
      <c r="G408" s="185"/>
      <c r="H408" s="185"/>
      <c r="I408" s="185"/>
      <c r="J408" s="185"/>
      <c r="K408" s="185"/>
      <c r="L408" s="185"/>
      <c r="M408" s="266">
        <f>'Individual Points'!W404</f>
        <v>0</v>
      </c>
      <c r="N408" s="267">
        <f>'Individual Points'!X404</f>
        <v>0</v>
      </c>
      <c r="O408" s="254"/>
      <c r="P408" s="184"/>
      <c r="Q408" s="185"/>
      <c r="R408" s="195"/>
      <c r="T408" s="81">
        <v>49.7</v>
      </c>
      <c r="U408" s="81">
        <v>49.7</v>
      </c>
      <c r="AA408" s="87"/>
    </row>
    <row r="409" spans="1:27" ht="24.6" customHeight="1" x14ac:dyDescent="0.25">
      <c r="A409" s="252"/>
      <c r="C409" s="85" t="str">
        <f t="shared" si="6"/>
        <v xml:space="preserve"> </v>
      </c>
      <c r="D409" s="184"/>
      <c r="E409" s="185"/>
      <c r="F409" s="185"/>
      <c r="G409" s="185"/>
      <c r="H409" s="185"/>
      <c r="I409" s="185"/>
      <c r="J409" s="185"/>
      <c r="K409" s="185"/>
      <c r="L409" s="185"/>
      <c r="M409" s="266">
        <f>'Individual Points'!W405</f>
        <v>0</v>
      </c>
      <c r="N409" s="267">
        <f>'Individual Points'!X405</f>
        <v>0</v>
      </c>
      <c r="O409" s="254"/>
      <c r="P409" s="184"/>
      <c r="Q409" s="185"/>
      <c r="R409" s="195"/>
      <c r="T409" s="81">
        <v>49.8</v>
      </c>
      <c r="U409" s="81">
        <v>49.8</v>
      </c>
      <c r="AA409" s="87"/>
    </row>
    <row r="410" spans="1:27" ht="24.6" customHeight="1" x14ac:dyDescent="0.25">
      <c r="A410" s="252"/>
      <c r="C410" s="85" t="str">
        <f t="shared" si="6"/>
        <v xml:space="preserve"> </v>
      </c>
      <c r="D410" s="184"/>
      <c r="E410" s="185"/>
      <c r="F410" s="185"/>
      <c r="G410" s="185"/>
      <c r="H410" s="185"/>
      <c r="I410" s="185"/>
      <c r="J410" s="185"/>
      <c r="K410" s="185"/>
      <c r="L410" s="185"/>
      <c r="M410" s="266">
        <f>'Individual Points'!W406</f>
        <v>0</v>
      </c>
      <c r="N410" s="267">
        <f>'Individual Points'!X406</f>
        <v>0</v>
      </c>
      <c r="O410" s="254"/>
      <c r="P410" s="184"/>
      <c r="Q410" s="185"/>
      <c r="R410" s="195"/>
      <c r="T410" s="81">
        <v>49.9</v>
      </c>
      <c r="U410" s="81">
        <v>49.9</v>
      </c>
      <c r="AA410" s="87"/>
    </row>
    <row r="411" spans="1:27" ht="24.6" customHeight="1" x14ac:dyDescent="0.25">
      <c r="A411" s="252"/>
      <c r="C411" s="85" t="str">
        <f t="shared" si="6"/>
        <v xml:space="preserve"> </v>
      </c>
      <c r="D411" s="184"/>
      <c r="E411" s="185"/>
      <c r="F411" s="185"/>
      <c r="G411" s="185"/>
      <c r="H411" s="185"/>
      <c r="I411" s="185"/>
      <c r="J411" s="185"/>
      <c r="K411" s="185"/>
      <c r="L411" s="185"/>
      <c r="M411" s="266">
        <f>'Individual Points'!W407</f>
        <v>0</v>
      </c>
      <c r="N411" s="267">
        <f>'Individual Points'!X407</f>
        <v>0</v>
      </c>
      <c r="O411" s="254"/>
      <c r="P411" s="184"/>
      <c r="Q411" s="185"/>
      <c r="R411" s="195"/>
      <c r="T411" s="81">
        <v>50</v>
      </c>
      <c r="U411" s="81">
        <v>50</v>
      </c>
      <c r="AA411" s="87"/>
    </row>
    <row r="412" spans="1:27" ht="24.6" customHeight="1" x14ac:dyDescent="0.25">
      <c r="A412" s="252"/>
      <c r="C412" s="85" t="str">
        <f t="shared" si="6"/>
        <v xml:space="preserve"> </v>
      </c>
      <c r="D412" s="184"/>
      <c r="E412" s="185"/>
      <c r="F412" s="185"/>
      <c r="G412" s="185"/>
      <c r="H412" s="185"/>
      <c r="I412" s="185"/>
      <c r="J412" s="185"/>
      <c r="K412" s="185"/>
      <c r="L412" s="185"/>
      <c r="M412" s="266">
        <f>'Individual Points'!W408</f>
        <v>0</v>
      </c>
      <c r="N412" s="267">
        <f>'Individual Points'!X408</f>
        <v>0</v>
      </c>
      <c r="O412" s="254"/>
      <c r="P412" s="184"/>
      <c r="Q412" s="185"/>
      <c r="R412" s="195"/>
      <c r="T412" s="82"/>
      <c r="U412" s="81">
        <v>50.1</v>
      </c>
      <c r="AA412" s="87"/>
    </row>
    <row r="413" spans="1:27" ht="24.6" customHeight="1" x14ac:dyDescent="0.25">
      <c r="A413" s="252"/>
      <c r="C413" s="85" t="str">
        <f t="shared" si="6"/>
        <v xml:space="preserve"> </v>
      </c>
      <c r="D413" s="184"/>
      <c r="E413" s="185"/>
      <c r="F413" s="185"/>
      <c r="G413" s="185"/>
      <c r="H413" s="185"/>
      <c r="I413" s="185"/>
      <c r="J413" s="185"/>
      <c r="K413" s="185"/>
      <c r="L413" s="185"/>
      <c r="M413" s="266">
        <f>'Individual Points'!W409</f>
        <v>0</v>
      </c>
      <c r="N413" s="267">
        <f>'Individual Points'!X409</f>
        <v>0</v>
      </c>
      <c r="O413" s="254"/>
      <c r="P413" s="184"/>
      <c r="Q413" s="185"/>
      <c r="R413" s="195"/>
      <c r="T413" s="82"/>
      <c r="U413" s="81">
        <v>50.2</v>
      </c>
      <c r="AA413" s="87"/>
    </row>
    <row r="414" spans="1:27" ht="24.6" customHeight="1" x14ac:dyDescent="0.25">
      <c r="A414" s="252"/>
      <c r="C414" s="85" t="str">
        <f t="shared" si="6"/>
        <v xml:space="preserve"> </v>
      </c>
      <c r="D414" s="184"/>
      <c r="E414" s="185"/>
      <c r="F414" s="185"/>
      <c r="G414" s="185"/>
      <c r="H414" s="185"/>
      <c r="I414" s="185"/>
      <c r="J414" s="185"/>
      <c r="K414" s="185"/>
      <c r="L414" s="185"/>
      <c r="M414" s="266">
        <f>'Individual Points'!W410</f>
        <v>0</v>
      </c>
      <c r="N414" s="267">
        <f>'Individual Points'!X410</f>
        <v>0</v>
      </c>
      <c r="O414" s="254"/>
      <c r="P414" s="184"/>
      <c r="Q414" s="185"/>
      <c r="R414" s="195"/>
      <c r="T414" s="82"/>
      <c r="U414" s="81">
        <v>50.3</v>
      </c>
      <c r="AA414" s="87"/>
    </row>
    <row r="415" spans="1:27" ht="24.6" customHeight="1" x14ac:dyDescent="0.25">
      <c r="A415" s="252"/>
      <c r="C415" s="85" t="str">
        <f t="shared" si="6"/>
        <v xml:space="preserve"> </v>
      </c>
      <c r="D415" s="184"/>
      <c r="E415" s="185"/>
      <c r="F415" s="185"/>
      <c r="G415" s="185"/>
      <c r="H415" s="185"/>
      <c r="I415" s="185"/>
      <c r="J415" s="185"/>
      <c r="K415" s="185"/>
      <c r="L415" s="185"/>
      <c r="M415" s="266">
        <f>'Individual Points'!W411</f>
        <v>0</v>
      </c>
      <c r="N415" s="267">
        <f>'Individual Points'!X411</f>
        <v>0</v>
      </c>
      <c r="O415" s="254"/>
      <c r="P415" s="184"/>
      <c r="Q415" s="185"/>
      <c r="R415" s="195"/>
      <c r="T415" s="82"/>
      <c r="U415" s="81">
        <v>50.4</v>
      </c>
      <c r="AA415" s="87"/>
    </row>
    <row r="416" spans="1:27" ht="24.6" customHeight="1" x14ac:dyDescent="0.25">
      <c r="A416" s="252"/>
      <c r="C416" s="85" t="str">
        <f t="shared" si="6"/>
        <v xml:space="preserve"> </v>
      </c>
      <c r="D416" s="184"/>
      <c r="E416" s="185"/>
      <c r="F416" s="185"/>
      <c r="G416" s="185"/>
      <c r="H416" s="185"/>
      <c r="I416" s="185"/>
      <c r="J416" s="185"/>
      <c r="K416" s="185"/>
      <c r="L416" s="185"/>
      <c r="M416" s="266">
        <f>'Individual Points'!W412</f>
        <v>0</v>
      </c>
      <c r="N416" s="267">
        <f>'Individual Points'!X412</f>
        <v>0</v>
      </c>
      <c r="O416" s="254"/>
      <c r="P416" s="184"/>
      <c r="Q416" s="185"/>
      <c r="R416" s="195"/>
      <c r="T416" s="82"/>
      <c r="U416" s="81">
        <v>50.5</v>
      </c>
      <c r="AA416" s="87"/>
    </row>
    <row r="417" spans="1:27" ht="24.6" customHeight="1" x14ac:dyDescent="0.25">
      <c r="A417" s="252"/>
      <c r="C417" s="85" t="str">
        <f t="shared" si="6"/>
        <v xml:space="preserve"> </v>
      </c>
      <c r="D417" s="184"/>
      <c r="E417" s="185"/>
      <c r="F417" s="185"/>
      <c r="G417" s="185"/>
      <c r="H417" s="185"/>
      <c r="I417" s="185"/>
      <c r="J417" s="185"/>
      <c r="K417" s="185"/>
      <c r="L417" s="185"/>
      <c r="M417" s="266">
        <f>'Individual Points'!W413</f>
        <v>0</v>
      </c>
      <c r="N417" s="267">
        <f>'Individual Points'!X413</f>
        <v>0</v>
      </c>
      <c r="O417" s="254"/>
      <c r="P417" s="184"/>
      <c r="Q417" s="185"/>
      <c r="R417" s="195"/>
      <c r="T417" s="82"/>
      <c r="U417" s="81">
        <v>50.6</v>
      </c>
      <c r="AA417" s="87"/>
    </row>
    <row r="418" spans="1:27" ht="24.6" customHeight="1" x14ac:dyDescent="0.25">
      <c r="A418" s="252"/>
      <c r="C418" s="85" t="str">
        <f t="shared" si="6"/>
        <v xml:space="preserve"> </v>
      </c>
      <c r="D418" s="184"/>
      <c r="E418" s="185"/>
      <c r="F418" s="185"/>
      <c r="G418" s="185"/>
      <c r="H418" s="185"/>
      <c r="I418" s="185"/>
      <c r="J418" s="185"/>
      <c r="K418" s="185"/>
      <c r="L418" s="185"/>
      <c r="M418" s="266">
        <f>'Individual Points'!W414</f>
        <v>0</v>
      </c>
      <c r="N418" s="267">
        <f>'Individual Points'!X414</f>
        <v>0</v>
      </c>
      <c r="O418" s="254"/>
      <c r="P418" s="184"/>
      <c r="Q418" s="185"/>
      <c r="R418" s="195"/>
      <c r="T418" s="82"/>
      <c r="U418" s="81">
        <v>50.7</v>
      </c>
      <c r="AA418" s="87"/>
    </row>
    <row r="419" spans="1:27" ht="24.6" customHeight="1" x14ac:dyDescent="0.25">
      <c r="A419" s="252"/>
      <c r="C419" s="85" t="str">
        <f t="shared" si="6"/>
        <v xml:space="preserve"> </v>
      </c>
      <c r="D419" s="184"/>
      <c r="E419" s="185"/>
      <c r="F419" s="185"/>
      <c r="G419" s="185"/>
      <c r="H419" s="185"/>
      <c r="I419" s="185"/>
      <c r="J419" s="185"/>
      <c r="K419" s="185"/>
      <c r="L419" s="185"/>
      <c r="M419" s="266">
        <f>'Individual Points'!W415</f>
        <v>0</v>
      </c>
      <c r="N419" s="267">
        <f>'Individual Points'!X415</f>
        <v>0</v>
      </c>
      <c r="O419" s="254"/>
      <c r="P419" s="184"/>
      <c r="Q419" s="185"/>
      <c r="R419" s="195"/>
      <c r="T419" s="82"/>
      <c r="U419" s="81">
        <v>50.8</v>
      </c>
      <c r="AA419" s="87"/>
    </row>
    <row r="420" spans="1:27" ht="24.6" customHeight="1" x14ac:dyDescent="0.25">
      <c r="A420" s="252"/>
      <c r="C420" s="85" t="str">
        <f t="shared" si="6"/>
        <v xml:space="preserve"> </v>
      </c>
      <c r="D420" s="184"/>
      <c r="E420" s="185"/>
      <c r="F420" s="185"/>
      <c r="G420" s="185"/>
      <c r="H420" s="185"/>
      <c r="I420" s="185"/>
      <c r="J420" s="185"/>
      <c r="K420" s="185"/>
      <c r="L420" s="185"/>
      <c r="M420" s="266">
        <f>'Individual Points'!W416</f>
        <v>0</v>
      </c>
      <c r="N420" s="267">
        <f>'Individual Points'!X416</f>
        <v>0</v>
      </c>
      <c r="O420" s="254"/>
      <c r="P420" s="184"/>
      <c r="Q420" s="185"/>
      <c r="R420" s="195"/>
      <c r="T420" s="82"/>
      <c r="U420" s="81">
        <v>50.9</v>
      </c>
      <c r="AA420" s="87"/>
    </row>
    <row r="421" spans="1:27" ht="24.6" customHeight="1" x14ac:dyDescent="0.25">
      <c r="A421" s="252"/>
      <c r="C421" s="85" t="str">
        <f t="shared" si="6"/>
        <v xml:space="preserve"> </v>
      </c>
      <c r="D421" s="184"/>
      <c r="E421" s="185"/>
      <c r="F421" s="185"/>
      <c r="G421" s="185"/>
      <c r="H421" s="185"/>
      <c r="I421" s="185"/>
      <c r="J421" s="185"/>
      <c r="K421" s="185"/>
      <c r="L421" s="185"/>
      <c r="M421" s="266">
        <f>'Individual Points'!W417</f>
        <v>0</v>
      </c>
      <c r="N421" s="267">
        <f>'Individual Points'!X417</f>
        <v>0</v>
      </c>
      <c r="O421" s="254"/>
      <c r="P421" s="184"/>
      <c r="Q421" s="185"/>
      <c r="R421" s="195"/>
      <c r="T421" s="82"/>
      <c r="U421" s="81">
        <v>51</v>
      </c>
      <c r="AA421" s="87"/>
    </row>
    <row r="422" spans="1:27" ht="24.6" customHeight="1" x14ac:dyDescent="0.25">
      <c r="A422" s="252"/>
      <c r="C422" s="85" t="str">
        <f t="shared" si="6"/>
        <v xml:space="preserve"> </v>
      </c>
      <c r="D422" s="184"/>
      <c r="E422" s="185"/>
      <c r="F422" s="185"/>
      <c r="G422" s="185"/>
      <c r="H422" s="185"/>
      <c r="I422" s="185"/>
      <c r="J422" s="185"/>
      <c r="K422" s="185"/>
      <c r="L422" s="185"/>
      <c r="M422" s="266">
        <f>'Individual Points'!W418</f>
        <v>0</v>
      </c>
      <c r="N422" s="267">
        <f>'Individual Points'!X418</f>
        <v>0</v>
      </c>
      <c r="O422" s="254"/>
      <c r="P422" s="184"/>
      <c r="Q422" s="185"/>
      <c r="R422" s="195"/>
      <c r="T422" s="82"/>
      <c r="U422" s="81">
        <v>51.1</v>
      </c>
    </row>
    <row r="423" spans="1:27" ht="24.6" customHeight="1" x14ac:dyDescent="0.25">
      <c r="A423" s="252"/>
      <c r="C423" s="85" t="str">
        <f t="shared" si="6"/>
        <v xml:space="preserve"> </v>
      </c>
      <c r="D423" s="184"/>
      <c r="E423" s="185"/>
      <c r="F423" s="185"/>
      <c r="G423" s="185"/>
      <c r="H423" s="185"/>
      <c r="I423" s="185"/>
      <c r="J423" s="185"/>
      <c r="K423" s="185"/>
      <c r="L423" s="185"/>
      <c r="M423" s="266">
        <f>'Individual Points'!W419</f>
        <v>0</v>
      </c>
      <c r="N423" s="267">
        <f>'Individual Points'!X419</f>
        <v>0</v>
      </c>
      <c r="O423" s="254"/>
      <c r="P423" s="184"/>
      <c r="Q423" s="185"/>
      <c r="R423" s="195"/>
      <c r="T423" s="82"/>
      <c r="U423" s="81">
        <v>51.2</v>
      </c>
    </row>
    <row r="424" spans="1:27" ht="24.6" customHeight="1" x14ac:dyDescent="0.25">
      <c r="A424" s="252"/>
      <c r="C424" s="85" t="str">
        <f t="shared" si="6"/>
        <v xml:space="preserve"> </v>
      </c>
      <c r="D424" s="184"/>
      <c r="E424" s="185"/>
      <c r="F424" s="185"/>
      <c r="G424" s="185"/>
      <c r="H424" s="185"/>
      <c r="I424" s="185"/>
      <c r="J424" s="185"/>
      <c r="K424" s="185"/>
      <c r="L424" s="185"/>
      <c r="M424" s="266">
        <f>'Individual Points'!W420</f>
        <v>0</v>
      </c>
      <c r="N424" s="267">
        <f>'Individual Points'!X420</f>
        <v>0</v>
      </c>
      <c r="O424" s="254"/>
      <c r="P424" s="184"/>
      <c r="Q424" s="185"/>
      <c r="R424" s="195"/>
      <c r="T424" s="82"/>
      <c r="U424" s="81">
        <v>51.3</v>
      </c>
    </row>
    <row r="425" spans="1:27" ht="24.6" customHeight="1" x14ac:dyDescent="0.25">
      <c r="A425" s="252"/>
      <c r="C425" s="85" t="str">
        <f t="shared" si="6"/>
        <v xml:space="preserve"> </v>
      </c>
      <c r="D425" s="184"/>
      <c r="E425" s="185"/>
      <c r="F425" s="185"/>
      <c r="G425" s="185"/>
      <c r="H425" s="185"/>
      <c r="I425" s="185"/>
      <c r="J425" s="185"/>
      <c r="K425" s="185"/>
      <c r="L425" s="185"/>
      <c r="M425" s="266">
        <f>'Individual Points'!W421</f>
        <v>0</v>
      </c>
      <c r="N425" s="267">
        <f>'Individual Points'!X421</f>
        <v>0</v>
      </c>
      <c r="O425" s="254"/>
      <c r="P425" s="184"/>
      <c r="Q425" s="185"/>
      <c r="R425" s="195"/>
      <c r="T425" s="82"/>
      <c r="U425" s="81">
        <v>51.4</v>
      </c>
    </row>
    <row r="426" spans="1:27" ht="24.6" customHeight="1" x14ac:dyDescent="0.25">
      <c r="A426" s="252"/>
      <c r="C426" s="85" t="str">
        <f t="shared" si="6"/>
        <v xml:space="preserve"> </v>
      </c>
      <c r="D426" s="184"/>
      <c r="E426" s="185"/>
      <c r="F426" s="185"/>
      <c r="G426" s="185"/>
      <c r="H426" s="185"/>
      <c r="I426" s="185"/>
      <c r="J426" s="185"/>
      <c r="K426" s="185"/>
      <c r="L426" s="185"/>
      <c r="M426" s="266">
        <f>'Individual Points'!W422</f>
        <v>0</v>
      </c>
      <c r="N426" s="267">
        <f>'Individual Points'!X422</f>
        <v>0</v>
      </c>
      <c r="O426" s="254"/>
      <c r="P426" s="184"/>
      <c r="Q426" s="185"/>
      <c r="R426" s="195"/>
      <c r="T426" s="82"/>
      <c r="U426" s="81">
        <v>51.5</v>
      </c>
    </row>
    <row r="427" spans="1:27" ht="24.6" customHeight="1" x14ac:dyDescent="0.25">
      <c r="A427" s="252"/>
      <c r="C427" s="85" t="str">
        <f t="shared" si="6"/>
        <v xml:space="preserve"> </v>
      </c>
      <c r="D427" s="184"/>
      <c r="E427" s="185"/>
      <c r="F427" s="185"/>
      <c r="G427" s="185"/>
      <c r="H427" s="185"/>
      <c r="I427" s="185"/>
      <c r="J427" s="185"/>
      <c r="K427" s="185"/>
      <c r="L427" s="185"/>
      <c r="M427" s="266">
        <f>'Individual Points'!W423</f>
        <v>0</v>
      </c>
      <c r="N427" s="267">
        <f>'Individual Points'!X423</f>
        <v>0</v>
      </c>
      <c r="O427" s="254"/>
      <c r="P427" s="184"/>
      <c r="Q427" s="185"/>
      <c r="R427" s="195"/>
      <c r="T427" s="82"/>
      <c r="U427" s="81">
        <v>51.6</v>
      </c>
    </row>
    <row r="428" spans="1:27" ht="24.6" customHeight="1" x14ac:dyDescent="0.25">
      <c r="A428" s="252"/>
      <c r="C428" s="85" t="str">
        <f t="shared" si="6"/>
        <v xml:space="preserve"> </v>
      </c>
      <c r="D428" s="184"/>
      <c r="E428" s="185"/>
      <c r="F428" s="185"/>
      <c r="G428" s="185"/>
      <c r="H428" s="185"/>
      <c r="I428" s="185"/>
      <c r="J428" s="185"/>
      <c r="K428" s="185"/>
      <c r="L428" s="185"/>
      <c r="M428" s="266">
        <f>'Individual Points'!W424</f>
        <v>0</v>
      </c>
      <c r="N428" s="267">
        <f>'Individual Points'!X424</f>
        <v>0</v>
      </c>
      <c r="O428" s="254"/>
      <c r="P428" s="184"/>
      <c r="Q428" s="185"/>
      <c r="R428" s="195"/>
      <c r="T428" s="82"/>
      <c r="U428" s="81">
        <v>51.7</v>
      </c>
    </row>
    <row r="429" spans="1:27" ht="24.6" customHeight="1" x14ac:dyDescent="0.25">
      <c r="A429" s="252"/>
      <c r="C429" s="85" t="str">
        <f t="shared" si="6"/>
        <v xml:space="preserve"> </v>
      </c>
      <c r="D429" s="184"/>
      <c r="E429" s="185"/>
      <c r="F429" s="185"/>
      <c r="G429" s="185"/>
      <c r="H429" s="185"/>
      <c r="I429" s="185"/>
      <c r="J429" s="185"/>
      <c r="K429" s="185"/>
      <c r="L429" s="185"/>
      <c r="M429" s="266">
        <f>'Individual Points'!W425</f>
        <v>0</v>
      </c>
      <c r="N429" s="267">
        <f>'Individual Points'!X425</f>
        <v>0</v>
      </c>
      <c r="O429" s="254"/>
      <c r="P429" s="184"/>
      <c r="Q429" s="185"/>
      <c r="R429" s="195"/>
      <c r="T429" s="82"/>
      <c r="U429" s="81">
        <v>51.8</v>
      </c>
    </row>
    <row r="430" spans="1:27" ht="24.6" customHeight="1" x14ac:dyDescent="0.25">
      <c r="A430" s="252"/>
      <c r="C430" s="85" t="str">
        <f t="shared" si="6"/>
        <v xml:space="preserve"> </v>
      </c>
      <c r="D430" s="184"/>
      <c r="E430" s="185"/>
      <c r="F430" s="185"/>
      <c r="G430" s="185"/>
      <c r="H430" s="185"/>
      <c r="I430" s="185"/>
      <c r="J430" s="185"/>
      <c r="K430" s="185"/>
      <c r="L430" s="185"/>
      <c r="M430" s="266">
        <f>'Individual Points'!W426</f>
        <v>0</v>
      </c>
      <c r="N430" s="267">
        <f>'Individual Points'!X426</f>
        <v>0</v>
      </c>
      <c r="O430" s="254"/>
      <c r="P430" s="184"/>
      <c r="Q430" s="185"/>
      <c r="R430" s="195"/>
      <c r="T430" s="82"/>
      <c r="U430" s="81">
        <v>51.9</v>
      </c>
    </row>
    <row r="431" spans="1:27" ht="24.6" customHeight="1" x14ac:dyDescent="0.25">
      <c r="A431" s="252"/>
      <c r="C431" s="85" t="str">
        <f t="shared" si="6"/>
        <v xml:space="preserve"> </v>
      </c>
      <c r="D431" s="184"/>
      <c r="E431" s="185"/>
      <c r="F431" s="185"/>
      <c r="G431" s="185"/>
      <c r="H431" s="185"/>
      <c r="I431" s="185"/>
      <c r="J431" s="185"/>
      <c r="K431" s="185"/>
      <c r="L431" s="185"/>
      <c r="M431" s="266">
        <f>'Individual Points'!W427</f>
        <v>0</v>
      </c>
      <c r="N431" s="267">
        <f>'Individual Points'!X427</f>
        <v>0</v>
      </c>
      <c r="O431" s="254"/>
      <c r="P431" s="184"/>
      <c r="Q431" s="185"/>
      <c r="R431" s="195"/>
      <c r="T431" s="82"/>
      <c r="U431" s="81">
        <v>52</v>
      </c>
    </row>
    <row r="432" spans="1:27" ht="24.6" customHeight="1" x14ac:dyDescent="0.25">
      <c r="A432" s="252"/>
      <c r="C432" s="85" t="str">
        <f t="shared" si="6"/>
        <v xml:space="preserve"> </v>
      </c>
      <c r="D432" s="184"/>
      <c r="E432" s="185"/>
      <c r="F432" s="185"/>
      <c r="G432" s="185"/>
      <c r="H432" s="185"/>
      <c r="I432" s="185"/>
      <c r="J432" s="185"/>
      <c r="K432" s="185"/>
      <c r="L432" s="185"/>
      <c r="M432" s="266">
        <f>'Individual Points'!W428</f>
        <v>0</v>
      </c>
      <c r="N432" s="267">
        <f>'Individual Points'!X428</f>
        <v>0</v>
      </c>
      <c r="O432" s="254"/>
      <c r="P432" s="184"/>
      <c r="Q432" s="185"/>
      <c r="R432" s="195"/>
      <c r="T432" s="82"/>
      <c r="U432" s="81">
        <v>52.1</v>
      </c>
    </row>
    <row r="433" spans="1:21" ht="24.6" customHeight="1" x14ac:dyDescent="0.25">
      <c r="A433" s="252"/>
      <c r="C433" s="85" t="str">
        <f t="shared" si="6"/>
        <v xml:space="preserve"> </v>
      </c>
      <c r="D433" s="184"/>
      <c r="E433" s="185"/>
      <c r="F433" s="185"/>
      <c r="G433" s="185"/>
      <c r="H433" s="185"/>
      <c r="I433" s="185"/>
      <c r="J433" s="185"/>
      <c r="K433" s="185"/>
      <c r="L433" s="185"/>
      <c r="M433" s="266">
        <f>'Individual Points'!W429</f>
        <v>0</v>
      </c>
      <c r="N433" s="267">
        <f>'Individual Points'!X429</f>
        <v>0</v>
      </c>
      <c r="O433" s="254"/>
      <c r="P433" s="184"/>
      <c r="Q433" s="185"/>
      <c r="R433" s="195"/>
      <c r="T433" s="82"/>
      <c r="U433" s="81">
        <v>52.2</v>
      </c>
    </row>
    <row r="434" spans="1:21" ht="24.6" customHeight="1" x14ac:dyDescent="0.25">
      <c r="A434" s="252"/>
      <c r="C434" s="85" t="str">
        <f t="shared" si="6"/>
        <v xml:space="preserve"> </v>
      </c>
      <c r="D434" s="184"/>
      <c r="E434" s="185"/>
      <c r="F434" s="185"/>
      <c r="G434" s="185"/>
      <c r="H434" s="185"/>
      <c r="I434" s="185"/>
      <c r="J434" s="185"/>
      <c r="K434" s="185"/>
      <c r="L434" s="185"/>
      <c r="M434" s="266">
        <f>'Individual Points'!W430</f>
        <v>0</v>
      </c>
      <c r="N434" s="267">
        <f>'Individual Points'!X430</f>
        <v>0</v>
      </c>
      <c r="O434" s="254"/>
      <c r="P434" s="184"/>
      <c r="Q434" s="185"/>
      <c r="R434" s="195"/>
      <c r="T434" s="82"/>
      <c r="U434" s="81">
        <v>52.3</v>
      </c>
    </row>
    <row r="435" spans="1:21" ht="24.6" customHeight="1" x14ac:dyDescent="0.25">
      <c r="A435" s="252"/>
      <c r="C435" s="85" t="str">
        <f t="shared" si="6"/>
        <v xml:space="preserve"> </v>
      </c>
      <c r="D435" s="184"/>
      <c r="E435" s="185"/>
      <c r="F435" s="185"/>
      <c r="G435" s="185"/>
      <c r="H435" s="185"/>
      <c r="I435" s="185"/>
      <c r="J435" s="185"/>
      <c r="K435" s="185"/>
      <c r="L435" s="185"/>
      <c r="M435" s="266">
        <f>'Individual Points'!W431</f>
        <v>0</v>
      </c>
      <c r="N435" s="267">
        <f>'Individual Points'!X431</f>
        <v>0</v>
      </c>
      <c r="O435" s="254"/>
      <c r="P435" s="184"/>
      <c r="Q435" s="185"/>
      <c r="R435" s="195"/>
      <c r="T435" s="82"/>
      <c r="U435" s="81">
        <v>52.4</v>
      </c>
    </row>
    <row r="436" spans="1:21" ht="24.6" customHeight="1" x14ac:dyDescent="0.25">
      <c r="A436" s="252"/>
      <c r="C436" s="85" t="str">
        <f t="shared" si="6"/>
        <v xml:space="preserve"> </v>
      </c>
      <c r="D436" s="184"/>
      <c r="E436" s="185"/>
      <c r="F436" s="185"/>
      <c r="G436" s="185"/>
      <c r="H436" s="185"/>
      <c r="I436" s="185"/>
      <c r="J436" s="185"/>
      <c r="K436" s="185"/>
      <c r="L436" s="185"/>
      <c r="M436" s="266">
        <f>'Individual Points'!W432</f>
        <v>0</v>
      </c>
      <c r="N436" s="267">
        <f>'Individual Points'!X432</f>
        <v>0</v>
      </c>
      <c r="O436" s="254"/>
      <c r="P436" s="184"/>
      <c r="Q436" s="185"/>
      <c r="R436" s="195"/>
      <c r="T436" s="82"/>
      <c r="U436" s="81">
        <v>52.5</v>
      </c>
    </row>
    <row r="437" spans="1:21" ht="24.6" customHeight="1" x14ac:dyDescent="0.25">
      <c r="A437" s="252"/>
      <c r="C437" s="85" t="str">
        <f t="shared" si="6"/>
        <v xml:space="preserve"> </v>
      </c>
      <c r="D437" s="184"/>
      <c r="E437" s="185"/>
      <c r="F437" s="185"/>
      <c r="G437" s="185"/>
      <c r="H437" s="185"/>
      <c r="I437" s="185"/>
      <c r="J437" s="185"/>
      <c r="K437" s="185"/>
      <c r="L437" s="185"/>
      <c r="M437" s="266">
        <f>'Individual Points'!W433</f>
        <v>0</v>
      </c>
      <c r="N437" s="267">
        <f>'Individual Points'!X433</f>
        <v>0</v>
      </c>
      <c r="O437" s="254"/>
      <c r="P437" s="184"/>
      <c r="Q437" s="185"/>
      <c r="R437" s="195"/>
      <c r="T437" s="82"/>
      <c r="U437" s="81">
        <v>52.6</v>
      </c>
    </row>
    <row r="438" spans="1:21" ht="24.6" customHeight="1" x14ac:dyDescent="0.25">
      <c r="A438" s="252"/>
      <c r="C438" s="85" t="str">
        <f t="shared" ref="C438:C501" si="7">IF(OR(E438=" ",E438=0)," ",IF(E438&lt;12,E438,VLOOKUP(E438,SCOT,2,)))</f>
        <v xml:space="preserve"> </v>
      </c>
      <c r="D438" s="184"/>
      <c r="E438" s="185"/>
      <c r="F438" s="185"/>
      <c r="G438" s="185"/>
      <c r="H438" s="185"/>
      <c r="I438" s="185"/>
      <c r="J438" s="185"/>
      <c r="K438" s="185"/>
      <c r="L438" s="185"/>
      <c r="M438" s="266">
        <f>'Individual Points'!W434</f>
        <v>0</v>
      </c>
      <c r="N438" s="267">
        <f>'Individual Points'!X434</f>
        <v>0</v>
      </c>
      <c r="O438" s="254"/>
      <c r="P438" s="184"/>
      <c r="Q438" s="185"/>
      <c r="R438" s="195"/>
      <c r="T438" s="82"/>
      <c r="U438" s="81">
        <v>52.7</v>
      </c>
    </row>
    <row r="439" spans="1:21" ht="24.6" customHeight="1" x14ac:dyDescent="0.25">
      <c r="A439" s="252"/>
      <c r="C439" s="85" t="str">
        <f t="shared" si="7"/>
        <v xml:space="preserve"> </v>
      </c>
      <c r="D439" s="184"/>
      <c r="E439" s="185"/>
      <c r="F439" s="185"/>
      <c r="G439" s="185"/>
      <c r="H439" s="185"/>
      <c r="I439" s="185"/>
      <c r="J439" s="185"/>
      <c r="K439" s="185"/>
      <c r="L439" s="185"/>
      <c r="M439" s="266">
        <f>'Individual Points'!W435</f>
        <v>0</v>
      </c>
      <c r="N439" s="267">
        <f>'Individual Points'!X435</f>
        <v>0</v>
      </c>
      <c r="O439" s="254"/>
      <c r="P439" s="184"/>
      <c r="Q439" s="185"/>
      <c r="R439" s="195"/>
      <c r="T439" s="82"/>
      <c r="U439" s="81">
        <v>52.8</v>
      </c>
    </row>
    <row r="440" spans="1:21" ht="24.6" customHeight="1" x14ac:dyDescent="0.25">
      <c r="A440" s="252"/>
      <c r="C440" s="85" t="str">
        <f t="shared" si="7"/>
        <v xml:space="preserve"> </v>
      </c>
      <c r="D440" s="184"/>
      <c r="E440" s="185"/>
      <c r="F440" s="185"/>
      <c r="G440" s="185"/>
      <c r="H440" s="185"/>
      <c r="I440" s="185"/>
      <c r="J440" s="185"/>
      <c r="K440" s="185"/>
      <c r="L440" s="185"/>
      <c r="M440" s="266">
        <f>'Individual Points'!W436</f>
        <v>0</v>
      </c>
      <c r="N440" s="267">
        <f>'Individual Points'!X436</f>
        <v>0</v>
      </c>
      <c r="O440" s="254"/>
      <c r="P440" s="184"/>
      <c r="Q440" s="185"/>
      <c r="R440" s="195"/>
      <c r="T440" s="82"/>
      <c r="U440" s="81">
        <v>52.9</v>
      </c>
    </row>
    <row r="441" spans="1:21" ht="24.6" customHeight="1" x14ac:dyDescent="0.25">
      <c r="A441" s="252"/>
      <c r="C441" s="85" t="str">
        <f t="shared" si="7"/>
        <v xml:space="preserve"> </v>
      </c>
      <c r="D441" s="184"/>
      <c r="E441" s="185"/>
      <c r="F441" s="185"/>
      <c r="G441" s="185"/>
      <c r="H441" s="185"/>
      <c r="I441" s="185"/>
      <c r="J441" s="185"/>
      <c r="K441" s="185"/>
      <c r="L441" s="185"/>
      <c r="M441" s="266">
        <f>'Individual Points'!W437</f>
        <v>0</v>
      </c>
      <c r="N441" s="267">
        <f>'Individual Points'!X437</f>
        <v>0</v>
      </c>
      <c r="O441" s="254"/>
      <c r="P441" s="184"/>
      <c r="Q441" s="185"/>
      <c r="R441" s="195"/>
      <c r="T441" s="82"/>
      <c r="U441" s="81">
        <v>53</v>
      </c>
    </row>
    <row r="442" spans="1:21" ht="24.6" customHeight="1" x14ac:dyDescent="0.25">
      <c r="A442" s="252"/>
      <c r="C442" s="85" t="str">
        <f t="shared" si="7"/>
        <v xml:space="preserve"> </v>
      </c>
      <c r="D442" s="184"/>
      <c r="E442" s="185"/>
      <c r="F442" s="185"/>
      <c r="G442" s="185"/>
      <c r="H442" s="185"/>
      <c r="I442" s="185"/>
      <c r="J442" s="185"/>
      <c r="K442" s="185"/>
      <c r="L442" s="185"/>
      <c r="M442" s="266">
        <f>'Individual Points'!W438</f>
        <v>0</v>
      </c>
      <c r="N442" s="267">
        <f>'Individual Points'!X438</f>
        <v>0</v>
      </c>
      <c r="O442" s="254"/>
      <c r="P442" s="184"/>
      <c r="Q442" s="185"/>
      <c r="R442" s="195"/>
      <c r="T442" s="82"/>
      <c r="U442" s="81">
        <v>53.1</v>
      </c>
    </row>
    <row r="443" spans="1:21" ht="24.6" customHeight="1" x14ac:dyDescent="0.25">
      <c r="A443" s="252"/>
      <c r="C443" s="85" t="str">
        <f t="shared" si="7"/>
        <v xml:space="preserve"> </v>
      </c>
      <c r="D443" s="184"/>
      <c r="E443" s="185"/>
      <c r="F443" s="185"/>
      <c r="G443" s="185"/>
      <c r="H443" s="185"/>
      <c r="I443" s="185"/>
      <c r="J443" s="185"/>
      <c r="K443" s="185"/>
      <c r="L443" s="185"/>
      <c r="M443" s="266">
        <f>'Individual Points'!W439</f>
        <v>0</v>
      </c>
      <c r="N443" s="267">
        <f>'Individual Points'!X439</f>
        <v>0</v>
      </c>
      <c r="O443" s="254"/>
      <c r="P443" s="184"/>
      <c r="Q443" s="185"/>
      <c r="R443" s="195"/>
      <c r="T443" s="82"/>
      <c r="U443" s="81">
        <v>53.2</v>
      </c>
    </row>
    <row r="444" spans="1:21" ht="24.6" customHeight="1" x14ac:dyDescent="0.25">
      <c r="A444" s="252"/>
      <c r="C444" s="85" t="str">
        <f t="shared" si="7"/>
        <v xml:space="preserve"> </v>
      </c>
      <c r="D444" s="184"/>
      <c r="E444" s="185"/>
      <c r="F444" s="185"/>
      <c r="G444" s="185"/>
      <c r="H444" s="185"/>
      <c r="I444" s="185"/>
      <c r="J444" s="185"/>
      <c r="K444" s="185"/>
      <c r="L444" s="185"/>
      <c r="M444" s="266">
        <f>'Individual Points'!W440</f>
        <v>0</v>
      </c>
      <c r="N444" s="267">
        <f>'Individual Points'!X440</f>
        <v>0</v>
      </c>
      <c r="O444" s="254"/>
      <c r="P444" s="184"/>
      <c r="Q444" s="185"/>
      <c r="R444" s="195"/>
      <c r="T444" s="82"/>
      <c r="U444" s="81">
        <v>53.3</v>
      </c>
    </row>
    <row r="445" spans="1:21" ht="24.6" customHeight="1" x14ac:dyDescent="0.25">
      <c r="A445" s="252"/>
      <c r="C445" s="85" t="str">
        <f t="shared" si="7"/>
        <v xml:space="preserve"> </v>
      </c>
      <c r="D445" s="184"/>
      <c r="E445" s="185"/>
      <c r="F445" s="185"/>
      <c r="G445" s="185"/>
      <c r="H445" s="185"/>
      <c r="I445" s="185"/>
      <c r="J445" s="185"/>
      <c r="K445" s="185"/>
      <c r="L445" s="185"/>
      <c r="M445" s="266">
        <f>'Individual Points'!W441</f>
        <v>0</v>
      </c>
      <c r="N445" s="267">
        <f>'Individual Points'!X441</f>
        <v>0</v>
      </c>
      <c r="O445" s="254"/>
      <c r="P445" s="184"/>
      <c r="Q445" s="185"/>
      <c r="R445" s="195"/>
      <c r="T445" s="82"/>
      <c r="U445" s="81">
        <v>53.4</v>
      </c>
    </row>
    <row r="446" spans="1:21" ht="24.6" customHeight="1" x14ac:dyDescent="0.25">
      <c r="A446" s="252"/>
      <c r="C446" s="85" t="str">
        <f t="shared" si="7"/>
        <v xml:space="preserve"> </v>
      </c>
      <c r="D446" s="184"/>
      <c r="E446" s="185"/>
      <c r="F446" s="185"/>
      <c r="G446" s="185"/>
      <c r="H446" s="185"/>
      <c r="I446" s="185"/>
      <c r="J446" s="185"/>
      <c r="K446" s="185"/>
      <c r="L446" s="185"/>
      <c r="M446" s="266">
        <f>'Individual Points'!W442</f>
        <v>0</v>
      </c>
      <c r="N446" s="267">
        <f>'Individual Points'!X442</f>
        <v>0</v>
      </c>
      <c r="O446" s="254"/>
      <c r="P446" s="184"/>
      <c r="Q446" s="185"/>
      <c r="R446" s="195"/>
      <c r="T446" s="82"/>
      <c r="U446" s="81">
        <v>53.5</v>
      </c>
    </row>
    <row r="447" spans="1:21" ht="24.6" customHeight="1" x14ac:dyDescent="0.25">
      <c r="A447" s="252"/>
      <c r="C447" s="85" t="str">
        <f t="shared" si="7"/>
        <v xml:space="preserve"> </v>
      </c>
      <c r="D447" s="184"/>
      <c r="E447" s="185"/>
      <c r="F447" s="185"/>
      <c r="G447" s="185"/>
      <c r="H447" s="185"/>
      <c r="I447" s="185"/>
      <c r="J447" s="185"/>
      <c r="K447" s="185"/>
      <c r="L447" s="185"/>
      <c r="M447" s="266">
        <f>'Individual Points'!W443</f>
        <v>0</v>
      </c>
      <c r="N447" s="267">
        <f>'Individual Points'!X443</f>
        <v>0</v>
      </c>
      <c r="O447" s="254"/>
      <c r="P447" s="184"/>
      <c r="Q447" s="185"/>
      <c r="R447" s="195"/>
      <c r="T447" s="82"/>
      <c r="U447" s="81">
        <v>53.6</v>
      </c>
    </row>
    <row r="448" spans="1:21" ht="24.6" customHeight="1" x14ac:dyDescent="0.25">
      <c r="A448" s="252"/>
      <c r="C448" s="85" t="str">
        <f t="shared" si="7"/>
        <v xml:space="preserve"> </v>
      </c>
      <c r="D448" s="184"/>
      <c r="E448" s="185"/>
      <c r="F448" s="185"/>
      <c r="G448" s="185"/>
      <c r="H448" s="185"/>
      <c r="I448" s="185"/>
      <c r="J448" s="185"/>
      <c r="K448" s="185"/>
      <c r="L448" s="185"/>
      <c r="M448" s="266">
        <f>'Individual Points'!W444</f>
        <v>0</v>
      </c>
      <c r="N448" s="267">
        <f>'Individual Points'!X444</f>
        <v>0</v>
      </c>
      <c r="O448" s="254"/>
      <c r="P448" s="184"/>
      <c r="Q448" s="185"/>
      <c r="R448" s="195"/>
      <c r="T448" s="82"/>
      <c r="U448" s="81">
        <v>53.7</v>
      </c>
    </row>
    <row r="449" spans="1:21" ht="24.6" customHeight="1" x14ac:dyDescent="0.25">
      <c r="A449" s="252"/>
      <c r="C449" s="85" t="str">
        <f t="shared" si="7"/>
        <v xml:space="preserve"> </v>
      </c>
      <c r="D449" s="184"/>
      <c r="E449" s="185"/>
      <c r="F449" s="185"/>
      <c r="G449" s="185"/>
      <c r="H449" s="185"/>
      <c r="I449" s="185"/>
      <c r="J449" s="185"/>
      <c r="K449" s="185"/>
      <c r="L449" s="185"/>
      <c r="M449" s="266">
        <f>'Individual Points'!W445</f>
        <v>0</v>
      </c>
      <c r="N449" s="267">
        <f>'Individual Points'!X445</f>
        <v>0</v>
      </c>
      <c r="O449" s="254"/>
      <c r="P449" s="184"/>
      <c r="Q449" s="185"/>
      <c r="R449" s="195"/>
      <c r="T449" s="82"/>
      <c r="U449" s="81">
        <v>53.8</v>
      </c>
    </row>
    <row r="450" spans="1:21" ht="24.6" customHeight="1" x14ac:dyDescent="0.25">
      <c r="A450" s="252"/>
      <c r="C450" s="85" t="str">
        <f t="shared" si="7"/>
        <v xml:space="preserve"> </v>
      </c>
      <c r="D450" s="184"/>
      <c r="E450" s="185"/>
      <c r="F450" s="185"/>
      <c r="G450" s="185"/>
      <c r="H450" s="185"/>
      <c r="I450" s="185"/>
      <c r="J450" s="185"/>
      <c r="K450" s="185"/>
      <c r="L450" s="185"/>
      <c r="M450" s="266">
        <f>'Individual Points'!W446</f>
        <v>0</v>
      </c>
      <c r="N450" s="267">
        <f>'Individual Points'!X446</f>
        <v>0</v>
      </c>
      <c r="O450" s="254"/>
      <c r="P450" s="184"/>
      <c r="Q450" s="185"/>
      <c r="R450" s="195"/>
      <c r="T450" s="82"/>
      <c r="U450" s="81">
        <v>53.9</v>
      </c>
    </row>
    <row r="451" spans="1:21" ht="24.6" customHeight="1" x14ac:dyDescent="0.25">
      <c r="A451" s="252"/>
      <c r="C451" s="85" t="str">
        <f t="shared" si="7"/>
        <v xml:space="preserve"> </v>
      </c>
      <c r="D451" s="184"/>
      <c r="E451" s="185"/>
      <c r="F451" s="185"/>
      <c r="G451" s="185"/>
      <c r="H451" s="185"/>
      <c r="I451" s="185"/>
      <c r="J451" s="185"/>
      <c r="K451" s="185"/>
      <c r="L451" s="185"/>
      <c r="M451" s="266">
        <f>'Individual Points'!W447</f>
        <v>0</v>
      </c>
      <c r="N451" s="267">
        <f>'Individual Points'!X447</f>
        <v>0</v>
      </c>
      <c r="O451" s="254"/>
      <c r="P451" s="184"/>
      <c r="Q451" s="185"/>
      <c r="R451" s="195"/>
      <c r="T451" s="82"/>
      <c r="U451" s="81">
        <v>54</v>
      </c>
    </row>
    <row r="452" spans="1:21" ht="24.6" customHeight="1" x14ac:dyDescent="0.25">
      <c r="A452" s="252"/>
      <c r="C452" s="85" t="str">
        <f t="shared" si="7"/>
        <v xml:space="preserve"> </v>
      </c>
      <c r="D452" s="184"/>
      <c r="E452" s="185"/>
      <c r="F452" s="185"/>
      <c r="G452" s="185"/>
      <c r="H452" s="185"/>
      <c r="I452" s="185"/>
      <c r="J452" s="185"/>
      <c r="K452" s="185"/>
      <c r="L452" s="185"/>
      <c r="M452" s="266">
        <f>'Individual Points'!W448</f>
        <v>0</v>
      </c>
      <c r="N452" s="267">
        <f>'Individual Points'!X448</f>
        <v>0</v>
      </c>
      <c r="O452" s="254"/>
      <c r="P452" s="184"/>
      <c r="Q452" s="185"/>
      <c r="R452" s="195"/>
      <c r="T452" s="82"/>
      <c r="U452" s="81">
        <v>54.1</v>
      </c>
    </row>
    <row r="453" spans="1:21" ht="24.6" customHeight="1" x14ac:dyDescent="0.25">
      <c r="A453" s="252"/>
      <c r="C453" s="85" t="str">
        <f t="shared" si="7"/>
        <v xml:space="preserve"> </v>
      </c>
      <c r="D453" s="184"/>
      <c r="E453" s="185"/>
      <c r="F453" s="185"/>
      <c r="G453" s="185"/>
      <c r="H453" s="185"/>
      <c r="I453" s="185"/>
      <c r="J453" s="185"/>
      <c r="K453" s="185"/>
      <c r="L453" s="185"/>
      <c r="M453" s="266">
        <f>'Individual Points'!W449</f>
        <v>0</v>
      </c>
      <c r="N453" s="267">
        <f>'Individual Points'!X449</f>
        <v>0</v>
      </c>
      <c r="O453" s="254"/>
      <c r="P453" s="184"/>
      <c r="Q453" s="185"/>
      <c r="R453" s="195"/>
      <c r="T453" s="82"/>
      <c r="U453" s="81">
        <v>54.2</v>
      </c>
    </row>
    <row r="454" spans="1:21" ht="24.6" customHeight="1" x14ac:dyDescent="0.25">
      <c r="A454" s="252"/>
      <c r="C454" s="85" t="str">
        <f t="shared" si="7"/>
        <v xml:space="preserve"> </v>
      </c>
      <c r="D454" s="184"/>
      <c r="E454" s="185"/>
      <c r="F454" s="185"/>
      <c r="G454" s="185"/>
      <c r="H454" s="185"/>
      <c r="I454" s="185"/>
      <c r="J454" s="185"/>
      <c r="K454" s="185"/>
      <c r="L454" s="185"/>
      <c r="M454" s="266">
        <f>'Individual Points'!W450</f>
        <v>0</v>
      </c>
      <c r="N454" s="267">
        <f>'Individual Points'!X450</f>
        <v>0</v>
      </c>
      <c r="O454" s="254"/>
      <c r="P454" s="184"/>
      <c r="Q454" s="185"/>
      <c r="R454" s="195"/>
      <c r="T454" s="82"/>
      <c r="U454" s="81">
        <v>54.3</v>
      </c>
    </row>
    <row r="455" spans="1:21" ht="24.6" customHeight="1" x14ac:dyDescent="0.25">
      <c r="A455" s="252"/>
      <c r="C455" s="85" t="str">
        <f t="shared" si="7"/>
        <v xml:space="preserve"> </v>
      </c>
      <c r="D455" s="184"/>
      <c r="E455" s="185"/>
      <c r="F455" s="185"/>
      <c r="G455" s="185"/>
      <c r="H455" s="185"/>
      <c r="I455" s="185"/>
      <c r="J455" s="185"/>
      <c r="K455" s="185"/>
      <c r="L455" s="185"/>
      <c r="M455" s="266">
        <f>'Individual Points'!W451</f>
        <v>0</v>
      </c>
      <c r="N455" s="267">
        <f>'Individual Points'!X451</f>
        <v>0</v>
      </c>
      <c r="O455" s="254"/>
      <c r="P455" s="184"/>
      <c r="Q455" s="185"/>
      <c r="R455" s="195"/>
      <c r="T455" s="82"/>
      <c r="U455" s="81">
        <v>54.4</v>
      </c>
    </row>
    <row r="456" spans="1:21" ht="24.6" customHeight="1" x14ac:dyDescent="0.25">
      <c r="A456" s="252"/>
      <c r="C456" s="85" t="str">
        <f t="shared" si="7"/>
        <v xml:space="preserve"> </v>
      </c>
      <c r="D456" s="184"/>
      <c r="E456" s="185"/>
      <c r="F456" s="185"/>
      <c r="G456" s="185"/>
      <c r="H456" s="185"/>
      <c r="I456" s="185"/>
      <c r="J456" s="185"/>
      <c r="K456" s="185"/>
      <c r="L456" s="185"/>
      <c r="M456" s="266">
        <f>'Individual Points'!W452</f>
        <v>0</v>
      </c>
      <c r="N456" s="267">
        <f>'Individual Points'!X452</f>
        <v>0</v>
      </c>
      <c r="O456" s="254"/>
      <c r="P456" s="184"/>
      <c r="Q456" s="185"/>
      <c r="R456" s="195"/>
      <c r="T456" s="82"/>
      <c r="U456" s="81">
        <v>54.5</v>
      </c>
    </row>
    <row r="457" spans="1:21" ht="24.6" customHeight="1" x14ac:dyDescent="0.25">
      <c r="A457" s="252"/>
      <c r="C457" s="85" t="str">
        <f t="shared" si="7"/>
        <v xml:space="preserve"> </v>
      </c>
      <c r="D457" s="184"/>
      <c r="E457" s="185"/>
      <c r="F457" s="185"/>
      <c r="G457" s="185"/>
      <c r="H457" s="185"/>
      <c r="I457" s="185"/>
      <c r="J457" s="185"/>
      <c r="K457" s="185"/>
      <c r="L457" s="185"/>
      <c r="M457" s="266">
        <f>'Individual Points'!W453</f>
        <v>0</v>
      </c>
      <c r="N457" s="267">
        <f>'Individual Points'!X453</f>
        <v>0</v>
      </c>
      <c r="O457" s="254"/>
      <c r="P457" s="184"/>
      <c r="Q457" s="185"/>
      <c r="R457" s="195"/>
      <c r="T457" s="82"/>
      <c r="U457" s="81">
        <v>54.6</v>
      </c>
    </row>
    <row r="458" spans="1:21" ht="24.6" customHeight="1" x14ac:dyDescent="0.25">
      <c r="A458" s="252"/>
      <c r="C458" s="85" t="str">
        <f t="shared" si="7"/>
        <v xml:space="preserve"> </v>
      </c>
      <c r="D458" s="184"/>
      <c r="E458" s="185"/>
      <c r="F458" s="185"/>
      <c r="G458" s="185"/>
      <c r="H458" s="185"/>
      <c r="I458" s="185"/>
      <c r="J458" s="185"/>
      <c r="K458" s="185"/>
      <c r="L458" s="185"/>
      <c r="M458" s="266">
        <f>'Individual Points'!W454</f>
        <v>0</v>
      </c>
      <c r="N458" s="267">
        <f>'Individual Points'!X454</f>
        <v>0</v>
      </c>
      <c r="O458" s="254"/>
      <c r="P458" s="184"/>
      <c r="Q458" s="185"/>
      <c r="R458" s="195"/>
      <c r="T458" s="82"/>
      <c r="U458" s="81">
        <v>54.7</v>
      </c>
    </row>
    <row r="459" spans="1:21" ht="24.6" customHeight="1" x14ac:dyDescent="0.25">
      <c r="A459" s="252"/>
      <c r="C459" s="85" t="str">
        <f t="shared" si="7"/>
        <v xml:space="preserve"> </v>
      </c>
      <c r="D459" s="184"/>
      <c r="E459" s="185"/>
      <c r="F459" s="185"/>
      <c r="G459" s="185"/>
      <c r="H459" s="185"/>
      <c r="I459" s="185"/>
      <c r="J459" s="185"/>
      <c r="K459" s="185"/>
      <c r="L459" s="185"/>
      <c r="M459" s="266">
        <f>'Individual Points'!W455</f>
        <v>0</v>
      </c>
      <c r="N459" s="267">
        <f>'Individual Points'!X455</f>
        <v>0</v>
      </c>
      <c r="O459" s="254"/>
      <c r="P459" s="184"/>
      <c r="Q459" s="185"/>
      <c r="R459" s="195"/>
      <c r="T459" s="82"/>
      <c r="U459" s="81">
        <v>54.8</v>
      </c>
    </row>
    <row r="460" spans="1:21" ht="24.6" customHeight="1" x14ac:dyDescent="0.25">
      <c r="A460" s="252"/>
      <c r="C460" s="85" t="str">
        <f t="shared" si="7"/>
        <v xml:space="preserve"> </v>
      </c>
      <c r="D460" s="184"/>
      <c r="E460" s="185"/>
      <c r="F460" s="185"/>
      <c r="G460" s="185"/>
      <c r="H460" s="185"/>
      <c r="I460" s="185"/>
      <c r="J460" s="185"/>
      <c r="K460" s="185"/>
      <c r="L460" s="185"/>
      <c r="M460" s="266">
        <f>'Individual Points'!W456</f>
        <v>0</v>
      </c>
      <c r="N460" s="267">
        <f>'Individual Points'!X456</f>
        <v>0</v>
      </c>
      <c r="O460" s="254"/>
      <c r="P460" s="184"/>
      <c r="Q460" s="185"/>
      <c r="R460" s="195"/>
      <c r="T460" s="82"/>
      <c r="U460" s="81">
        <v>54.9</v>
      </c>
    </row>
    <row r="461" spans="1:21" ht="24.6" customHeight="1" x14ac:dyDescent="0.25">
      <c r="A461" s="252"/>
      <c r="C461" s="85" t="str">
        <f t="shared" si="7"/>
        <v xml:space="preserve"> </v>
      </c>
      <c r="D461" s="184"/>
      <c r="E461" s="185"/>
      <c r="F461" s="185"/>
      <c r="G461" s="185"/>
      <c r="H461" s="185"/>
      <c r="I461" s="185"/>
      <c r="J461" s="185"/>
      <c r="K461" s="185"/>
      <c r="L461" s="185"/>
      <c r="M461" s="266">
        <f>'Individual Points'!W457</f>
        <v>0</v>
      </c>
      <c r="N461" s="267">
        <f>'Individual Points'!X457</f>
        <v>0</v>
      </c>
      <c r="O461" s="254"/>
      <c r="P461" s="184"/>
      <c r="Q461" s="185"/>
      <c r="R461" s="195"/>
      <c r="T461" s="82"/>
      <c r="U461" s="81">
        <v>55</v>
      </c>
    </row>
    <row r="462" spans="1:21" ht="24.6" customHeight="1" x14ac:dyDescent="0.25">
      <c r="A462" s="252"/>
      <c r="C462" s="85" t="str">
        <f t="shared" si="7"/>
        <v xml:space="preserve"> </v>
      </c>
      <c r="D462" s="184"/>
      <c r="E462" s="185"/>
      <c r="F462" s="185"/>
      <c r="G462" s="185"/>
      <c r="H462" s="185"/>
      <c r="I462" s="185"/>
      <c r="J462" s="185"/>
      <c r="K462" s="185"/>
      <c r="L462" s="185"/>
      <c r="M462" s="266">
        <f>'Individual Points'!W458</f>
        <v>0</v>
      </c>
      <c r="N462" s="267">
        <f>'Individual Points'!X458</f>
        <v>0</v>
      </c>
      <c r="O462" s="254"/>
      <c r="P462" s="184"/>
      <c r="Q462" s="185"/>
      <c r="R462" s="195"/>
      <c r="T462" s="82"/>
      <c r="U462" s="81">
        <v>55.1</v>
      </c>
    </row>
    <row r="463" spans="1:21" ht="24.6" customHeight="1" x14ac:dyDescent="0.25">
      <c r="A463" s="252"/>
      <c r="C463" s="85" t="str">
        <f t="shared" si="7"/>
        <v xml:space="preserve"> </v>
      </c>
      <c r="D463" s="184"/>
      <c r="E463" s="185"/>
      <c r="F463" s="185"/>
      <c r="G463" s="185"/>
      <c r="H463" s="185"/>
      <c r="I463" s="185"/>
      <c r="J463" s="185"/>
      <c r="K463" s="185"/>
      <c r="L463" s="185"/>
      <c r="M463" s="266">
        <f>'Individual Points'!W459</f>
        <v>0</v>
      </c>
      <c r="N463" s="267">
        <f>'Individual Points'!X459</f>
        <v>0</v>
      </c>
      <c r="O463" s="254"/>
      <c r="P463" s="184"/>
      <c r="Q463" s="185"/>
      <c r="R463" s="195"/>
      <c r="T463" s="82"/>
      <c r="U463" s="81">
        <v>55.2</v>
      </c>
    </row>
    <row r="464" spans="1:21" ht="24.6" customHeight="1" x14ac:dyDescent="0.25">
      <c r="A464" s="252"/>
      <c r="C464" s="85" t="str">
        <f t="shared" si="7"/>
        <v xml:space="preserve"> </v>
      </c>
      <c r="D464" s="184"/>
      <c r="E464" s="185"/>
      <c r="F464" s="185"/>
      <c r="G464" s="185"/>
      <c r="H464" s="185"/>
      <c r="I464" s="185"/>
      <c r="J464" s="185"/>
      <c r="K464" s="185"/>
      <c r="L464" s="185"/>
      <c r="M464" s="266">
        <f>'Individual Points'!W460</f>
        <v>0</v>
      </c>
      <c r="N464" s="267">
        <f>'Individual Points'!X460</f>
        <v>0</v>
      </c>
      <c r="O464" s="254"/>
      <c r="P464" s="184"/>
      <c r="Q464" s="185"/>
      <c r="R464" s="195"/>
      <c r="T464" s="82"/>
      <c r="U464" s="81">
        <v>55.3</v>
      </c>
    </row>
    <row r="465" spans="1:21" ht="24.6" customHeight="1" x14ac:dyDescent="0.25">
      <c r="A465" s="252"/>
      <c r="C465" s="85" t="str">
        <f t="shared" si="7"/>
        <v xml:space="preserve"> </v>
      </c>
      <c r="D465" s="184"/>
      <c r="E465" s="185"/>
      <c r="F465" s="185"/>
      <c r="G465" s="185"/>
      <c r="H465" s="185"/>
      <c r="I465" s="185"/>
      <c r="J465" s="185"/>
      <c r="K465" s="185"/>
      <c r="L465" s="185"/>
      <c r="M465" s="266">
        <f>'Individual Points'!W461</f>
        <v>0</v>
      </c>
      <c r="N465" s="267">
        <f>'Individual Points'!X461</f>
        <v>0</v>
      </c>
      <c r="O465" s="254"/>
      <c r="P465" s="184"/>
      <c r="Q465" s="185"/>
      <c r="R465" s="195"/>
      <c r="T465" s="82"/>
      <c r="U465" s="81">
        <v>55.4</v>
      </c>
    </row>
    <row r="466" spans="1:21" ht="24.6" customHeight="1" x14ac:dyDescent="0.25">
      <c r="A466" s="252"/>
      <c r="C466" s="85" t="str">
        <f t="shared" si="7"/>
        <v xml:space="preserve"> </v>
      </c>
      <c r="D466" s="184"/>
      <c r="E466" s="185"/>
      <c r="F466" s="185"/>
      <c r="G466" s="185"/>
      <c r="H466" s="185"/>
      <c r="I466" s="185"/>
      <c r="J466" s="185"/>
      <c r="K466" s="185"/>
      <c r="L466" s="185"/>
      <c r="M466" s="266">
        <f>'Individual Points'!W462</f>
        <v>0</v>
      </c>
      <c r="N466" s="267">
        <f>'Individual Points'!X462</f>
        <v>0</v>
      </c>
      <c r="O466" s="254"/>
      <c r="P466" s="184"/>
      <c r="Q466" s="185"/>
      <c r="R466" s="195"/>
      <c r="T466" s="82"/>
      <c r="U466" s="81">
        <v>55.5</v>
      </c>
    </row>
    <row r="467" spans="1:21" ht="24.6" customHeight="1" x14ac:dyDescent="0.25">
      <c r="A467" s="252"/>
      <c r="C467" s="85" t="str">
        <f t="shared" si="7"/>
        <v xml:space="preserve"> </v>
      </c>
      <c r="D467" s="184"/>
      <c r="E467" s="185"/>
      <c r="F467" s="185"/>
      <c r="G467" s="185"/>
      <c r="H467" s="185"/>
      <c r="I467" s="185"/>
      <c r="J467" s="185"/>
      <c r="K467" s="185"/>
      <c r="L467" s="185"/>
      <c r="M467" s="266">
        <f>'Individual Points'!W463</f>
        <v>0</v>
      </c>
      <c r="N467" s="267">
        <f>'Individual Points'!X463</f>
        <v>0</v>
      </c>
      <c r="O467" s="254"/>
      <c r="P467" s="184"/>
      <c r="Q467" s="185"/>
      <c r="R467" s="195"/>
      <c r="T467" s="82"/>
      <c r="U467" s="81">
        <v>55.6</v>
      </c>
    </row>
    <row r="468" spans="1:21" ht="24.6" customHeight="1" x14ac:dyDescent="0.25">
      <c r="A468" s="252"/>
      <c r="C468" s="85" t="str">
        <f t="shared" si="7"/>
        <v xml:space="preserve"> </v>
      </c>
      <c r="D468" s="184"/>
      <c r="E468" s="185"/>
      <c r="F468" s="185"/>
      <c r="G468" s="185"/>
      <c r="H468" s="185"/>
      <c r="I468" s="185"/>
      <c r="J468" s="185"/>
      <c r="K468" s="185"/>
      <c r="L468" s="185"/>
      <c r="M468" s="266">
        <f>'Individual Points'!W464</f>
        <v>0</v>
      </c>
      <c r="N468" s="267">
        <f>'Individual Points'!X464</f>
        <v>0</v>
      </c>
      <c r="O468" s="254"/>
      <c r="P468" s="184"/>
      <c r="Q468" s="185"/>
      <c r="R468" s="195"/>
      <c r="T468" s="82"/>
      <c r="U468" s="81">
        <v>55.7</v>
      </c>
    </row>
    <row r="469" spans="1:21" ht="24.6" customHeight="1" x14ac:dyDescent="0.25">
      <c r="A469" s="252"/>
      <c r="C469" s="85" t="str">
        <f t="shared" si="7"/>
        <v xml:space="preserve"> </v>
      </c>
      <c r="D469" s="184"/>
      <c r="E469" s="185"/>
      <c r="F469" s="185"/>
      <c r="G469" s="185"/>
      <c r="H469" s="185"/>
      <c r="I469" s="185"/>
      <c r="J469" s="185"/>
      <c r="K469" s="185"/>
      <c r="L469" s="185"/>
      <c r="M469" s="266">
        <f>'Individual Points'!W465</f>
        <v>0</v>
      </c>
      <c r="N469" s="267">
        <f>'Individual Points'!X465</f>
        <v>0</v>
      </c>
      <c r="O469" s="254"/>
      <c r="P469" s="184"/>
      <c r="Q469" s="185"/>
      <c r="R469" s="195"/>
      <c r="T469" s="82"/>
      <c r="U469" s="81">
        <v>55.8</v>
      </c>
    </row>
    <row r="470" spans="1:21" ht="24.6" customHeight="1" x14ac:dyDescent="0.25">
      <c r="A470" s="252"/>
      <c r="C470" s="85" t="str">
        <f t="shared" si="7"/>
        <v xml:space="preserve"> </v>
      </c>
      <c r="D470" s="184"/>
      <c r="E470" s="185"/>
      <c r="F470" s="185"/>
      <c r="G470" s="185"/>
      <c r="H470" s="185"/>
      <c r="I470" s="185"/>
      <c r="J470" s="185"/>
      <c r="K470" s="185"/>
      <c r="L470" s="185"/>
      <c r="M470" s="266">
        <f>'Individual Points'!W466</f>
        <v>0</v>
      </c>
      <c r="N470" s="267">
        <f>'Individual Points'!X466</f>
        <v>0</v>
      </c>
      <c r="O470" s="254"/>
      <c r="P470" s="184"/>
      <c r="Q470" s="185"/>
      <c r="R470" s="195"/>
      <c r="T470" s="82"/>
      <c r="U470" s="81">
        <v>55.9</v>
      </c>
    </row>
    <row r="471" spans="1:21" ht="24.6" customHeight="1" x14ac:dyDescent="0.25">
      <c r="A471" s="252"/>
      <c r="C471" s="85" t="str">
        <f t="shared" si="7"/>
        <v xml:space="preserve"> </v>
      </c>
      <c r="D471" s="184"/>
      <c r="E471" s="185"/>
      <c r="F471" s="185"/>
      <c r="G471" s="185"/>
      <c r="H471" s="185"/>
      <c r="I471" s="185"/>
      <c r="J471" s="185"/>
      <c r="K471" s="185"/>
      <c r="L471" s="185"/>
      <c r="M471" s="266">
        <f>'Individual Points'!W467</f>
        <v>0</v>
      </c>
      <c r="N471" s="267">
        <f>'Individual Points'!X467</f>
        <v>0</v>
      </c>
      <c r="O471" s="254"/>
      <c r="P471" s="184"/>
      <c r="Q471" s="185"/>
      <c r="R471" s="195"/>
      <c r="T471" s="82"/>
      <c r="U471" s="81">
        <v>56</v>
      </c>
    </row>
    <row r="472" spans="1:21" ht="24.6" customHeight="1" x14ac:dyDescent="0.25">
      <c r="A472" s="252"/>
      <c r="C472" s="85" t="str">
        <f t="shared" si="7"/>
        <v xml:space="preserve"> </v>
      </c>
      <c r="D472" s="184"/>
      <c r="E472" s="185"/>
      <c r="F472" s="185"/>
      <c r="G472" s="185"/>
      <c r="H472" s="185"/>
      <c r="I472" s="185"/>
      <c r="J472" s="185"/>
      <c r="K472" s="185"/>
      <c r="L472" s="185"/>
      <c r="M472" s="266">
        <f>'Individual Points'!W468</f>
        <v>0</v>
      </c>
      <c r="N472" s="267">
        <f>'Individual Points'!X468</f>
        <v>0</v>
      </c>
      <c r="O472" s="254"/>
      <c r="P472" s="184"/>
      <c r="Q472" s="185"/>
      <c r="R472" s="195"/>
      <c r="T472" s="82"/>
      <c r="U472" s="81">
        <v>56.1</v>
      </c>
    </row>
    <row r="473" spans="1:21" ht="24.6" customHeight="1" x14ac:dyDescent="0.25">
      <c r="A473" s="252"/>
      <c r="C473" s="85" t="str">
        <f t="shared" si="7"/>
        <v xml:space="preserve"> </v>
      </c>
      <c r="D473" s="184"/>
      <c r="E473" s="185"/>
      <c r="F473" s="185"/>
      <c r="G473" s="185"/>
      <c r="H473" s="185"/>
      <c r="I473" s="185"/>
      <c r="J473" s="185"/>
      <c r="K473" s="185"/>
      <c r="L473" s="185"/>
      <c r="M473" s="266">
        <f>'Individual Points'!W469</f>
        <v>0</v>
      </c>
      <c r="N473" s="267">
        <f>'Individual Points'!X469</f>
        <v>0</v>
      </c>
      <c r="O473" s="254"/>
      <c r="P473" s="184"/>
      <c r="Q473" s="185"/>
      <c r="R473" s="195"/>
      <c r="T473" s="82"/>
      <c r="U473" s="81">
        <v>56.2</v>
      </c>
    </row>
    <row r="474" spans="1:21" ht="24.6" customHeight="1" x14ac:dyDescent="0.25">
      <c r="A474" s="252"/>
      <c r="C474" s="85" t="str">
        <f t="shared" si="7"/>
        <v xml:space="preserve"> </v>
      </c>
      <c r="D474" s="184"/>
      <c r="E474" s="185"/>
      <c r="F474" s="185"/>
      <c r="G474" s="185"/>
      <c r="H474" s="185"/>
      <c r="I474" s="185"/>
      <c r="J474" s="185"/>
      <c r="K474" s="185"/>
      <c r="L474" s="185"/>
      <c r="M474" s="266">
        <f>'Individual Points'!W470</f>
        <v>0</v>
      </c>
      <c r="N474" s="267">
        <f>'Individual Points'!X470</f>
        <v>0</v>
      </c>
      <c r="O474" s="254"/>
      <c r="P474" s="184"/>
      <c r="Q474" s="185"/>
      <c r="R474" s="195"/>
      <c r="T474" s="82"/>
      <c r="U474" s="81">
        <v>56.3</v>
      </c>
    </row>
    <row r="475" spans="1:21" ht="24.6" customHeight="1" x14ac:dyDescent="0.25">
      <c r="A475" s="252"/>
      <c r="C475" s="85" t="str">
        <f t="shared" si="7"/>
        <v xml:space="preserve"> </v>
      </c>
      <c r="D475" s="184"/>
      <c r="E475" s="185"/>
      <c r="F475" s="185"/>
      <c r="G475" s="185"/>
      <c r="H475" s="185"/>
      <c r="I475" s="185"/>
      <c r="J475" s="185"/>
      <c r="K475" s="185"/>
      <c r="L475" s="185"/>
      <c r="M475" s="266">
        <f>'Individual Points'!W471</f>
        <v>0</v>
      </c>
      <c r="N475" s="267">
        <f>'Individual Points'!X471</f>
        <v>0</v>
      </c>
      <c r="O475" s="254"/>
      <c r="P475" s="184"/>
      <c r="Q475" s="185"/>
      <c r="R475" s="195"/>
      <c r="T475" s="82"/>
      <c r="U475" s="81">
        <v>56.4</v>
      </c>
    </row>
    <row r="476" spans="1:21" ht="24.6" customHeight="1" x14ac:dyDescent="0.25">
      <c r="A476" s="252"/>
      <c r="C476" s="85" t="str">
        <f t="shared" si="7"/>
        <v xml:space="preserve"> </v>
      </c>
      <c r="D476" s="184"/>
      <c r="E476" s="185"/>
      <c r="F476" s="185"/>
      <c r="G476" s="185"/>
      <c r="H476" s="185"/>
      <c r="I476" s="185"/>
      <c r="J476" s="185"/>
      <c r="K476" s="185"/>
      <c r="L476" s="185"/>
      <c r="M476" s="266">
        <f>'Individual Points'!W472</f>
        <v>0</v>
      </c>
      <c r="N476" s="267">
        <f>'Individual Points'!X472</f>
        <v>0</v>
      </c>
      <c r="O476" s="254"/>
      <c r="P476" s="184"/>
      <c r="Q476" s="185"/>
      <c r="R476" s="195"/>
      <c r="T476" s="82"/>
      <c r="U476" s="81">
        <v>56.5</v>
      </c>
    </row>
    <row r="477" spans="1:21" ht="24.6" customHeight="1" x14ac:dyDescent="0.25">
      <c r="A477" s="252"/>
      <c r="C477" s="85" t="str">
        <f t="shared" si="7"/>
        <v xml:space="preserve"> </v>
      </c>
      <c r="D477" s="184"/>
      <c r="E477" s="185"/>
      <c r="F477" s="185"/>
      <c r="G477" s="185"/>
      <c r="H477" s="185"/>
      <c r="I477" s="185"/>
      <c r="J477" s="185"/>
      <c r="K477" s="185"/>
      <c r="L477" s="185"/>
      <c r="M477" s="266">
        <f>'Individual Points'!W473</f>
        <v>0</v>
      </c>
      <c r="N477" s="267">
        <f>'Individual Points'!X473</f>
        <v>0</v>
      </c>
      <c r="O477" s="254"/>
      <c r="P477" s="184"/>
      <c r="Q477" s="185"/>
      <c r="R477" s="195"/>
      <c r="T477" s="82"/>
      <c r="U477" s="81">
        <v>56.6</v>
      </c>
    </row>
    <row r="478" spans="1:21" ht="24.6" customHeight="1" x14ac:dyDescent="0.25">
      <c r="A478" s="252"/>
      <c r="C478" s="85" t="str">
        <f t="shared" si="7"/>
        <v xml:space="preserve"> </v>
      </c>
      <c r="D478" s="184"/>
      <c r="E478" s="185"/>
      <c r="F478" s="185"/>
      <c r="G478" s="185"/>
      <c r="H478" s="185"/>
      <c r="I478" s="185"/>
      <c r="J478" s="185"/>
      <c r="K478" s="185"/>
      <c r="L478" s="185"/>
      <c r="M478" s="266">
        <f>'Individual Points'!W474</f>
        <v>0</v>
      </c>
      <c r="N478" s="267">
        <f>'Individual Points'!X474</f>
        <v>0</v>
      </c>
      <c r="O478" s="254"/>
      <c r="P478" s="184"/>
      <c r="Q478" s="185"/>
      <c r="R478" s="195"/>
      <c r="T478" s="82"/>
      <c r="U478" s="81">
        <v>56.7</v>
      </c>
    </row>
    <row r="479" spans="1:21" ht="24.6" customHeight="1" x14ac:dyDescent="0.25">
      <c r="A479" s="252"/>
      <c r="C479" s="85" t="str">
        <f t="shared" si="7"/>
        <v xml:space="preserve"> </v>
      </c>
      <c r="D479" s="184"/>
      <c r="E479" s="185"/>
      <c r="F479" s="185"/>
      <c r="G479" s="185"/>
      <c r="H479" s="185"/>
      <c r="I479" s="185"/>
      <c r="J479" s="185"/>
      <c r="K479" s="185"/>
      <c r="L479" s="185"/>
      <c r="M479" s="266">
        <f>'Individual Points'!W475</f>
        <v>0</v>
      </c>
      <c r="N479" s="267">
        <f>'Individual Points'!X475</f>
        <v>0</v>
      </c>
      <c r="O479" s="254"/>
      <c r="P479" s="184"/>
      <c r="Q479" s="185"/>
      <c r="R479" s="195"/>
      <c r="T479" s="82"/>
      <c r="U479" s="81">
        <v>56.8</v>
      </c>
    </row>
    <row r="480" spans="1:21" ht="24.6" customHeight="1" x14ac:dyDescent="0.25">
      <c r="A480" s="252"/>
      <c r="C480" s="85" t="str">
        <f t="shared" si="7"/>
        <v xml:space="preserve"> </v>
      </c>
      <c r="D480" s="184"/>
      <c r="E480" s="185"/>
      <c r="F480" s="185"/>
      <c r="G480" s="185"/>
      <c r="H480" s="185"/>
      <c r="I480" s="185"/>
      <c r="J480" s="185"/>
      <c r="K480" s="185"/>
      <c r="L480" s="185"/>
      <c r="M480" s="266">
        <f>'Individual Points'!W476</f>
        <v>0</v>
      </c>
      <c r="N480" s="267">
        <f>'Individual Points'!X476</f>
        <v>0</v>
      </c>
      <c r="O480" s="254"/>
      <c r="P480" s="184"/>
      <c r="Q480" s="185"/>
      <c r="R480" s="195"/>
      <c r="T480" s="82"/>
      <c r="U480" s="81">
        <v>56.9</v>
      </c>
    </row>
    <row r="481" spans="1:21" ht="24.6" customHeight="1" x14ac:dyDescent="0.25">
      <c r="A481" s="252"/>
      <c r="C481" s="85" t="str">
        <f t="shared" si="7"/>
        <v xml:space="preserve"> </v>
      </c>
      <c r="D481" s="184"/>
      <c r="E481" s="185"/>
      <c r="F481" s="185"/>
      <c r="G481" s="185"/>
      <c r="H481" s="185"/>
      <c r="I481" s="185"/>
      <c r="J481" s="185"/>
      <c r="K481" s="185"/>
      <c r="L481" s="185"/>
      <c r="M481" s="266">
        <f>'Individual Points'!W477</f>
        <v>0</v>
      </c>
      <c r="N481" s="267">
        <f>'Individual Points'!X477</f>
        <v>0</v>
      </c>
      <c r="O481" s="254"/>
      <c r="P481" s="184"/>
      <c r="Q481" s="185"/>
      <c r="R481" s="195"/>
      <c r="T481" s="82"/>
      <c r="U481" s="81">
        <v>57</v>
      </c>
    </row>
    <row r="482" spans="1:21" ht="24.6" customHeight="1" x14ac:dyDescent="0.25">
      <c r="A482" s="252"/>
      <c r="C482" s="85" t="str">
        <f t="shared" si="7"/>
        <v xml:space="preserve"> </v>
      </c>
      <c r="D482" s="184"/>
      <c r="E482" s="185"/>
      <c r="F482" s="185"/>
      <c r="G482" s="185"/>
      <c r="H482" s="185"/>
      <c r="I482" s="185"/>
      <c r="J482" s="185"/>
      <c r="K482" s="185"/>
      <c r="L482" s="185"/>
      <c r="M482" s="266">
        <f>'Individual Points'!W478</f>
        <v>0</v>
      </c>
      <c r="N482" s="267">
        <f>'Individual Points'!X478</f>
        <v>0</v>
      </c>
      <c r="O482" s="254"/>
      <c r="P482" s="184"/>
      <c r="Q482" s="185"/>
      <c r="R482" s="195"/>
      <c r="T482" s="82"/>
      <c r="U482" s="81">
        <v>57.1</v>
      </c>
    </row>
    <row r="483" spans="1:21" ht="24.6" customHeight="1" x14ac:dyDescent="0.25">
      <c r="A483" s="252"/>
      <c r="C483" s="85" t="str">
        <f t="shared" si="7"/>
        <v xml:space="preserve"> </v>
      </c>
      <c r="D483" s="184"/>
      <c r="E483" s="185"/>
      <c r="F483" s="185"/>
      <c r="G483" s="185"/>
      <c r="H483" s="185"/>
      <c r="I483" s="185"/>
      <c r="J483" s="185"/>
      <c r="K483" s="185"/>
      <c r="L483" s="185"/>
      <c r="M483" s="266">
        <f>'Individual Points'!W479</f>
        <v>0</v>
      </c>
      <c r="N483" s="267">
        <f>'Individual Points'!X479</f>
        <v>0</v>
      </c>
      <c r="O483" s="254"/>
      <c r="P483" s="184"/>
      <c r="Q483" s="185"/>
      <c r="R483" s="195"/>
      <c r="T483" s="82"/>
      <c r="U483" s="81">
        <v>57.2</v>
      </c>
    </row>
    <row r="484" spans="1:21" ht="24.6" customHeight="1" x14ac:dyDescent="0.25">
      <c r="A484" s="252"/>
      <c r="C484" s="85" t="str">
        <f t="shared" si="7"/>
        <v xml:space="preserve"> </v>
      </c>
      <c r="D484" s="184"/>
      <c r="E484" s="185"/>
      <c r="F484" s="185"/>
      <c r="G484" s="185"/>
      <c r="H484" s="185"/>
      <c r="I484" s="185"/>
      <c r="J484" s="185"/>
      <c r="K484" s="185"/>
      <c r="L484" s="185"/>
      <c r="M484" s="266">
        <f>'Individual Points'!W480</f>
        <v>0</v>
      </c>
      <c r="N484" s="267">
        <f>'Individual Points'!X480</f>
        <v>0</v>
      </c>
      <c r="O484" s="254"/>
      <c r="P484" s="184"/>
      <c r="Q484" s="185"/>
      <c r="R484" s="195"/>
      <c r="T484" s="82"/>
      <c r="U484" s="81">
        <v>57.3</v>
      </c>
    </row>
    <row r="485" spans="1:21" ht="24.6" customHeight="1" x14ac:dyDescent="0.25">
      <c r="A485" s="252"/>
      <c r="C485" s="85" t="str">
        <f t="shared" si="7"/>
        <v xml:space="preserve"> </v>
      </c>
      <c r="D485" s="184"/>
      <c r="E485" s="185"/>
      <c r="F485" s="185"/>
      <c r="G485" s="185"/>
      <c r="H485" s="185"/>
      <c r="I485" s="185"/>
      <c r="J485" s="185"/>
      <c r="K485" s="185"/>
      <c r="L485" s="185"/>
      <c r="M485" s="266">
        <f>'Individual Points'!W481</f>
        <v>0</v>
      </c>
      <c r="N485" s="267">
        <f>'Individual Points'!X481</f>
        <v>0</v>
      </c>
      <c r="O485" s="254"/>
      <c r="P485" s="184"/>
      <c r="Q485" s="185"/>
      <c r="R485" s="195"/>
      <c r="T485" s="82"/>
      <c r="U485" s="81">
        <v>57.4</v>
      </c>
    </row>
    <row r="486" spans="1:21" ht="24.6" customHeight="1" x14ac:dyDescent="0.25">
      <c r="A486" s="252"/>
      <c r="C486" s="85" t="str">
        <f t="shared" si="7"/>
        <v xml:space="preserve"> </v>
      </c>
      <c r="D486" s="184"/>
      <c r="E486" s="185"/>
      <c r="F486" s="185"/>
      <c r="G486" s="185"/>
      <c r="H486" s="185"/>
      <c r="I486" s="185"/>
      <c r="J486" s="185"/>
      <c r="K486" s="185"/>
      <c r="L486" s="185"/>
      <c r="M486" s="266">
        <f>'Individual Points'!W482</f>
        <v>0</v>
      </c>
      <c r="N486" s="267">
        <f>'Individual Points'!X482</f>
        <v>0</v>
      </c>
      <c r="O486" s="254"/>
      <c r="P486" s="184"/>
      <c r="Q486" s="185"/>
      <c r="R486" s="195"/>
      <c r="T486" s="82"/>
      <c r="U486" s="81">
        <v>57.5</v>
      </c>
    </row>
    <row r="487" spans="1:21" ht="24.6" customHeight="1" x14ac:dyDescent="0.25">
      <c r="A487" s="252"/>
      <c r="C487" s="85" t="str">
        <f t="shared" si="7"/>
        <v xml:space="preserve"> </v>
      </c>
      <c r="D487" s="184"/>
      <c r="E487" s="185"/>
      <c r="F487" s="185"/>
      <c r="G487" s="185"/>
      <c r="H487" s="185"/>
      <c r="I487" s="185"/>
      <c r="J487" s="185"/>
      <c r="K487" s="185"/>
      <c r="L487" s="185"/>
      <c r="M487" s="266">
        <f>'Individual Points'!W483</f>
        <v>0</v>
      </c>
      <c r="N487" s="267">
        <f>'Individual Points'!X483</f>
        <v>0</v>
      </c>
      <c r="O487" s="254"/>
      <c r="P487" s="184"/>
      <c r="Q487" s="185"/>
      <c r="R487" s="195"/>
      <c r="T487" s="82"/>
      <c r="U487" s="81">
        <v>57.6</v>
      </c>
    </row>
    <row r="488" spans="1:21" ht="24.6" customHeight="1" x14ac:dyDescent="0.25">
      <c r="A488" s="252"/>
      <c r="C488" s="85" t="str">
        <f t="shared" si="7"/>
        <v xml:space="preserve"> </v>
      </c>
      <c r="D488" s="184"/>
      <c r="E488" s="185"/>
      <c r="F488" s="185"/>
      <c r="G488" s="185"/>
      <c r="H488" s="185"/>
      <c r="I488" s="185"/>
      <c r="J488" s="185"/>
      <c r="K488" s="185"/>
      <c r="L488" s="185"/>
      <c r="M488" s="266">
        <f>'Individual Points'!W484</f>
        <v>0</v>
      </c>
      <c r="N488" s="267">
        <f>'Individual Points'!X484</f>
        <v>0</v>
      </c>
      <c r="O488" s="254"/>
      <c r="P488" s="184"/>
      <c r="Q488" s="185"/>
      <c r="R488" s="195"/>
      <c r="T488" s="82"/>
      <c r="U488" s="81">
        <v>57.7</v>
      </c>
    </row>
    <row r="489" spans="1:21" ht="24.6" customHeight="1" x14ac:dyDescent="0.25">
      <c r="A489" s="252"/>
      <c r="C489" s="85" t="str">
        <f t="shared" si="7"/>
        <v xml:space="preserve"> </v>
      </c>
      <c r="D489" s="184"/>
      <c r="E489" s="185"/>
      <c r="F489" s="185"/>
      <c r="G489" s="185"/>
      <c r="H489" s="185"/>
      <c r="I489" s="185"/>
      <c r="J489" s="185"/>
      <c r="K489" s="185"/>
      <c r="L489" s="185"/>
      <c r="M489" s="266">
        <f>'Individual Points'!W485</f>
        <v>0</v>
      </c>
      <c r="N489" s="267">
        <f>'Individual Points'!X485</f>
        <v>0</v>
      </c>
      <c r="O489" s="254"/>
      <c r="P489" s="184"/>
      <c r="Q489" s="185"/>
      <c r="R489" s="195"/>
      <c r="T489" s="82"/>
      <c r="U489" s="81">
        <v>57.8</v>
      </c>
    </row>
    <row r="490" spans="1:21" ht="24.6" customHeight="1" x14ac:dyDescent="0.25">
      <c r="A490" s="252"/>
      <c r="C490" s="85" t="str">
        <f t="shared" si="7"/>
        <v xml:space="preserve"> </v>
      </c>
      <c r="D490" s="184"/>
      <c r="E490" s="185"/>
      <c r="F490" s="185"/>
      <c r="G490" s="185"/>
      <c r="H490" s="185"/>
      <c r="I490" s="185"/>
      <c r="J490" s="185"/>
      <c r="K490" s="185"/>
      <c r="L490" s="185"/>
      <c r="M490" s="266">
        <f>'Individual Points'!W486</f>
        <v>0</v>
      </c>
      <c r="N490" s="267">
        <f>'Individual Points'!X486</f>
        <v>0</v>
      </c>
      <c r="O490" s="254"/>
      <c r="P490" s="184"/>
      <c r="Q490" s="185"/>
      <c r="R490" s="195"/>
      <c r="T490" s="82"/>
      <c r="U490" s="81">
        <v>57.9</v>
      </c>
    </row>
    <row r="491" spans="1:21" ht="24.6" customHeight="1" x14ac:dyDescent="0.25">
      <c r="A491" s="252"/>
      <c r="C491" s="85" t="str">
        <f t="shared" si="7"/>
        <v xml:space="preserve"> </v>
      </c>
      <c r="D491" s="184"/>
      <c r="E491" s="185"/>
      <c r="F491" s="185"/>
      <c r="G491" s="185"/>
      <c r="H491" s="185"/>
      <c r="I491" s="185"/>
      <c r="J491" s="185"/>
      <c r="K491" s="185"/>
      <c r="L491" s="185"/>
      <c r="M491" s="266">
        <f>'Individual Points'!W487</f>
        <v>0</v>
      </c>
      <c r="N491" s="267">
        <f>'Individual Points'!X487</f>
        <v>0</v>
      </c>
      <c r="O491" s="254"/>
      <c r="P491" s="184"/>
      <c r="Q491" s="185"/>
      <c r="R491" s="195"/>
      <c r="T491" s="82"/>
      <c r="U491" s="81">
        <v>58</v>
      </c>
    </row>
    <row r="492" spans="1:21" ht="24.6" customHeight="1" x14ac:dyDescent="0.25">
      <c r="A492" s="252"/>
      <c r="C492" s="85" t="str">
        <f t="shared" si="7"/>
        <v xml:space="preserve"> </v>
      </c>
      <c r="D492" s="184"/>
      <c r="E492" s="185"/>
      <c r="F492" s="185"/>
      <c r="G492" s="185"/>
      <c r="H492" s="185"/>
      <c r="I492" s="185"/>
      <c r="J492" s="185"/>
      <c r="K492" s="185"/>
      <c r="L492" s="185"/>
      <c r="M492" s="266">
        <f>'Individual Points'!W488</f>
        <v>0</v>
      </c>
      <c r="N492" s="267">
        <f>'Individual Points'!X488</f>
        <v>0</v>
      </c>
      <c r="O492" s="254"/>
      <c r="P492" s="184"/>
      <c r="Q492" s="185"/>
      <c r="R492" s="195"/>
      <c r="T492" s="82"/>
      <c r="U492" s="81">
        <v>58.1</v>
      </c>
    </row>
    <row r="493" spans="1:21" ht="24.6" customHeight="1" x14ac:dyDescent="0.25">
      <c r="A493" s="252"/>
      <c r="C493" s="85" t="str">
        <f t="shared" si="7"/>
        <v xml:space="preserve"> </v>
      </c>
      <c r="D493" s="184"/>
      <c r="E493" s="185"/>
      <c r="F493" s="185"/>
      <c r="G493" s="185"/>
      <c r="H493" s="185"/>
      <c r="I493" s="185"/>
      <c r="J493" s="185"/>
      <c r="K493" s="185"/>
      <c r="L493" s="185"/>
      <c r="M493" s="266">
        <f>'Individual Points'!W489</f>
        <v>0</v>
      </c>
      <c r="N493" s="267">
        <f>'Individual Points'!X489</f>
        <v>0</v>
      </c>
      <c r="O493" s="254"/>
      <c r="P493" s="184"/>
      <c r="Q493" s="185"/>
      <c r="R493" s="195"/>
      <c r="T493" s="82"/>
      <c r="U493" s="81">
        <v>58.2</v>
      </c>
    </row>
    <row r="494" spans="1:21" ht="24.6" customHeight="1" x14ac:dyDescent="0.25">
      <c r="A494" s="252"/>
      <c r="C494" s="85" t="str">
        <f t="shared" si="7"/>
        <v xml:space="preserve"> </v>
      </c>
      <c r="D494" s="184"/>
      <c r="E494" s="185"/>
      <c r="F494" s="185"/>
      <c r="G494" s="185"/>
      <c r="H494" s="185"/>
      <c r="I494" s="185"/>
      <c r="J494" s="185"/>
      <c r="K494" s="185"/>
      <c r="L494" s="185"/>
      <c r="M494" s="266">
        <f>'Individual Points'!W490</f>
        <v>0</v>
      </c>
      <c r="N494" s="267">
        <f>'Individual Points'!X490</f>
        <v>0</v>
      </c>
      <c r="O494" s="254"/>
      <c r="P494" s="184"/>
      <c r="Q494" s="185"/>
      <c r="R494" s="195"/>
      <c r="T494" s="82"/>
      <c r="U494" s="81">
        <v>58.3</v>
      </c>
    </row>
    <row r="495" spans="1:21" ht="24.6" customHeight="1" x14ac:dyDescent="0.25">
      <c r="A495" s="252"/>
      <c r="C495" s="85" t="str">
        <f t="shared" si="7"/>
        <v xml:space="preserve"> </v>
      </c>
      <c r="D495" s="184"/>
      <c r="E495" s="185"/>
      <c r="F495" s="185"/>
      <c r="G495" s="185"/>
      <c r="H495" s="185"/>
      <c r="I495" s="185"/>
      <c r="J495" s="185"/>
      <c r="K495" s="185"/>
      <c r="L495" s="185"/>
      <c r="M495" s="266">
        <f>'Individual Points'!W491</f>
        <v>0</v>
      </c>
      <c r="N495" s="267">
        <f>'Individual Points'!X491</f>
        <v>0</v>
      </c>
      <c r="O495" s="254"/>
      <c r="P495" s="184"/>
      <c r="Q495" s="185"/>
      <c r="R495" s="195"/>
      <c r="T495" s="82"/>
      <c r="U495" s="81">
        <v>58.4</v>
      </c>
    </row>
    <row r="496" spans="1:21" ht="24.6" customHeight="1" x14ac:dyDescent="0.25">
      <c r="A496" s="252"/>
      <c r="C496" s="85" t="str">
        <f t="shared" si="7"/>
        <v xml:space="preserve"> </v>
      </c>
      <c r="D496" s="184"/>
      <c r="E496" s="185"/>
      <c r="F496" s="185"/>
      <c r="G496" s="185"/>
      <c r="H496" s="185"/>
      <c r="I496" s="185"/>
      <c r="J496" s="185"/>
      <c r="K496" s="185"/>
      <c r="L496" s="185"/>
      <c r="M496" s="266">
        <f>'Individual Points'!W492</f>
        <v>0</v>
      </c>
      <c r="N496" s="267">
        <f>'Individual Points'!X492</f>
        <v>0</v>
      </c>
      <c r="O496" s="254"/>
      <c r="P496" s="184"/>
      <c r="Q496" s="185"/>
      <c r="R496" s="195"/>
      <c r="T496" s="82"/>
      <c r="U496" s="81">
        <v>58.5</v>
      </c>
    </row>
    <row r="497" spans="1:21" ht="24.6" customHeight="1" x14ac:dyDescent="0.25">
      <c r="A497" s="252"/>
      <c r="C497" s="85" t="str">
        <f t="shared" si="7"/>
        <v xml:space="preserve"> </v>
      </c>
      <c r="D497" s="184"/>
      <c r="E497" s="185"/>
      <c r="F497" s="185"/>
      <c r="G497" s="185"/>
      <c r="H497" s="185"/>
      <c r="I497" s="185"/>
      <c r="J497" s="185"/>
      <c r="K497" s="185"/>
      <c r="L497" s="185"/>
      <c r="M497" s="266">
        <f>'Individual Points'!W493</f>
        <v>0</v>
      </c>
      <c r="N497" s="267">
        <f>'Individual Points'!X493</f>
        <v>0</v>
      </c>
      <c r="O497" s="254"/>
      <c r="P497" s="184"/>
      <c r="Q497" s="185"/>
      <c r="R497" s="195"/>
      <c r="T497" s="82"/>
      <c r="U497" s="81">
        <v>58.6</v>
      </c>
    </row>
    <row r="498" spans="1:21" ht="24.6" customHeight="1" x14ac:dyDescent="0.25">
      <c r="A498" s="252"/>
      <c r="C498" s="85" t="str">
        <f t="shared" si="7"/>
        <v xml:space="preserve"> </v>
      </c>
      <c r="D498" s="184"/>
      <c r="E498" s="185"/>
      <c r="F498" s="185"/>
      <c r="G498" s="185"/>
      <c r="H498" s="185"/>
      <c r="I498" s="185"/>
      <c r="J498" s="185"/>
      <c r="K498" s="185"/>
      <c r="L498" s="185"/>
      <c r="M498" s="266">
        <f>'Individual Points'!W494</f>
        <v>0</v>
      </c>
      <c r="N498" s="267">
        <f>'Individual Points'!X494</f>
        <v>0</v>
      </c>
      <c r="O498" s="254"/>
      <c r="P498" s="184"/>
      <c r="Q498" s="185"/>
      <c r="R498" s="195"/>
      <c r="T498" s="82"/>
      <c r="U498" s="81">
        <v>58.7</v>
      </c>
    </row>
    <row r="499" spans="1:21" ht="24.6" customHeight="1" x14ac:dyDescent="0.25">
      <c r="A499" s="252"/>
      <c r="C499" s="85" t="str">
        <f t="shared" si="7"/>
        <v xml:space="preserve"> </v>
      </c>
      <c r="D499" s="184"/>
      <c r="E499" s="185"/>
      <c r="F499" s="185"/>
      <c r="G499" s="185"/>
      <c r="H499" s="185"/>
      <c r="I499" s="185"/>
      <c r="J499" s="185"/>
      <c r="K499" s="185"/>
      <c r="L499" s="185"/>
      <c r="M499" s="266">
        <f>'Individual Points'!W495</f>
        <v>0</v>
      </c>
      <c r="N499" s="267">
        <f>'Individual Points'!X495</f>
        <v>0</v>
      </c>
      <c r="O499" s="254"/>
      <c r="P499" s="184"/>
      <c r="Q499" s="185"/>
      <c r="R499" s="195"/>
      <c r="T499" s="82"/>
      <c r="U499" s="81">
        <v>58.8</v>
      </c>
    </row>
    <row r="500" spans="1:21" ht="24.6" customHeight="1" x14ac:dyDescent="0.25">
      <c r="A500" s="252"/>
      <c r="C500" s="85" t="str">
        <f t="shared" si="7"/>
        <v xml:space="preserve"> </v>
      </c>
      <c r="D500" s="184"/>
      <c r="E500" s="185"/>
      <c r="F500" s="185"/>
      <c r="G500" s="185"/>
      <c r="H500" s="185"/>
      <c r="I500" s="185"/>
      <c r="J500" s="185"/>
      <c r="K500" s="185"/>
      <c r="L500" s="185"/>
      <c r="M500" s="266">
        <f>'Individual Points'!W496</f>
        <v>0</v>
      </c>
      <c r="N500" s="267">
        <f>'Individual Points'!X496</f>
        <v>0</v>
      </c>
      <c r="O500" s="254"/>
      <c r="P500" s="184"/>
      <c r="Q500" s="185"/>
      <c r="R500" s="195"/>
      <c r="T500" s="82"/>
      <c r="U500" s="81">
        <v>58.9</v>
      </c>
    </row>
    <row r="501" spans="1:21" ht="24.6" customHeight="1" thickBot="1" x14ac:dyDescent="0.3">
      <c r="A501" s="252"/>
      <c r="C501" s="85" t="str">
        <f t="shared" si="7"/>
        <v xml:space="preserve"> </v>
      </c>
      <c r="D501" s="188"/>
      <c r="E501" s="189"/>
      <c r="F501" s="189"/>
      <c r="G501" s="189"/>
      <c r="H501" s="189"/>
      <c r="I501" s="189"/>
      <c r="J501" s="189"/>
      <c r="K501" s="189"/>
      <c r="L501" s="189"/>
      <c r="M501" s="268">
        <f>'Individual Points'!W497</f>
        <v>0</v>
      </c>
      <c r="N501" s="269">
        <f>'Individual Points'!X497</f>
        <v>0</v>
      </c>
      <c r="O501" s="254"/>
      <c r="P501" s="188"/>
      <c r="Q501" s="189"/>
      <c r="R501" s="196"/>
      <c r="T501" s="82"/>
      <c r="U501" s="81">
        <v>59</v>
      </c>
    </row>
    <row r="502" spans="1:21" x14ac:dyDescent="0.25">
      <c r="A502" s="252"/>
      <c r="P502" s="252"/>
      <c r="Q502" s="252"/>
      <c r="R502" s="252"/>
      <c r="T502" s="82"/>
      <c r="U502" s="81">
        <v>59.1</v>
      </c>
    </row>
    <row r="503" spans="1:21" x14ac:dyDescent="0.25">
      <c r="A503" s="252"/>
      <c r="P503" s="252"/>
      <c r="Q503" s="252"/>
      <c r="R503" s="252"/>
      <c r="T503" s="82"/>
      <c r="U503" s="81">
        <v>59.2</v>
      </c>
    </row>
    <row r="504" spans="1:21" x14ac:dyDescent="0.25">
      <c r="A504" s="252"/>
      <c r="P504" s="252"/>
      <c r="Q504" s="252"/>
      <c r="R504" s="252"/>
      <c r="T504" s="82"/>
      <c r="U504" s="81">
        <v>59.3</v>
      </c>
    </row>
    <row r="505" spans="1:21" x14ac:dyDescent="0.25">
      <c r="A505" s="252"/>
      <c r="P505" s="252"/>
      <c r="Q505" s="252"/>
      <c r="R505" s="252"/>
      <c r="T505" s="82"/>
      <c r="U505" s="81">
        <v>59.4</v>
      </c>
    </row>
    <row r="506" spans="1:21" x14ac:dyDescent="0.25">
      <c r="A506" s="252"/>
      <c r="P506" s="252"/>
      <c r="Q506" s="252"/>
      <c r="R506" s="252"/>
      <c r="T506" s="82"/>
      <c r="U506" s="81">
        <v>59.5</v>
      </c>
    </row>
    <row r="507" spans="1:21" x14ac:dyDescent="0.25">
      <c r="A507" s="252"/>
      <c r="P507" s="252"/>
      <c r="Q507" s="252"/>
      <c r="R507" s="252"/>
      <c r="T507" s="82"/>
      <c r="U507" s="81">
        <v>59.6</v>
      </c>
    </row>
    <row r="508" spans="1:21" x14ac:dyDescent="0.25">
      <c r="A508" s="252"/>
      <c r="P508" s="252"/>
      <c r="Q508" s="252"/>
      <c r="R508" s="252"/>
      <c r="T508" s="82"/>
      <c r="U508" s="81">
        <v>59.7</v>
      </c>
    </row>
    <row r="509" spans="1:21" x14ac:dyDescent="0.25">
      <c r="A509" s="252"/>
      <c r="P509" s="252"/>
      <c r="Q509" s="252"/>
      <c r="R509" s="252"/>
      <c r="T509" s="82"/>
      <c r="U509" s="81">
        <v>59.8</v>
      </c>
    </row>
    <row r="510" spans="1:21" x14ac:dyDescent="0.25">
      <c r="A510" s="252"/>
      <c r="P510" s="252"/>
      <c r="Q510" s="252"/>
      <c r="R510" s="252"/>
      <c r="T510" s="82"/>
      <c r="U510" s="81">
        <v>59.9</v>
      </c>
    </row>
    <row r="511" spans="1:21" x14ac:dyDescent="0.25">
      <c r="A511" s="252"/>
      <c r="P511" s="252"/>
      <c r="Q511" s="252"/>
      <c r="R511" s="252"/>
      <c r="T511" s="82"/>
      <c r="U511" s="81">
        <v>60</v>
      </c>
    </row>
    <row r="512" spans="1:21" x14ac:dyDescent="0.25">
      <c r="A512" s="252"/>
      <c r="P512" s="252"/>
      <c r="Q512" s="252"/>
      <c r="R512" s="252"/>
      <c r="T512" s="82"/>
      <c r="U512" s="81">
        <v>60.1</v>
      </c>
    </row>
    <row r="513" spans="1:21" x14ac:dyDescent="0.25">
      <c r="A513" s="252"/>
      <c r="P513" s="252"/>
      <c r="Q513" s="252"/>
      <c r="R513" s="252"/>
      <c r="T513" s="82"/>
      <c r="U513" s="81">
        <v>60.2</v>
      </c>
    </row>
    <row r="514" spans="1:21" x14ac:dyDescent="0.25">
      <c r="A514" s="252"/>
      <c r="P514" s="252"/>
      <c r="Q514" s="252"/>
      <c r="R514" s="252"/>
      <c r="T514" s="82"/>
      <c r="U514" s="81">
        <v>60.3</v>
      </c>
    </row>
    <row r="515" spans="1:21" x14ac:dyDescent="0.25">
      <c r="A515" s="252"/>
      <c r="P515" s="252"/>
      <c r="Q515" s="252"/>
      <c r="R515" s="252"/>
      <c r="T515" s="82"/>
      <c r="U515" s="81">
        <v>60.4</v>
      </c>
    </row>
    <row r="516" spans="1:21" x14ac:dyDescent="0.25">
      <c r="A516" s="252"/>
      <c r="P516" s="252"/>
      <c r="Q516" s="252"/>
      <c r="R516" s="252"/>
      <c r="T516" s="82"/>
      <c r="U516" s="81">
        <v>60.5</v>
      </c>
    </row>
    <row r="517" spans="1:21" x14ac:dyDescent="0.25">
      <c r="A517" s="252"/>
      <c r="P517" s="252"/>
      <c r="Q517" s="252"/>
      <c r="R517" s="252"/>
      <c r="T517" s="82"/>
      <c r="U517" s="81">
        <v>60.6</v>
      </c>
    </row>
    <row r="518" spans="1:21" x14ac:dyDescent="0.25">
      <c r="A518" s="252"/>
      <c r="P518" s="252"/>
      <c r="Q518" s="252"/>
      <c r="R518" s="252"/>
      <c r="T518" s="82"/>
      <c r="U518" s="81">
        <v>60.7</v>
      </c>
    </row>
    <row r="519" spans="1:21" x14ac:dyDescent="0.25">
      <c r="A519" s="252"/>
      <c r="P519" s="252"/>
      <c r="Q519" s="252"/>
      <c r="R519" s="252"/>
      <c r="T519" s="82"/>
      <c r="U519" s="81">
        <v>60.8</v>
      </c>
    </row>
    <row r="520" spans="1:21" x14ac:dyDescent="0.25">
      <c r="A520" s="252"/>
      <c r="P520" s="252"/>
      <c r="Q520" s="252"/>
      <c r="R520" s="252"/>
      <c r="T520" s="82"/>
      <c r="U520" s="81">
        <v>60.9</v>
      </c>
    </row>
    <row r="521" spans="1:21" x14ac:dyDescent="0.25">
      <c r="A521" s="252"/>
      <c r="P521" s="252"/>
      <c r="Q521" s="252"/>
      <c r="R521" s="252"/>
      <c r="T521" s="82"/>
      <c r="U521" s="81">
        <v>61</v>
      </c>
    </row>
    <row r="522" spans="1:21" x14ac:dyDescent="0.25">
      <c r="A522" s="252"/>
      <c r="P522" s="252"/>
      <c r="Q522" s="252"/>
      <c r="R522" s="252"/>
      <c r="T522" s="82"/>
      <c r="U522" s="81">
        <v>61.1</v>
      </c>
    </row>
    <row r="523" spans="1:21" x14ac:dyDescent="0.25">
      <c r="A523" s="252"/>
      <c r="P523" s="252"/>
      <c r="Q523" s="252"/>
      <c r="R523" s="252"/>
      <c r="T523" s="82"/>
      <c r="U523" s="81">
        <v>61.2</v>
      </c>
    </row>
    <row r="524" spans="1:21" x14ac:dyDescent="0.25">
      <c r="A524" s="252"/>
      <c r="P524" s="252"/>
      <c r="Q524" s="252"/>
      <c r="R524" s="252"/>
      <c r="T524" s="82"/>
      <c r="U524" s="81">
        <v>61.3</v>
      </c>
    </row>
    <row r="525" spans="1:21" x14ac:dyDescent="0.25">
      <c r="A525" s="252"/>
      <c r="P525" s="252"/>
      <c r="Q525" s="252"/>
      <c r="R525" s="252"/>
      <c r="T525" s="82"/>
      <c r="U525" s="81">
        <v>61.4</v>
      </c>
    </row>
    <row r="526" spans="1:21" x14ac:dyDescent="0.25">
      <c r="A526" s="252"/>
      <c r="P526" s="252"/>
      <c r="Q526" s="252"/>
      <c r="R526" s="252"/>
      <c r="T526" s="82"/>
      <c r="U526" s="81">
        <v>61.5</v>
      </c>
    </row>
    <row r="527" spans="1:21" x14ac:dyDescent="0.25">
      <c r="A527" s="252"/>
      <c r="P527" s="252"/>
      <c r="Q527" s="252"/>
      <c r="R527" s="252"/>
      <c r="T527" s="82"/>
      <c r="U527" s="81">
        <v>61.6</v>
      </c>
    </row>
    <row r="528" spans="1:21" x14ac:dyDescent="0.25">
      <c r="A528" s="252"/>
      <c r="P528" s="252"/>
      <c r="Q528" s="252"/>
      <c r="R528" s="252"/>
      <c r="T528" s="82"/>
      <c r="U528" s="81">
        <v>61.7</v>
      </c>
    </row>
    <row r="529" spans="1:21" x14ac:dyDescent="0.25">
      <c r="A529" s="252"/>
      <c r="P529" s="252"/>
      <c r="Q529" s="252"/>
      <c r="R529" s="252"/>
      <c r="T529" s="82"/>
      <c r="U529" s="81">
        <v>61.8</v>
      </c>
    </row>
    <row r="530" spans="1:21" x14ac:dyDescent="0.25">
      <c r="A530" s="252"/>
      <c r="P530" s="252"/>
      <c r="Q530" s="252"/>
      <c r="R530" s="252"/>
      <c r="T530" s="82"/>
      <c r="U530" s="81">
        <v>61.9</v>
      </c>
    </row>
    <row r="531" spans="1:21" x14ac:dyDescent="0.25">
      <c r="A531" s="252"/>
      <c r="P531" s="252"/>
      <c r="Q531" s="252"/>
      <c r="R531" s="252"/>
      <c r="T531" s="82"/>
      <c r="U531" s="81">
        <v>62</v>
      </c>
    </row>
    <row r="532" spans="1:21" x14ac:dyDescent="0.25">
      <c r="A532" s="252"/>
      <c r="P532" s="252"/>
      <c r="Q532" s="252"/>
      <c r="R532" s="252"/>
      <c r="T532" s="82"/>
      <c r="U532" s="81">
        <v>62.1</v>
      </c>
    </row>
    <row r="533" spans="1:21" x14ac:dyDescent="0.25">
      <c r="A533" s="252"/>
      <c r="P533" s="252"/>
      <c r="Q533" s="252"/>
      <c r="R533" s="252"/>
      <c r="T533" s="82"/>
      <c r="U533" s="81">
        <v>62.2</v>
      </c>
    </row>
    <row r="534" spans="1:21" x14ac:dyDescent="0.25">
      <c r="A534" s="252"/>
      <c r="P534" s="252"/>
      <c r="Q534" s="252"/>
      <c r="R534" s="252"/>
      <c r="T534" s="82"/>
      <c r="U534" s="81">
        <v>62.3</v>
      </c>
    </row>
    <row r="535" spans="1:21" x14ac:dyDescent="0.25">
      <c r="A535" s="252"/>
      <c r="P535" s="252"/>
      <c r="Q535" s="252"/>
      <c r="R535" s="252"/>
      <c r="T535" s="82"/>
      <c r="U535" s="81">
        <v>62.4</v>
      </c>
    </row>
    <row r="536" spans="1:21" x14ac:dyDescent="0.25">
      <c r="A536" s="252"/>
      <c r="P536" s="252"/>
      <c r="Q536" s="252"/>
      <c r="R536" s="252"/>
      <c r="T536" s="82"/>
      <c r="U536" s="81">
        <v>62.5</v>
      </c>
    </row>
    <row r="537" spans="1:21" x14ac:dyDescent="0.25">
      <c r="A537" s="252"/>
      <c r="P537" s="252"/>
      <c r="Q537" s="252"/>
      <c r="R537" s="252"/>
      <c r="T537" s="82"/>
      <c r="U537" s="81">
        <v>62.6</v>
      </c>
    </row>
    <row r="538" spans="1:21" x14ac:dyDescent="0.25">
      <c r="A538" s="252"/>
      <c r="P538" s="252"/>
      <c r="Q538" s="252"/>
      <c r="R538" s="252"/>
      <c r="T538" s="82"/>
      <c r="U538" s="81">
        <v>62.7</v>
      </c>
    </row>
    <row r="539" spans="1:21" x14ac:dyDescent="0.25">
      <c r="A539" s="252"/>
      <c r="P539" s="252"/>
      <c r="Q539" s="252"/>
      <c r="R539" s="252"/>
      <c r="T539" s="82"/>
      <c r="U539" s="81">
        <v>62.8</v>
      </c>
    </row>
    <row r="540" spans="1:21" x14ac:dyDescent="0.25">
      <c r="A540" s="252"/>
      <c r="P540" s="252"/>
      <c r="Q540" s="252"/>
      <c r="R540" s="252"/>
      <c r="T540" s="82"/>
      <c r="U540" s="81">
        <v>62.9</v>
      </c>
    </row>
    <row r="541" spans="1:21" x14ac:dyDescent="0.25">
      <c r="A541" s="252"/>
      <c r="P541" s="252"/>
      <c r="Q541" s="252"/>
      <c r="R541" s="252"/>
      <c r="T541" s="82"/>
      <c r="U541" s="81">
        <v>63</v>
      </c>
    </row>
    <row r="542" spans="1:21" x14ac:dyDescent="0.25">
      <c r="A542" s="252"/>
      <c r="P542" s="252"/>
      <c r="Q542" s="252"/>
      <c r="R542" s="252"/>
      <c r="T542" s="82"/>
      <c r="U542" s="81">
        <v>63.1</v>
      </c>
    </row>
    <row r="543" spans="1:21" x14ac:dyDescent="0.25">
      <c r="A543" s="252"/>
      <c r="P543" s="252"/>
      <c r="Q543" s="252"/>
      <c r="R543" s="252"/>
      <c r="T543" s="82"/>
      <c r="U543" s="81">
        <v>63.2</v>
      </c>
    </row>
    <row r="544" spans="1:21" x14ac:dyDescent="0.25">
      <c r="A544" s="252"/>
      <c r="P544" s="252"/>
      <c r="Q544" s="252"/>
      <c r="R544" s="252"/>
      <c r="T544" s="82"/>
      <c r="U544" s="81">
        <v>63.3</v>
      </c>
    </row>
    <row r="545" spans="1:21" x14ac:dyDescent="0.25">
      <c r="A545" s="252"/>
      <c r="P545" s="252"/>
      <c r="Q545" s="252"/>
      <c r="R545" s="252"/>
      <c r="T545" s="82"/>
      <c r="U545" s="81">
        <v>63.4</v>
      </c>
    </row>
    <row r="546" spans="1:21" x14ac:dyDescent="0.25">
      <c r="A546" s="252"/>
      <c r="P546" s="252"/>
      <c r="Q546" s="252"/>
      <c r="R546" s="252"/>
      <c r="T546" s="82"/>
      <c r="U546" s="81">
        <v>63.5</v>
      </c>
    </row>
    <row r="547" spans="1:21" x14ac:dyDescent="0.25">
      <c r="A547" s="252"/>
      <c r="P547" s="252"/>
      <c r="Q547" s="252"/>
      <c r="R547" s="252"/>
      <c r="T547" s="82"/>
      <c r="U547" s="81">
        <v>63.6</v>
      </c>
    </row>
    <row r="548" spans="1:21" x14ac:dyDescent="0.25">
      <c r="A548" s="252"/>
      <c r="P548" s="252"/>
      <c r="Q548" s="252"/>
      <c r="R548" s="252"/>
      <c r="T548" s="82"/>
      <c r="U548" s="81">
        <v>63.7</v>
      </c>
    </row>
    <row r="549" spans="1:21" x14ac:dyDescent="0.25">
      <c r="A549" s="252"/>
      <c r="P549" s="252"/>
      <c r="Q549" s="252"/>
      <c r="R549" s="252"/>
      <c r="T549" s="82"/>
      <c r="U549" s="81">
        <v>63.8</v>
      </c>
    </row>
    <row r="550" spans="1:21" x14ac:dyDescent="0.25">
      <c r="A550" s="252"/>
      <c r="P550" s="252"/>
      <c r="Q550" s="252"/>
      <c r="R550" s="252"/>
      <c r="T550" s="82"/>
      <c r="U550" s="81">
        <v>63.9</v>
      </c>
    </row>
    <row r="551" spans="1:21" x14ac:dyDescent="0.25">
      <c r="A551" s="252"/>
      <c r="P551" s="252"/>
      <c r="Q551" s="252"/>
      <c r="R551" s="252"/>
      <c r="T551" s="82"/>
      <c r="U551" s="81">
        <v>64</v>
      </c>
    </row>
    <row r="552" spans="1:21" x14ac:dyDescent="0.25">
      <c r="A552" s="252"/>
      <c r="P552" s="252"/>
      <c r="Q552" s="252"/>
      <c r="R552" s="252"/>
      <c r="T552" s="82"/>
      <c r="U552" s="81">
        <v>64.099999999999994</v>
      </c>
    </row>
    <row r="553" spans="1:21" x14ac:dyDescent="0.25">
      <c r="A553" s="252"/>
      <c r="P553" s="252"/>
      <c r="Q553" s="252"/>
      <c r="R553" s="252"/>
      <c r="T553" s="82"/>
      <c r="U553" s="81">
        <v>64.2</v>
      </c>
    </row>
    <row r="554" spans="1:21" x14ac:dyDescent="0.25">
      <c r="A554" s="252"/>
      <c r="P554" s="252"/>
      <c r="Q554" s="252"/>
      <c r="R554" s="252"/>
      <c r="T554" s="82"/>
      <c r="U554" s="81">
        <v>64.3</v>
      </c>
    </row>
    <row r="555" spans="1:21" x14ac:dyDescent="0.25">
      <c r="A555" s="252"/>
      <c r="P555" s="252"/>
      <c r="Q555" s="252"/>
      <c r="R555" s="252"/>
      <c r="T555" s="82"/>
      <c r="U555" s="81">
        <v>64.400000000000006</v>
      </c>
    </row>
    <row r="556" spans="1:21" x14ac:dyDescent="0.25">
      <c r="A556" s="252"/>
      <c r="P556" s="252"/>
      <c r="Q556" s="252"/>
      <c r="R556" s="252"/>
      <c r="T556" s="82"/>
      <c r="U556" s="81">
        <v>64.5</v>
      </c>
    </row>
    <row r="557" spans="1:21" x14ac:dyDescent="0.25">
      <c r="A557" s="252"/>
      <c r="P557" s="252"/>
      <c r="Q557" s="252"/>
      <c r="R557" s="252"/>
      <c r="T557" s="82"/>
      <c r="U557" s="81">
        <v>64.599999999999994</v>
      </c>
    </row>
    <row r="558" spans="1:21" x14ac:dyDescent="0.25">
      <c r="A558" s="252"/>
      <c r="P558" s="252"/>
      <c r="Q558" s="252"/>
      <c r="R558" s="252"/>
      <c r="T558" s="82"/>
      <c r="U558" s="81">
        <v>64.7</v>
      </c>
    </row>
    <row r="559" spans="1:21" x14ac:dyDescent="0.25">
      <c r="A559" s="252"/>
      <c r="P559" s="252"/>
      <c r="Q559" s="252"/>
      <c r="R559" s="252"/>
      <c r="T559" s="82"/>
      <c r="U559" s="81">
        <v>64.8</v>
      </c>
    </row>
    <row r="560" spans="1:21" x14ac:dyDescent="0.25">
      <c r="A560" s="252"/>
      <c r="P560" s="252"/>
      <c r="Q560" s="252"/>
      <c r="R560" s="252"/>
      <c r="T560" s="82"/>
      <c r="U560" s="81">
        <v>64.900000000000006</v>
      </c>
    </row>
    <row r="561" spans="1:21" x14ac:dyDescent="0.25">
      <c r="A561" s="252"/>
      <c r="P561" s="252"/>
      <c r="Q561" s="252"/>
      <c r="R561" s="252"/>
      <c r="T561" s="82"/>
      <c r="U561" s="81">
        <v>65</v>
      </c>
    </row>
    <row r="562" spans="1:21" x14ac:dyDescent="0.25">
      <c r="A562" s="252"/>
      <c r="P562" s="252"/>
      <c r="Q562" s="252"/>
      <c r="R562" s="252"/>
      <c r="T562" s="82"/>
      <c r="U562" s="81">
        <v>65.099999999999994</v>
      </c>
    </row>
    <row r="563" spans="1:21" x14ac:dyDescent="0.25">
      <c r="A563" s="252"/>
      <c r="P563" s="252"/>
      <c r="Q563" s="252"/>
      <c r="R563" s="252"/>
      <c r="T563" s="82"/>
      <c r="U563" s="81">
        <v>65.2</v>
      </c>
    </row>
    <row r="564" spans="1:21" x14ac:dyDescent="0.25">
      <c r="A564" s="252"/>
      <c r="P564" s="252"/>
      <c r="Q564" s="252"/>
      <c r="R564" s="252"/>
      <c r="T564" s="82"/>
      <c r="U564" s="81">
        <v>65.3</v>
      </c>
    </row>
    <row r="565" spans="1:21" x14ac:dyDescent="0.25">
      <c r="A565" s="252"/>
      <c r="P565" s="252"/>
      <c r="Q565" s="252"/>
      <c r="R565" s="252"/>
      <c r="T565" s="82"/>
      <c r="U565" s="81">
        <v>65.400000000000006</v>
      </c>
    </row>
    <row r="566" spans="1:21" x14ac:dyDescent="0.25">
      <c r="A566" s="252"/>
      <c r="P566" s="252"/>
      <c r="Q566" s="252"/>
      <c r="R566" s="252"/>
      <c r="T566" s="82"/>
      <c r="U566" s="81">
        <v>65.5</v>
      </c>
    </row>
    <row r="567" spans="1:21" x14ac:dyDescent="0.25">
      <c r="A567" s="252"/>
      <c r="P567" s="252"/>
      <c r="Q567" s="252"/>
      <c r="R567" s="252"/>
      <c r="T567" s="82"/>
      <c r="U567" s="81">
        <v>65.599999999999994</v>
      </c>
    </row>
    <row r="568" spans="1:21" x14ac:dyDescent="0.25">
      <c r="A568" s="252"/>
      <c r="P568" s="252"/>
      <c r="Q568" s="252"/>
      <c r="R568" s="252"/>
      <c r="T568" s="82"/>
      <c r="U568" s="81">
        <v>65.7</v>
      </c>
    </row>
    <row r="569" spans="1:21" x14ac:dyDescent="0.25">
      <c r="A569" s="252"/>
      <c r="P569" s="252"/>
      <c r="Q569" s="252"/>
      <c r="R569" s="252"/>
      <c r="T569" s="82"/>
      <c r="U569" s="81">
        <v>65.8</v>
      </c>
    </row>
    <row r="570" spans="1:21" x14ac:dyDescent="0.25">
      <c r="A570" s="252"/>
      <c r="P570" s="252"/>
      <c r="Q570" s="252"/>
      <c r="R570" s="252"/>
      <c r="T570" s="82"/>
      <c r="U570" s="81">
        <v>65.900000000000006</v>
      </c>
    </row>
    <row r="571" spans="1:21" x14ac:dyDescent="0.25">
      <c r="A571" s="252"/>
      <c r="P571" s="252"/>
      <c r="Q571" s="252"/>
      <c r="R571" s="252"/>
      <c r="T571" s="82"/>
      <c r="U571" s="81">
        <v>66</v>
      </c>
    </row>
    <row r="572" spans="1:21" x14ac:dyDescent="0.25">
      <c r="A572" s="252"/>
      <c r="P572" s="252"/>
      <c r="Q572" s="252"/>
      <c r="R572" s="252"/>
      <c r="T572" s="82"/>
      <c r="U572" s="81">
        <v>66.099999999999994</v>
      </c>
    </row>
    <row r="573" spans="1:21" x14ac:dyDescent="0.25">
      <c r="A573" s="252"/>
      <c r="P573" s="252"/>
      <c r="Q573" s="252"/>
      <c r="R573" s="252"/>
      <c r="T573" s="82"/>
      <c r="U573" s="81">
        <v>66.2</v>
      </c>
    </row>
    <row r="574" spans="1:21" x14ac:dyDescent="0.25">
      <c r="A574" s="252"/>
      <c r="P574" s="252"/>
      <c r="Q574" s="252"/>
      <c r="R574" s="252"/>
      <c r="T574" s="82"/>
      <c r="U574" s="81">
        <v>66.3</v>
      </c>
    </row>
    <row r="575" spans="1:21" x14ac:dyDescent="0.25">
      <c r="A575" s="252"/>
      <c r="P575" s="252"/>
      <c r="Q575" s="252"/>
      <c r="R575" s="252"/>
      <c r="T575" s="82"/>
      <c r="U575" s="81">
        <v>66.400000000000006</v>
      </c>
    </row>
    <row r="576" spans="1:21" x14ac:dyDescent="0.25">
      <c r="A576" s="252"/>
      <c r="P576" s="252"/>
      <c r="Q576" s="252"/>
      <c r="R576" s="252"/>
      <c r="T576" s="82"/>
      <c r="U576" s="81">
        <v>66.5</v>
      </c>
    </row>
    <row r="577" spans="1:21" x14ac:dyDescent="0.25">
      <c r="A577" s="252"/>
      <c r="P577" s="252"/>
      <c r="Q577" s="252"/>
      <c r="R577" s="252"/>
      <c r="T577" s="82"/>
      <c r="U577" s="81">
        <v>66.599999999999994</v>
      </c>
    </row>
    <row r="578" spans="1:21" x14ac:dyDescent="0.25">
      <c r="A578" s="252"/>
      <c r="P578" s="252"/>
      <c r="Q578" s="252"/>
      <c r="R578" s="252"/>
      <c r="T578" s="82"/>
      <c r="U578" s="81">
        <v>66.7</v>
      </c>
    </row>
    <row r="579" spans="1:21" x14ac:dyDescent="0.25">
      <c r="A579" s="252"/>
      <c r="P579" s="252"/>
      <c r="Q579" s="252"/>
      <c r="R579" s="252"/>
      <c r="T579" s="82"/>
      <c r="U579" s="81">
        <v>66.8</v>
      </c>
    </row>
    <row r="580" spans="1:21" x14ac:dyDescent="0.25">
      <c r="A580" s="252"/>
      <c r="P580" s="252"/>
      <c r="Q580" s="252"/>
      <c r="R580" s="252"/>
      <c r="T580" s="82"/>
      <c r="U580" s="81">
        <v>66.900000000000006</v>
      </c>
    </row>
    <row r="581" spans="1:21" x14ac:dyDescent="0.25">
      <c r="A581" s="252"/>
      <c r="P581" s="252"/>
      <c r="Q581" s="252"/>
      <c r="R581" s="252"/>
      <c r="T581" s="82"/>
      <c r="U581" s="81">
        <v>67</v>
      </c>
    </row>
    <row r="582" spans="1:21" x14ac:dyDescent="0.25">
      <c r="A582" s="252"/>
      <c r="P582" s="252"/>
      <c r="Q582" s="252"/>
      <c r="R582" s="252"/>
      <c r="T582" s="82"/>
      <c r="U582" s="81">
        <v>67.099999999999994</v>
      </c>
    </row>
    <row r="583" spans="1:21" x14ac:dyDescent="0.25">
      <c r="A583" s="252"/>
      <c r="P583" s="252"/>
      <c r="Q583" s="252"/>
      <c r="R583" s="252"/>
      <c r="T583" s="82"/>
      <c r="U583" s="81">
        <v>67.2</v>
      </c>
    </row>
    <row r="584" spans="1:21" x14ac:dyDescent="0.25">
      <c r="A584" s="252"/>
      <c r="P584" s="252"/>
      <c r="Q584" s="252"/>
      <c r="R584" s="252"/>
      <c r="T584" s="82"/>
      <c r="U584" s="81">
        <v>67.3</v>
      </c>
    </row>
    <row r="585" spans="1:21" x14ac:dyDescent="0.25">
      <c r="A585" s="252"/>
      <c r="P585" s="252"/>
      <c r="Q585" s="252"/>
      <c r="R585" s="252"/>
      <c r="T585" s="82"/>
      <c r="U585" s="81">
        <v>67.400000000000006</v>
      </c>
    </row>
    <row r="586" spans="1:21" x14ac:dyDescent="0.25">
      <c r="A586" s="252"/>
      <c r="P586" s="252"/>
      <c r="Q586" s="252"/>
      <c r="R586" s="252"/>
      <c r="T586" s="82"/>
      <c r="U586" s="81">
        <v>67.5</v>
      </c>
    </row>
    <row r="587" spans="1:21" x14ac:dyDescent="0.25">
      <c r="A587" s="252"/>
      <c r="P587" s="252"/>
      <c r="Q587" s="252"/>
      <c r="R587" s="252"/>
      <c r="T587" s="82"/>
      <c r="U587" s="81">
        <v>67.599999999999994</v>
      </c>
    </row>
    <row r="588" spans="1:21" x14ac:dyDescent="0.25">
      <c r="A588" s="252"/>
      <c r="P588" s="252"/>
      <c r="Q588" s="252"/>
      <c r="R588" s="252"/>
      <c r="T588" s="82"/>
      <c r="U588" s="81">
        <v>67.7</v>
      </c>
    </row>
    <row r="589" spans="1:21" x14ac:dyDescent="0.25">
      <c r="A589" s="252"/>
      <c r="P589" s="252"/>
      <c r="Q589" s="252"/>
      <c r="R589" s="252"/>
      <c r="T589" s="82"/>
      <c r="U589" s="81">
        <v>67.8</v>
      </c>
    </row>
    <row r="590" spans="1:21" x14ac:dyDescent="0.25">
      <c r="A590" s="252"/>
      <c r="P590" s="252"/>
      <c r="Q590" s="252"/>
      <c r="R590" s="252"/>
      <c r="T590" s="82"/>
      <c r="U590" s="81">
        <v>67.900000000000006</v>
      </c>
    </row>
    <row r="591" spans="1:21" x14ac:dyDescent="0.25">
      <c r="A591" s="252"/>
      <c r="P591" s="252"/>
      <c r="Q591" s="252"/>
      <c r="R591" s="252"/>
      <c r="T591" s="82"/>
      <c r="U591" s="81">
        <v>68</v>
      </c>
    </row>
    <row r="592" spans="1:21" x14ac:dyDescent="0.25">
      <c r="A592" s="252"/>
      <c r="P592" s="252"/>
      <c r="Q592" s="252"/>
      <c r="R592" s="252"/>
      <c r="T592" s="82"/>
      <c r="U592" s="81">
        <v>68.099999999999994</v>
      </c>
    </row>
    <row r="593" spans="1:21" x14ac:dyDescent="0.25">
      <c r="A593" s="252"/>
      <c r="P593" s="252"/>
      <c r="Q593" s="252"/>
      <c r="R593" s="252"/>
      <c r="T593" s="82"/>
      <c r="U593" s="81">
        <v>68.2</v>
      </c>
    </row>
    <row r="594" spans="1:21" x14ac:dyDescent="0.25">
      <c r="A594" s="252"/>
      <c r="P594" s="252"/>
      <c r="Q594" s="252"/>
      <c r="R594" s="252"/>
      <c r="T594" s="82"/>
      <c r="U594" s="81">
        <v>68.3</v>
      </c>
    </row>
    <row r="595" spans="1:21" x14ac:dyDescent="0.25">
      <c r="A595" s="252"/>
      <c r="P595" s="252"/>
      <c r="Q595" s="252"/>
      <c r="R595" s="252"/>
      <c r="T595" s="82"/>
      <c r="U595" s="81">
        <v>68.400000000000006</v>
      </c>
    </row>
    <row r="596" spans="1:21" x14ac:dyDescent="0.25">
      <c r="A596" s="252"/>
      <c r="P596" s="252"/>
      <c r="Q596" s="252"/>
      <c r="R596" s="252"/>
      <c r="T596" s="82"/>
      <c r="U596" s="81">
        <v>68.5</v>
      </c>
    </row>
    <row r="597" spans="1:21" x14ac:dyDescent="0.25">
      <c r="A597" s="252"/>
      <c r="P597" s="252"/>
      <c r="Q597" s="252"/>
      <c r="R597" s="252"/>
      <c r="T597" s="82"/>
      <c r="U597" s="81">
        <v>68.599999999999994</v>
      </c>
    </row>
    <row r="598" spans="1:21" x14ac:dyDescent="0.25">
      <c r="A598" s="252"/>
      <c r="P598" s="252"/>
      <c r="Q598" s="252"/>
      <c r="R598" s="252"/>
      <c r="T598" s="82"/>
      <c r="U598" s="81">
        <v>68.7</v>
      </c>
    </row>
    <row r="599" spans="1:21" x14ac:dyDescent="0.25">
      <c r="A599" s="252"/>
      <c r="P599" s="252"/>
      <c r="Q599" s="252"/>
      <c r="R599" s="252"/>
      <c r="T599" s="82"/>
      <c r="U599" s="81">
        <v>68.8</v>
      </c>
    </row>
    <row r="600" spans="1:21" x14ac:dyDescent="0.25">
      <c r="A600" s="252"/>
      <c r="P600" s="252"/>
      <c r="Q600" s="252"/>
      <c r="R600" s="252"/>
      <c r="T600" s="82"/>
      <c r="U600" s="81">
        <v>68.900000000000006</v>
      </c>
    </row>
    <row r="601" spans="1:21" x14ac:dyDescent="0.25">
      <c r="A601" s="252"/>
      <c r="P601" s="252"/>
      <c r="Q601" s="252"/>
      <c r="R601" s="252"/>
      <c r="T601" s="82"/>
      <c r="U601" s="81">
        <v>69</v>
      </c>
    </row>
    <row r="602" spans="1:21" x14ac:dyDescent="0.25">
      <c r="A602" s="252"/>
      <c r="P602" s="252"/>
      <c r="Q602" s="252"/>
      <c r="R602" s="252"/>
      <c r="T602" s="82"/>
      <c r="U602" s="81">
        <v>69.099999999999994</v>
      </c>
    </row>
    <row r="603" spans="1:21" x14ac:dyDescent="0.25">
      <c r="A603" s="252"/>
      <c r="P603" s="252"/>
      <c r="Q603" s="252"/>
      <c r="R603" s="252"/>
      <c r="T603" s="82"/>
      <c r="U603" s="81">
        <v>69.2</v>
      </c>
    </row>
    <row r="604" spans="1:21" x14ac:dyDescent="0.25">
      <c r="A604" s="252"/>
      <c r="P604" s="252"/>
      <c r="Q604" s="252"/>
      <c r="R604" s="252"/>
      <c r="T604" s="82"/>
      <c r="U604" s="81">
        <v>69.3</v>
      </c>
    </row>
    <row r="605" spans="1:21" x14ac:dyDescent="0.25">
      <c r="A605" s="252"/>
      <c r="P605" s="252"/>
      <c r="Q605" s="252"/>
      <c r="R605" s="252"/>
      <c r="T605" s="82"/>
      <c r="U605" s="81">
        <v>69.400000000000006</v>
      </c>
    </row>
    <row r="606" spans="1:21" x14ac:dyDescent="0.25">
      <c r="A606" s="252"/>
      <c r="P606" s="252"/>
      <c r="Q606" s="252"/>
      <c r="R606" s="252"/>
      <c r="T606" s="82"/>
      <c r="U606" s="81">
        <v>69.5</v>
      </c>
    </row>
    <row r="607" spans="1:21" x14ac:dyDescent="0.25">
      <c r="A607" s="252"/>
      <c r="P607" s="252"/>
      <c r="Q607" s="252"/>
      <c r="R607" s="252"/>
      <c r="T607" s="82"/>
      <c r="U607" s="81">
        <v>69.599999999999994</v>
      </c>
    </row>
    <row r="608" spans="1:21" x14ac:dyDescent="0.25">
      <c r="A608" s="252"/>
      <c r="P608" s="252"/>
      <c r="Q608" s="252"/>
      <c r="R608" s="252"/>
      <c r="T608" s="82"/>
      <c r="U608" s="81">
        <v>69.7</v>
      </c>
    </row>
    <row r="609" spans="1:21" x14ac:dyDescent="0.25">
      <c r="A609" s="252"/>
      <c r="P609" s="252"/>
      <c r="Q609" s="252"/>
      <c r="R609" s="252"/>
      <c r="T609" s="82"/>
      <c r="U609" s="81">
        <v>69.8</v>
      </c>
    </row>
    <row r="610" spans="1:21" x14ac:dyDescent="0.25">
      <c r="T610" s="82"/>
      <c r="U610" s="81">
        <v>69.900000000000006</v>
      </c>
    </row>
    <row r="611" spans="1:21" x14ac:dyDescent="0.25">
      <c r="T611" s="82"/>
      <c r="U611" s="81">
        <v>70</v>
      </c>
    </row>
    <row r="612" spans="1:21" x14ac:dyDescent="0.25">
      <c r="T612" s="82"/>
      <c r="U612" s="81">
        <v>70.099999999999994</v>
      </c>
    </row>
    <row r="613" spans="1:21" x14ac:dyDescent="0.25">
      <c r="T613" s="82"/>
      <c r="U613" s="81">
        <v>70.2</v>
      </c>
    </row>
    <row r="614" spans="1:21" x14ac:dyDescent="0.25">
      <c r="T614" s="82"/>
      <c r="U614" s="81">
        <v>70.3</v>
      </c>
    </row>
    <row r="615" spans="1:21" x14ac:dyDescent="0.25">
      <c r="T615" s="82"/>
      <c r="U615" s="81">
        <v>70.400000000000006</v>
      </c>
    </row>
    <row r="616" spans="1:21" x14ac:dyDescent="0.25">
      <c r="T616" s="82"/>
      <c r="U616" s="81">
        <v>70.5</v>
      </c>
    </row>
    <row r="617" spans="1:21" x14ac:dyDescent="0.25">
      <c r="T617" s="82"/>
      <c r="U617" s="81">
        <v>70.599999999999994</v>
      </c>
    </row>
    <row r="618" spans="1:21" x14ac:dyDescent="0.25">
      <c r="T618" s="82"/>
      <c r="U618" s="81">
        <v>70.7</v>
      </c>
    </row>
    <row r="619" spans="1:21" x14ac:dyDescent="0.25">
      <c r="T619" s="82"/>
      <c r="U619" s="81">
        <v>70.8</v>
      </c>
    </row>
    <row r="620" spans="1:21" x14ac:dyDescent="0.25">
      <c r="T620" s="82"/>
      <c r="U620" s="81">
        <v>70.900000000000006</v>
      </c>
    </row>
    <row r="621" spans="1:21" x14ac:dyDescent="0.25">
      <c r="T621" s="82"/>
      <c r="U621" s="81">
        <v>71</v>
      </c>
    </row>
    <row r="622" spans="1:21" x14ac:dyDescent="0.25">
      <c r="T622" s="82"/>
      <c r="U622" s="81">
        <v>71.099999999999994</v>
      </c>
    </row>
    <row r="623" spans="1:21" x14ac:dyDescent="0.25">
      <c r="T623" s="82"/>
      <c r="U623" s="81">
        <v>71.2</v>
      </c>
    </row>
    <row r="624" spans="1:21" x14ac:dyDescent="0.25">
      <c r="T624" s="82"/>
      <c r="U624" s="81">
        <v>71.3</v>
      </c>
    </row>
    <row r="625" spans="20:21" x14ac:dyDescent="0.25">
      <c r="T625" s="82"/>
      <c r="U625" s="81">
        <v>71.400000000000006</v>
      </c>
    </row>
    <row r="626" spans="20:21" x14ac:dyDescent="0.25">
      <c r="T626" s="82"/>
      <c r="U626" s="81">
        <v>71.5</v>
      </c>
    </row>
    <row r="627" spans="20:21" x14ac:dyDescent="0.25">
      <c r="T627" s="82"/>
      <c r="U627" s="81">
        <v>71.599999999999994</v>
      </c>
    </row>
    <row r="628" spans="20:21" x14ac:dyDescent="0.25">
      <c r="T628" s="82"/>
      <c r="U628" s="81">
        <v>71.7</v>
      </c>
    </row>
    <row r="629" spans="20:21" x14ac:dyDescent="0.25">
      <c r="T629" s="82"/>
      <c r="U629" s="81">
        <v>71.8</v>
      </c>
    </row>
    <row r="630" spans="20:21" x14ac:dyDescent="0.25">
      <c r="T630" s="82"/>
      <c r="U630" s="81">
        <v>71.900000000000006</v>
      </c>
    </row>
    <row r="631" spans="20:21" x14ac:dyDescent="0.25">
      <c r="T631" s="82"/>
      <c r="U631" s="81">
        <v>72</v>
      </c>
    </row>
    <row r="632" spans="20:21" x14ac:dyDescent="0.25">
      <c r="T632" s="82"/>
      <c r="U632" s="81">
        <v>72.099999999999994</v>
      </c>
    </row>
    <row r="633" spans="20:21" x14ac:dyDescent="0.25">
      <c r="T633" s="82"/>
      <c r="U633" s="81">
        <v>72.2</v>
      </c>
    </row>
    <row r="634" spans="20:21" x14ac:dyDescent="0.25">
      <c r="T634" s="82"/>
      <c r="U634" s="81">
        <v>72.3</v>
      </c>
    </row>
    <row r="635" spans="20:21" x14ac:dyDescent="0.25">
      <c r="T635" s="82"/>
      <c r="U635" s="81">
        <v>72.400000000000006</v>
      </c>
    </row>
    <row r="636" spans="20:21" x14ac:dyDescent="0.25">
      <c r="T636" s="82"/>
      <c r="U636" s="81">
        <v>72.5</v>
      </c>
    </row>
    <row r="637" spans="20:21" x14ac:dyDescent="0.25">
      <c r="T637" s="82"/>
      <c r="U637" s="81">
        <v>72.599999999999994</v>
      </c>
    </row>
    <row r="638" spans="20:21" x14ac:dyDescent="0.25">
      <c r="T638" s="82"/>
      <c r="U638" s="81">
        <v>72.7</v>
      </c>
    </row>
    <row r="639" spans="20:21" x14ac:dyDescent="0.25">
      <c r="T639" s="82"/>
      <c r="U639" s="81">
        <v>72.8</v>
      </c>
    </row>
    <row r="640" spans="20:21" x14ac:dyDescent="0.25">
      <c r="T640" s="82"/>
      <c r="U640" s="81">
        <v>72.900000000000006</v>
      </c>
    </row>
    <row r="641" spans="20:21" x14ac:dyDescent="0.25">
      <c r="T641" s="82"/>
      <c r="U641" s="81">
        <v>73</v>
      </c>
    </row>
    <row r="642" spans="20:21" x14ac:dyDescent="0.25">
      <c r="T642" s="82"/>
      <c r="U642" s="81">
        <v>73.099999999999994</v>
      </c>
    </row>
    <row r="643" spans="20:21" x14ac:dyDescent="0.25">
      <c r="T643" s="82"/>
      <c r="U643" s="81">
        <v>73.2</v>
      </c>
    </row>
    <row r="644" spans="20:21" x14ac:dyDescent="0.25">
      <c r="T644" s="82"/>
      <c r="U644" s="81">
        <v>73.3</v>
      </c>
    </row>
    <row r="645" spans="20:21" x14ac:dyDescent="0.25">
      <c r="T645" s="82"/>
      <c r="U645" s="81">
        <v>73.400000000000006</v>
      </c>
    </row>
    <row r="646" spans="20:21" x14ac:dyDescent="0.25">
      <c r="T646" s="82"/>
      <c r="U646" s="81">
        <v>73.5</v>
      </c>
    </row>
    <row r="647" spans="20:21" x14ac:dyDescent="0.25">
      <c r="T647" s="82"/>
      <c r="U647" s="81">
        <v>73.599999999999994</v>
      </c>
    </row>
    <row r="648" spans="20:21" x14ac:dyDescent="0.25">
      <c r="T648" s="82"/>
      <c r="U648" s="81">
        <v>73.7</v>
      </c>
    </row>
    <row r="649" spans="20:21" x14ac:dyDescent="0.25">
      <c r="T649" s="82"/>
      <c r="U649" s="81">
        <v>73.8</v>
      </c>
    </row>
    <row r="650" spans="20:21" x14ac:dyDescent="0.25">
      <c r="T650" s="82"/>
      <c r="U650" s="81">
        <v>73.900000000000006</v>
      </c>
    </row>
    <row r="651" spans="20:21" x14ac:dyDescent="0.25">
      <c r="T651" s="82"/>
      <c r="U651" s="81">
        <v>74</v>
      </c>
    </row>
    <row r="652" spans="20:21" x14ac:dyDescent="0.25">
      <c r="T652" s="82"/>
      <c r="U652" s="81">
        <v>74.099999999999994</v>
      </c>
    </row>
    <row r="653" spans="20:21" x14ac:dyDescent="0.25">
      <c r="T653" s="82"/>
      <c r="U653" s="81">
        <v>74.2</v>
      </c>
    </row>
    <row r="654" spans="20:21" x14ac:dyDescent="0.25">
      <c r="T654" s="82"/>
      <c r="U654" s="81">
        <v>74.3</v>
      </c>
    </row>
    <row r="655" spans="20:21" x14ac:dyDescent="0.25">
      <c r="T655" s="82"/>
      <c r="U655" s="81">
        <v>74.400000000000006</v>
      </c>
    </row>
    <row r="656" spans="20:21" x14ac:dyDescent="0.25">
      <c r="T656" s="82"/>
      <c r="U656" s="81">
        <v>74.5</v>
      </c>
    </row>
    <row r="657" spans="20:21" x14ac:dyDescent="0.25">
      <c r="T657" s="82"/>
      <c r="U657" s="81">
        <v>74.599999999999994</v>
      </c>
    </row>
    <row r="658" spans="20:21" x14ac:dyDescent="0.25">
      <c r="T658" s="82"/>
      <c r="U658" s="81">
        <v>74.7</v>
      </c>
    </row>
    <row r="659" spans="20:21" x14ac:dyDescent="0.25">
      <c r="T659" s="82"/>
      <c r="U659" s="81">
        <v>74.8</v>
      </c>
    </row>
    <row r="660" spans="20:21" x14ac:dyDescent="0.25">
      <c r="T660" s="82"/>
      <c r="U660" s="81">
        <v>74.900000000000006</v>
      </c>
    </row>
    <row r="661" spans="20:21" x14ac:dyDescent="0.25">
      <c r="T661" s="82"/>
      <c r="U661" s="81">
        <v>75</v>
      </c>
    </row>
    <row r="662" spans="20:21" x14ac:dyDescent="0.25">
      <c r="T662" s="82"/>
      <c r="U662" s="81">
        <v>75.099999999999994</v>
      </c>
    </row>
    <row r="663" spans="20:21" x14ac:dyDescent="0.25">
      <c r="T663" s="82"/>
      <c r="U663" s="81">
        <v>75.2</v>
      </c>
    </row>
    <row r="664" spans="20:21" x14ac:dyDescent="0.25">
      <c r="T664" s="82"/>
      <c r="U664" s="81">
        <v>75.3</v>
      </c>
    </row>
    <row r="665" spans="20:21" x14ac:dyDescent="0.25">
      <c r="T665" s="82"/>
      <c r="U665" s="81">
        <v>75.400000000000006</v>
      </c>
    </row>
    <row r="666" spans="20:21" x14ac:dyDescent="0.25">
      <c r="T666" s="82"/>
      <c r="U666" s="81">
        <v>75.5</v>
      </c>
    </row>
    <row r="667" spans="20:21" x14ac:dyDescent="0.25">
      <c r="T667" s="82"/>
      <c r="U667" s="81">
        <v>75.599999999999994</v>
      </c>
    </row>
    <row r="668" spans="20:21" x14ac:dyDescent="0.25">
      <c r="T668" s="82"/>
      <c r="U668" s="81">
        <v>75.7</v>
      </c>
    </row>
    <row r="669" spans="20:21" x14ac:dyDescent="0.25">
      <c r="T669" s="82"/>
      <c r="U669" s="81">
        <v>75.8</v>
      </c>
    </row>
    <row r="670" spans="20:21" x14ac:dyDescent="0.25">
      <c r="T670" s="82"/>
      <c r="U670" s="81">
        <v>75.900000000000006</v>
      </c>
    </row>
    <row r="671" spans="20:21" x14ac:dyDescent="0.25">
      <c r="T671" s="82"/>
      <c r="U671" s="81">
        <v>76</v>
      </c>
    </row>
    <row r="672" spans="20:21" x14ac:dyDescent="0.25">
      <c r="T672" s="82"/>
      <c r="U672" s="81">
        <v>76.099999999999994</v>
      </c>
    </row>
    <row r="673" spans="20:21" x14ac:dyDescent="0.25">
      <c r="T673" s="82"/>
      <c r="U673" s="81">
        <v>76.2</v>
      </c>
    </row>
    <row r="674" spans="20:21" x14ac:dyDescent="0.25">
      <c r="T674" s="82"/>
      <c r="U674" s="81">
        <v>76.3</v>
      </c>
    </row>
    <row r="675" spans="20:21" x14ac:dyDescent="0.25">
      <c r="T675" s="82"/>
      <c r="U675" s="81">
        <v>76.400000000000006</v>
      </c>
    </row>
    <row r="676" spans="20:21" x14ac:dyDescent="0.25">
      <c r="T676" s="82"/>
      <c r="U676" s="81">
        <v>76.5</v>
      </c>
    </row>
    <row r="677" spans="20:21" x14ac:dyDescent="0.25">
      <c r="T677" s="82"/>
      <c r="U677" s="81">
        <v>76.599999999999994</v>
      </c>
    </row>
    <row r="678" spans="20:21" x14ac:dyDescent="0.25">
      <c r="T678" s="82"/>
      <c r="U678" s="81">
        <v>76.7</v>
      </c>
    </row>
    <row r="679" spans="20:21" x14ac:dyDescent="0.25">
      <c r="T679" s="82"/>
      <c r="U679" s="81">
        <v>76.8</v>
      </c>
    </row>
    <row r="680" spans="20:21" x14ac:dyDescent="0.25">
      <c r="T680" s="82"/>
      <c r="U680" s="81">
        <v>76.900000000000006</v>
      </c>
    </row>
    <row r="681" spans="20:21" x14ac:dyDescent="0.25">
      <c r="T681" s="82"/>
      <c r="U681" s="81">
        <v>77</v>
      </c>
    </row>
    <row r="682" spans="20:21" x14ac:dyDescent="0.25">
      <c r="T682" s="82"/>
      <c r="U682" s="81">
        <v>77.099999999999994</v>
      </c>
    </row>
    <row r="683" spans="20:21" x14ac:dyDescent="0.25">
      <c r="T683" s="82"/>
      <c r="U683" s="81">
        <v>77.2</v>
      </c>
    </row>
    <row r="684" spans="20:21" x14ac:dyDescent="0.25">
      <c r="T684" s="82"/>
      <c r="U684" s="81">
        <v>77.3</v>
      </c>
    </row>
    <row r="685" spans="20:21" x14ac:dyDescent="0.25">
      <c r="T685" s="82"/>
      <c r="U685" s="81">
        <v>77.400000000000006</v>
      </c>
    </row>
    <row r="686" spans="20:21" x14ac:dyDescent="0.25">
      <c r="T686" s="82"/>
      <c r="U686" s="81">
        <v>77.5</v>
      </c>
    </row>
    <row r="687" spans="20:21" x14ac:dyDescent="0.25">
      <c r="T687" s="82"/>
      <c r="U687" s="81">
        <v>77.599999999999994</v>
      </c>
    </row>
    <row r="688" spans="20:21" x14ac:dyDescent="0.25">
      <c r="T688" s="82"/>
      <c r="U688" s="81">
        <v>77.7</v>
      </c>
    </row>
    <row r="689" spans="20:21" x14ac:dyDescent="0.25">
      <c r="T689" s="82"/>
      <c r="U689" s="81">
        <v>77.8</v>
      </c>
    </row>
    <row r="690" spans="20:21" x14ac:dyDescent="0.25">
      <c r="T690" s="82"/>
      <c r="U690" s="81">
        <v>77.900000000000006</v>
      </c>
    </row>
    <row r="691" spans="20:21" x14ac:dyDescent="0.25">
      <c r="T691" s="82"/>
      <c r="U691" s="81">
        <v>78</v>
      </c>
    </row>
    <row r="692" spans="20:21" x14ac:dyDescent="0.25">
      <c r="T692" s="82"/>
      <c r="U692" s="81">
        <v>78.099999999999994</v>
      </c>
    </row>
    <row r="693" spans="20:21" x14ac:dyDescent="0.25">
      <c r="T693" s="82"/>
      <c r="U693" s="81">
        <v>78.2</v>
      </c>
    </row>
    <row r="694" spans="20:21" x14ac:dyDescent="0.25">
      <c r="T694" s="82"/>
      <c r="U694" s="81">
        <v>78.3</v>
      </c>
    </row>
    <row r="695" spans="20:21" x14ac:dyDescent="0.25">
      <c r="T695" s="82"/>
      <c r="U695" s="81">
        <v>78.400000000000006</v>
      </c>
    </row>
    <row r="696" spans="20:21" x14ac:dyDescent="0.25">
      <c r="T696" s="82"/>
      <c r="U696" s="81">
        <v>78.5</v>
      </c>
    </row>
    <row r="697" spans="20:21" x14ac:dyDescent="0.25">
      <c r="T697" s="82"/>
      <c r="U697" s="81">
        <v>78.599999999999994</v>
      </c>
    </row>
    <row r="698" spans="20:21" x14ac:dyDescent="0.25">
      <c r="T698" s="82"/>
      <c r="U698" s="81">
        <v>78.7</v>
      </c>
    </row>
    <row r="699" spans="20:21" x14ac:dyDescent="0.25">
      <c r="T699" s="82"/>
      <c r="U699" s="81">
        <v>78.8</v>
      </c>
    </row>
    <row r="700" spans="20:21" x14ac:dyDescent="0.25">
      <c r="T700" s="82"/>
      <c r="U700" s="81">
        <v>78.900000000000006</v>
      </c>
    </row>
    <row r="701" spans="20:21" x14ac:dyDescent="0.25">
      <c r="T701" s="82"/>
      <c r="U701" s="81">
        <v>79</v>
      </c>
    </row>
    <row r="702" spans="20:21" x14ac:dyDescent="0.25">
      <c r="T702" s="82"/>
      <c r="U702" s="81">
        <v>79.099999999999994</v>
      </c>
    </row>
    <row r="703" spans="20:21" x14ac:dyDescent="0.25">
      <c r="T703" s="82"/>
      <c r="U703" s="81">
        <v>79.2</v>
      </c>
    </row>
    <row r="704" spans="20:21" x14ac:dyDescent="0.25">
      <c r="T704" s="82"/>
      <c r="U704" s="81">
        <v>79.3</v>
      </c>
    </row>
    <row r="705" spans="20:21" x14ac:dyDescent="0.25">
      <c r="T705" s="82"/>
      <c r="U705" s="81">
        <v>79.400000000000006</v>
      </c>
    </row>
    <row r="706" spans="20:21" x14ac:dyDescent="0.25">
      <c r="T706" s="82"/>
      <c r="U706" s="81">
        <v>79.5</v>
      </c>
    </row>
    <row r="707" spans="20:21" x14ac:dyDescent="0.25">
      <c r="T707" s="82"/>
      <c r="U707" s="81">
        <v>79.599999999999994</v>
      </c>
    </row>
    <row r="708" spans="20:21" x14ac:dyDescent="0.25">
      <c r="T708" s="82"/>
      <c r="U708" s="81">
        <v>79.7</v>
      </c>
    </row>
    <row r="709" spans="20:21" x14ac:dyDescent="0.25">
      <c r="T709" s="82"/>
      <c r="U709" s="81">
        <v>79.8</v>
      </c>
    </row>
    <row r="710" spans="20:21" x14ac:dyDescent="0.25">
      <c r="T710" s="82"/>
      <c r="U710" s="81">
        <v>79.900000000000006</v>
      </c>
    </row>
    <row r="711" spans="20:21" x14ac:dyDescent="0.25">
      <c r="T711" s="82"/>
      <c r="U711" s="81">
        <v>80</v>
      </c>
    </row>
    <row r="712" spans="20:21" x14ac:dyDescent="0.25">
      <c r="T712" s="82"/>
      <c r="U712" s="81">
        <v>80.099999999999994</v>
      </c>
    </row>
    <row r="713" spans="20:21" x14ac:dyDescent="0.25">
      <c r="T713" s="82"/>
      <c r="U713" s="81">
        <v>80.2</v>
      </c>
    </row>
    <row r="714" spans="20:21" x14ac:dyDescent="0.25">
      <c r="T714" s="82"/>
      <c r="U714" s="81">
        <v>80.3</v>
      </c>
    </row>
    <row r="715" spans="20:21" x14ac:dyDescent="0.25">
      <c r="T715" s="82"/>
      <c r="U715" s="81">
        <v>80.400000000000006</v>
      </c>
    </row>
    <row r="716" spans="20:21" x14ac:dyDescent="0.25">
      <c r="T716" s="82"/>
      <c r="U716" s="81">
        <v>80.5</v>
      </c>
    </row>
    <row r="717" spans="20:21" x14ac:dyDescent="0.25">
      <c r="T717" s="82"/>
      <c r="U717" s="81">
        <v>80.599999999999994</v>
      </c>
    </row>
    <row r="718" spans="20:21" x14ac:dyDescent="0.25">
      <c r="T718" s="82"/>
      <c r="U718" s="81">
        <v>80.7</v>
      </c>
    </row>
    <row r="719" spans="20:21" x14ac:dyDescent="0.25">
      <c r="T719" s="82"/>
      <c r="U719" s="81">
        <v>80.8</v>
      </c>
    </row>
    <row r="720" spans="20:21" x14ac:dyDescent="0.25">
      <c r="T720" s="82"/>
      <c r="U720" s="81">
        <v>80.900000000000006</v>
      </c>
    </row>
    <row r="721" spans="20:21" x14ac:dyDescent="0.25">
      <c r="T721" s="82"/>
      <c r="U721" s="81">
        <v>81</v>
      </c>
    </row>
    <row r="722" spans="20:21" x14ac:dyDescent="0.25">
      <c r="T722" s="82"/>
      <c r="U722" s="81">
        <v>81.099999999999994</v>
      </c>
    </row>
    <row r="723" spans="20:21" x14ac:dyDescent="0.25">
      <c r="T723" s="82"/>
      <c r="U723" s="81">
        <v>81.2</v>
      </c>
    </row>
    <row r="724" spans="20:21" x14ac:dyDescent="0.25">
      <c r="T724" s="82"/>
      <c r="U724" s="81">
        <v>81.3</v>
      </c>
    </row>
    <row r="725" spans="20:21" x14ac:dyDescent="0.25">
      <c r="T725" s="82"/>
      <c r="U725" s="81">
        <v>81.400000000000006</v>
      </c>
    </row>
    <row r="726" spans="20:21" x14ac:dyDescent="0.25">
      <c r="T726" s="82"/>
      <c r="U726" s="81">
        <v>81.5</v>
      </c>
    </row>
    <row r="727" spans="20:21" x14ac:dyDescent="0.25">
      <c r="T727" s="82"/>
      <c r="U727" s="81">
        <v>81.599999999999994</v>
      </c>
    </row>
    <row r="728" spans="20:21" x14ac:dyDescent="0.25">
      <c r="T728" s="82"/>
      <c r="U728" s="81">
        <v>81.7</v>
      </c>
    </row>
    <row r="729" spans="20:21" x14ac:dyDescent="0.25">
      <c r="T729" s="82"/>
      <c r="U729" s="81">
        <v>81.8</v>
      </c>
    </row>
    <row r="730" spans="20:21" x14ac:dyDescent="0.25">
      <c r="T730" s="82"/>
      <c r="U730" s="81">
        <v>81.900000000000006</v>
      </c>
    </row>
    <row r="731" spans="20:21" x14ac:dyDescent="0.25">
      <c r="T731" s="82"/>
      <c r="U731" s="81">
        <v>82</v>
      </c>
    </row>
    <row r="732" spans="20:21" x14ac:dyDescent="0.25">
      <c r="T732" s="82"/>
      <c r="U732" s="81">
        <v>82.1</v>
      </c>
    </row>
    <row r="733" spans="20:21" x14ac:dyDescent="0.25">
      <c r="T733" s="82"/>
      <c r="U733" s="81">
        <v>82.2</v>
      </c>
    </row>
    <row r="734" spans="20:21" x14ac:dyDescent="0.25">
      <c r="T734" s="82"/>
      <c r="U734" s="81">
        <v>82.3</v>
      </c>
    </row>
    <row r="735" spans="20:21" x14ac:dyDescent="0.25">
      <c r="T735" s="82"/>
      <c r="U735" s="81">
        <v>82.4</v>
      </c>
    </row>
    <row r="736" spans="20:21" x14ac:dyDescent="0.25">
      <c r="T736" s="82"/>
      <c r="U736" s="81">
        <v>82.5</v>
      </c>
    </row>
    <row r="737" spans="20:21" x14ac:dyDescent="0.25">
      <c r="T737" s="82"/>
      <c r="U737" s="81">
        <v>82.6</v>
      </c>
    </row>
    <row r="738" spans="20:21" x14ac:dyDescent="0.25">
      <c r="T738" s="82"/>
      <c r="U738" s="81">
        <v>82.7</v>
      </c>
    </row>
    <row r="739" spans="20:21" x14ac:dyDescent="0.25">
      <c r="T739" s="82"/>
      <c r="U739" s="81">
        <v>82.8</v>
      </c>
    </row>
    <row r="740" spans="20:21" x14ac:dyDescent="0.25">
      <c r="T740" s="82"/>
      <c r="U740" s="81">
        <v>82.9</v>
      </c>
    </row>
    <row r="741" spans="20:21" x14ac:dyDescent="0.25">
      <c r="T741" s="82"/>
      <c r="U741" s="81">
        <v>83</v>
      </c>
    </row>
    <row r="742" spans="20:21" x14ac:dyDescent="0.25">
      <c r="T742" s="82"/>
      <c r="U742" s="81">
        <v>83.1</v>
      </c>
    </row>
    <row r="743" spans="20:21" x14ac:dyDescent="0.25">
      <c r="T743" s="82"/>
      <c r="U743" s="81">
        <v>83.2</v>
      </c>
    </row>
    <row r="744" spans="20:21" x14ac:dyDescent="0.25">
      <c r="T744" s="82"/>
      <c r="U744" s="81">
        <v>83.3</v>
      </c>
    </row>
    <row r="745" spans="20:21" x14ac:dyDescent="0.25">
      <c r="T745" s="82"/>
      <c r="U745" s="81">
        <v>83.4</v>
      </c>
    </row>
    <row r="746" spans="20:21" x14ac:dyDescent="0.25">
      <c r="T746" s="82"/>
      <c r="U746" s="81">
        <v>83.5</v>
      </c>
    </row>
    <row r="747" spans="20:21" x14ac:dyDescent="0.25">
      <c r="T747" s="82"/>
      <c r="U747" s="81">
        <v>83.6</v>
      </c>
    </row>
    <row r="748" spans="20:21" x14ac:dyDescent="0.25">
      <c r="T748" s="82"/>
      <c r="U748" s="81">
        <v>83.7</v>
      </c>
    </row>
    <row r="749" spans="20:21" x14ac:dyDescent="0.25">
      <c r="T749" s="82"/>
      <c r="U749" s="81">
        <v>83.8</v>
      </c>
    </row>
    <row r="750" spans="20:21" x14ac:dyDescent="0.25">
      <c r="T750" s="82"/>
      <c r="U750" s="81">
        <v>83.9</v>
      </c>
    </row>
    <row r="751" spans="20:21" x14ac:dyDescent="0.25">
      <c r="T751" s="82"/>
      <c r="U751" s="81">
        <v>84</v>
      </c>
    </row>
    <row r="752" spans="20:21" x14ac:dyDescent="0.25">
      <c r="T752" s="82"/>
      <c r="U752" s="81">
        <v>84.1</v>
      </c>
    </row>
    <row r="753" spans="20:21" x14ac:dyDescent="0.25">
      <c r="T753" s="82"/>
      <c r="U753" s="81">
        <v>84.2</v>
      </c>
    </row>
    <row r="754" spans="20:21" x14ac:dyDescent="0.25">
      <c r="T754" s="82"/>
      <c r="U754" s="81">
        <v>84.3</v>
      </c>
    </row>
    <row r="755" spans="20:21" x14ac:dyDescent="0.25">
      <c r="T755" s="82"/>
      <c r="U755" s="81">
        <v>84.4</v>
      </c>
    </row>
    <row r="756" spans="20:21" x14ac:dyDescent="0.25">
      <c r="T756" s="82"/>
      <c r="U756" s="81">
        <v>84.5</v>
      </c>
    </row>
    <row r="757" spans="20:21" x14ac:dyDescent="0.25">
      <c r="T757" s="82"/>
      <c r="U757" s="81">
        <v>84.6</v>
      </c>
    </row>
    <row r="758" spans="20:21" x14ac:dyDescent="0.25">
      <c r="T758" s="82"/>
      <c r="U758" s="81">
        <v>84.7</v>
      </c>
    </row>
    <row r="759" spans="20:21" x14ac:dyDescent="0.25">
      <c r="T759" s="82"/>
      <c r="U759" s="81">
        <v>84.8</v>
      </c>
    </row>
    <row r="760" spans="20:21" x14ac:dyDescent="0.25">
      <c r="T760" s="82"/>
      <c r="U760" s="81">
        <v>84.9</v>
      </c>
    </row>
    <row r="761" spans="20:21" x14ac:dyDescent="0.25">
      <c r="T761" s="82"/>
      <c r="U761" s="81">
        <v>85</v>
      </c>
    </row>
    <row r="762" spans="20:21" x14ac:dyDescent="0.25">
      <c r="T762" s="82"/>
      <c r="U762" s="81">
        <v>85.1</v>
      </c>
    </row>
    <row r="763" spans="20:21" x14ac:dyDescent="0.25">
      <c r="T763" s="82"/>
      <c r="U763" s="81">
        <v>85.2</v>
      </c>
    </row>
    <row r="764" spans="20:21" x14ac:dyDescent="0.25">
      <c r="T764" s="82"/>
      <c r="U764" s="81">
        <v>85.3</v>
      </c>
    </row>
    <row r="765" spans="20:21" x14ac:dyDescent="0.25">
      <c r="T765" s="82"/>
      <c r="U765" s="81">
        <v>85.4</v>
      </c>
    </row>
    <row r="766" spans="20:21" x14ac:dyDescent="0.25">
      <c r="T766" s="82"/>
      <c r="U766" s="81">
        <v>85.5</v>
      </c>
    </row>
    <row r="767" spans="20:21" x14ac:dyDescent="0.25">
      <c r="T767" s="82"/>
      <c r="U767" s="81">
        <v>85.6</v>
      </c>
    </row>
    <row r="768" spans="20:21" x14ac:dyDescent="0.25">
      <c r="T768" s="82"/>
      <c r="U768" s="81">
        <v>85.7</v>
      </c>
    </row>
    <row r="769" spans="20:21" x14ac:dyDescent="0.25">
      <c r="T769" s="82"/>
      <c r="U769" s="81">
        <v>85.8</v>
      </c>
    </row>
    <row r="770" spans="20:21" x14ac:dyDescent="0.25">
      <c r="T770" s="82"/>
      <c r="U770" s="81">
        <v>85.9</v>
      </c>
    </row>
    <row r="771" spans="20:21" x14ac:dyDescent="0.25">
      <c r="T771" s="82"/>
      <c r="U771" s="81">
        <v>86</v>
      </c>
    </row>
    <row r="772" spans="20:21" x14ac:dyDescent="0.25">
      <c r="T772" s="82"/>
      <c r="U772" s="81">
        <v>86.1</v>
      </c>
    </row>
    <row r="773" spans="20:21" x14ac:dyDescent="0.25">
      <c r="T773" s="82"/>
      <c r="U773" s="81">
        <v>86.2</v>
      </c>
    </row>
    <row r="774" spans="20:21" x14ac:dyDescent="0.25">
      <c r="T774" s="82"/>
      <c r="U774" s="81">
        <v>86.3</v>
      </c>
    </row>
    <row r="775" spans="20:21" x14ac:dyDescent="0.25">
      <c r="T775" s="82"/>
      <c r="U775" s="81">
        <v>86.4</v>
      </c>
    </row>
    <row r="776" spans="20:21" x14ac:dyDescent="0.25">
      <c r="T776" s="82"/>
      <c r="U776" s="81">
        <v>86.5</v>
      </c>
    </row>
    <row r="777" spans="20:21" x14ac:dyDescent="0.25">
      <c r="T777" s="82"/>
      <c r="U777" s="81">
        <v>86.6</v>
      </c>
    </row>
    <row r="778" spans="20:21" x14ac:dyDescent="0.25">
      <c r="T778" s="82"/>
      <c r="U778" s="81">
        <v>86.7</v>
      </c>
    </row>
    <row r="779" spans="20:21" x14ac:dyDescent="0.25">
      <c r="T779" s="82"/>
      <c r="U779" s="81">
        <v>86.8</v>
      </c>
    </row>
    <row r="780" spans="20:21" x14ac:dyDescent="0.25">
      <c r="T780" s="82"/>
      <c r="U780" s="81">
        <v>86.9</v>
      </c>
    </row>
    <row r="781" spans="20:21" x14ac:dyDescent="0.25">
      <c r="T781" s="82"/>
      <c r="U781" s="81">
        <v>87</v>
      </c>
    </row>
    <row r="782" spans="20:21" x14ac:dyDescent="0.25">
      <c r="T782" s="82"/>
      <c r="U782" s="81">
        <v>87.1</v>
      </c>
    </row>
    <row r="783" spans="20:21" x14ac:dyDescent="0.25">
      <c r="T783" s="82"/>
      <c r="U783" s="81">
        <v>87.2</v>
      </c>
    </row>
    <row r="784" spans="20:21" x14ac:dyDescent="0.25">
      <c r="T784" s="82"/>
      <c r="U784" s="81">
        <v>87.3</v>
      </c>
    </row>
    <row r="785" spans="20:21" x14ac:dyDescent="0.25">
      <c r="T785" s="82"/>
      <c r="U785" s="81">
        <v>87.4</v>
      </c>
    </row>
    <row r="786" spans="20:21" x14ac:dyDescent="0.25">
      <c r="T786" s="82"/>
      <c r="U786" s="81">
        <v>87.5</v>
      </c>
    </row>
    <row r="787" spans="20:21" x14ac:dyDescent="0.25">
      <c r="T787" s="82"/>
      <c r="U787" s="81">
        <v>87.6</v>
      </c>
    </row>
    <row r="788" spans="20:21" x14ac:dyDescent="0.25">
      <c r="T788" s="82"/>
      <c r="U788" s="81">
        <v>87.7</v>
      </c>
    </row>
    <row r="789" spans="20:21" x14ac:dyDescent="0.25">
      <c r="T789" s="82"/>
      <c r="U789" s="81">
        <v>87.8</v>
      </c>
    </row>
    <row r="790" spans="20:21" x14ac:dyDescent="0.25">
      <c r="T790" s="82"/>
      <c r="U790" s="81">
        <v>87.9</v>
      </c>
    </row>
    <row r="791" spans="20:21" x14ac:dyDescent="0.25">
      <c r="T791" s="82"/>
      <c r="U791" s="81">
        <v>88</v>
      </c>
    </row>
    <row r="792" spans="20:21" x14ac:dyDescent="0.25">
      <c r="T792" s="82"/>
      <c r="U792" s="81">
        <v>88.1</v>
      </c>
    </row>
    <row r="793" spans="20:21" x14ac:dyDescent="0.25">
      <c r="T793" s="82"/>
      <c r="U793" s="81">
        <v>88.2</v>
      </c>
    </row>
    <row r="794" spans="20:21" x14ac:dyDescent="0.25">
      <c r="T794" s="82"/>
      <c r="U794" s="81">
        <v>88.3</v>
      </c>
    </row>
    <row r="795" spans="20:21" x14ac:dyDescent="0.25">
      <c r="T795" s="82"/>
      <c r="U795" s="81">
        <v>88.4</v>
      </c>
    </row>
    <row r="796" spans="20:21" x14ac:dyDescent="0.25">
      <c r="T796" s="82"/>
      <c r="U796" s="81">
        <v>88.5</v>
      </c>
    </row>
    <row r="797" spans="20:21" x14ac:dyDescent="0.25">
      <c r="T797" s="82"/>
      <c r="U797" s="81">
        <v>88.6</v>
      </c>
    </row>
    <row r="798" spans="20:21" x14ac:dyDescent="0.25">
      <c r="T798" s="82"/>
      <c r="U798" s="81">
        <v>88.7</v>
      </c>
    </row>
    <row r="799" spans="20:21" x14ac:dyDescent="0.25">
      <c r="T799" s="82"/>
      <c r="U799" s="81">
        <v>88.8</v>
      </c>
    </row>
    <row r="800" spans="20:21" x14ac:dyDescent="0.25">
      <c r="T800" s="82"/>
      <c r="U800" s="81">
        <v>88.9</v>
      </c>
    </row>
    <row r="801" spans="20:21" x14ac:dyDescent="0.25">
      <c r="T801" s="82"/>
      <c r="U801" s="81">
        <v>89</v>
      </c>
    </row>
    <row r="802" spans="20:21" x14ac:dyDescent="0.25">
      <c r="T802" s="82"/>
      <c r="U802" s="81">
        <v>89.1</v>
      </c>
    </row>
    <row r="803" spans="20:21" x14ac:dyDescent="0.25">
      <c r="T803" s="82"/>
      <c r="U803" s="81">
        <v>89.2</v>
      </c>
    </row>
    <row r="804" spans="20:21" x14ac:dyDescent="0.25">
      <c r="T804" s="82"/>
      <c r="U804" s="81">
        <v>89.3</v>
      </c>
    </row>
    <row r="805" spans="20:21" x14ac:dyDescent="0.25">
      <c r="T805" s="82"/>
      <c r="U805" s="81">
        <v>89.4</v>
      </c>
    </row>
    <row r="806" spans="20:21" x14ac:dyDescent="0.25">
      <c r="T806" s="82"/>
      <c r="U806" s="81">
        <v>89.5</v>
      </c>
    </row>
    <row r="807" spans="20:21" x14ac:dyDescent="0.25">
      <c r="T807" s="82"/>
      <c r="U807" s="81">
        <v>89.6</v>
      </c>
    </row>
    <row r="808" spans="20:21" x14ac:dyDescent="0.25">
      <c r="T808" s="82"/>
      <c r="U808" s="81">
        <v>89.7</v>
      </c>
    </row>
    <row r="809" spans="20:21" x14ac:dyDescent="0.25">
      <c r="T809" s="82"/>
      <c r="U809" s="81">
        <v>89.8</v>
      </c>
    </row>
    <row r="810" spans="20:21" x14ac:dyDescent="0.25">
      <c r="T810" s="82"/>
      <c r="U810" s="81">
        <v>89.9</v>
      </c>
    </row>
    <row r="811" spans="20:21" x14ac:dyDescent="0.25">
      <c r="T811" s="82"/>
      <c r="U811" s="81">
        <v>90</v>
      </c>
    </row>
  </sheetData>
  <sheetProtection selectLockedCells="1"/>
  <mergeCells count="18">
    <mergeCell ref="AI4:AM5"/>
    <mergeCell ref="P7:P10"/>
    <mergeCell ref="Q7:Q10"/>
    <mergeCell ref="R7:R10"/>
    <mergeCell ref="M7:M10"/>
    <mergeCell ref="N7:N10"/>
    <mergeCell ref="P3:R4"/>
    <mergeCell ref="AI7:AN7"/>
    <mergeCell ref="I2:N2"/>
    <mergeCell ref="M4:N5"/>
    <mergeCell ref="I3:J3"/>
    <mergeCell ref="I4:J5"/>
    <mergeCell ref="K4:L5"/>
    <mergeCell ref="D4:D5"/>
    <mergeCell ref="E4:H5"/>
    <mergeCell ref="E3:H3"/>
    <mergeCell ref="K3:L3"/>
    <mergeCell ref="M3:N3"/>
  </mergeCells>
  <phoneticPr fontId="0" type="noConversion"/>
  <conditionalFormatting sqref="O11:O501">
    <cfRule type="cellIs" dxfId="30" priority="81" stopIfTrue="1" operator="equal">
      <formula>"Gold"</formula>
    </cfRule>
    <cfRule type="cellIs" dxfId="29" priority="82" stopIfTrue="1" operator="equal">
      <formula>"Silver"</formula>
    </cfRule>
    <cfRule type="cellIs" dxfId="28" priority="83" stopIfTrue="1" operator="equal">
      <formula>"Bronze"</formula>
    </cfRule>
  </conditionalFormatting>
  <conditionalFormatting sqref="H11:L501">
    <cfRule type="expression" dxfId="27" priority="104" stopIfTrue="1">
      <formula>H$7="Chest Push"</formula>
    </cfRule>
    <cfRule type="expression" dxfId="26" priority="105" stopIfTrue="1">
      <formula>H$7="Standing Triple Jump"</formula>
    </cfRule>
    <cfRule type="expression" dxfId="25" priority="106" stopIfTrue="1">
      <formula>H$7="Javelin Throw"</formula>
    </cfRule>
    <cfRule type="expression" dxfId="24" priority="107" stopIfTrue="1">
      <formula>H$7="Shuttle Run"</formula>
    </cfRule>
    <cfRule type="expression" dxfId="23" priority="108" stopIfTrue="1">
      <formula>H$7="Vertical Jump"</formula>
    </cfRule>
    <cfRule type="expression" dxfId="22" priority="109" stopIfTrue="1">
      <formula>H$7="Target Throw"</formula>
    </cfRule>
    <cfRule type="expression" dxfId="21" priority="110" stopIfTrue="1">
      <formula>H$7="Speed Bounce"</formula>
    </cfRule>
    <cfRule type="expression" dxfId="20" priority="111" stopIfTrue="1">
      <formula>H$7="Balance Test"</formula>
    </cfRule>
    <cfRule type="expression" dxfId="19" priority="112" stopIfTrue="1">
      <formula>H$7="Hi-Stepper"</formula>
    </cfRule>
    <cfRule type="expression" dxfId="18" priority="113" stopIfTrue="1">
      <formula>H$7="Standing Triple Jump"</formula>
    </cfRule>
    <cfRule type="containsBlanks" priority="1" stopIfTrue="1">
      <formula>LEN(TRIM(H11))=0</formula>
    </cfRule>
  </conditionalFormatting>
  <dataValidations xWindow="605" yWindow="541" count="8">
    <dataValidation type="list" errorStyle="warning" allowBlank="1" showInputMessage="1" showErrorMessage="1" errorTitle="Gender" error="Gender should either be 'Boy' or 'Girl'" sqref="G12:G501">
      <formula1>$V$12:$V$13</formula1>
    </dataValidation>
    <dataValidation type="list" allowBlank="1" sqref="F52:F243">
      <formula1>$W$12:$W$50</formula1>
    </dataValidation>
    <dataValidation type="list" allowBlank="1" showInputMessage="1" showErrorMessage="1" sqref="P11:P501">
      <formula1>$V$91:$V$92</formula1>
    </dataValidation>
    <dataValidation type="whole" allowBlank="1" showInputMessage="1" showErrorMessage="1" error="A number between 0 and 4 to reflect the Disability Grouping as defined on the Guide page of this spreadsheet." sqref="Q11:Q501">
      <formula1>0</formula1>
      <formula2>4</formula2>
    </dataValidation>
    <dataValidation type="list" allowBlank="1" showInputMessage="1" showErrorMessage="1" errorTitle="Gender" error="Gender should either be 'Boy' or 'Girl'" prompt="Please enter either 'Boy' or 'Girl' using the dropdown." sqref="G11">
      <formula1>$V$12:$V$13</formula1>
    </dataValidation>
    <dataValidation allowBlank="1" showInputMessage="1" showErrorMessage="1" prompt="Please fill in as a whole number or as Scotland P1 etc." sqref="E11"/>
    <dataValidation type="list" allowBlank="1" showInputMessage="1" showErrorMessage="1" sqref="I7:L7">
      <formula1>"Standing Long Jump, Speed Bounce, Vertical Jump, Chest Push, Javelin Throw, Shuttle Run, Standing Triple Jump, Hi-Stepper, Target Throw, Balance Test"</formula1>
    </dataValidation>
    <dataValidation type="list" allowBlank="1" showInputMessage="1" showErrorMessage="1" sqref="H7">
      <formula1>"Standing Long Jump, Speed Bounce, Vertical Jump, Chest Push, Javelin Throw, Shuttle Run, Standing Triple Jump, Hi-Stepper, Target Throw, Balance Test"</formula1>
    </dataValidation>
  </dataValidations>
  <hyperlinks>
    <hyperlink ref="AI4" r:id="rId1"/>
  </hyperlinks>
  <pageMargins left="0.17" right="0.17" top="0.28000000000000003" bottom="0.28999999999999998" header="0.23" footer="0.25"/>
  <pageSetup paperSize="9" orientation="landscape" r:id="rId2"/>
  <headerFooter alignWithMargins="0"/>
  <rowBreaks count="3" manualBreakCount="3">
    <brk id="22" max="16383" man="1"/>
    <brk id="34" max="16383" man="1"/>
    <brk id="46" max="16383" man="1"/>
  </rowBreaks>
  <legacyDrawing r:id="rId3"/>
  <extLst>
    <ext xmlns:x14="http://schemas.microsoft.com/office/spreadsheetml/2009/9/main" uri="{78C0D931-6437-407d-A8EE-F0AAD7539E65}">
      <x14:conditionalFormattings>
        <x14:conditionalFormatting xmlns:xm="http://schemas.microsoft.com/office/excel/2006/main">
          <x14:cfRule type="expression" priority="12" stopIfTrue="1" id="{20125F57-2532-4EB6-A3BD-A55F50130275}">
            <xm:f>IF(H$7="Balance Test",ISERROR(MATCH(H11,'Event Data Set'!$T$3:$T$63,0)))</xm:f>
            <x14:dxf>
              <fill>
                <patternFill>
                  <bgColor rgb="FFFFC000"/>
                </patternFill>
              </fill>
            </x14:dxf>
          </x14:cfRule>
          <x14:cfRule type="expression" priority="11" stopIfTrue="1" id="{94C00783-0580-486B-AA77-1E087B93F086}">
            <xm:f>IF(H$7="Speed Bounce",ISERROR(MATCH(H11,'Event Data Set'!$T$364:$T$443,0)))</xm:f>
            <x14:dxf>
              <fill>
                <patternFill>
                  <bgColor rgb="FFFFC000"/>
                </patternFill>
              </fill>
            </x14:dxf>
          </x14:cfRule>
          <x14:cfRule type="expression" priority="10" stopIfTrue="1" id="{484507A7-1244-4475-AAD9-FA00444E7FD2}">
            <xm:f>IF(H$7="Target Throw",ISERROR(MATCH(H11,'Event Data Set'!$T$444:$T$468,0)))</xm:f>
            <x14:dxf>
              <fill>
                <patternFill>
                  <bgColor rgb="FFFFC000"/>
                </patternFill>
              </fill>
            </x14:dxf>
          </x14:cfRule>
          <x14:cfRule type="expression" priority="9" stopIfTrue="1" id="{88C64D93-3C0E-4FB6-8BF2-E7BA97C804A7}">
            <xm:f>IF(H$7="Hi-Stepper",ISERROR(MATCH(H11,'Event Data Set'!$U$525:$U$924,0)))</xm:f>
            <x14:dxf>
              <fill>
                <patternFill>
                  <bgColor rgb="FFFFC000"/>
                </patternFill>
              </fill>
            </x14:dxf>
          </x14:cfRule>
          <x14:cfRule type="expression" priority="8" stopIfTrue="1" id="{125DAF8D-19A5-46DA-AE7A-B7210485D9FE}">
            <xm:f>IF(H$7="Chest Push",ISERROR(MATCH(H11,'Event Data Set'!$T$925:$T$980,0)))</xm:f>
            <x14:dxf>
              <fill>
                <patternFill>
                  <bgColor rgb="FFFFC000"/>
                </patternFill>
              </fill>
            </x14:dxf>
          </x14:cfRule>
          <x14:cfRule type="expression" priority="7" stopIfTrue="1" id="{6E29AD88-11A9-43B8-B1AB-8A2387BBFE88}">
            <xm:f>IF(H$7="Vertical Jump",ISERROR(MATCH(H11,'Event Data Set'!$T$981:$T$1060,0)))</xm:f>
            <x14:dxf>
              <fill>
                <patternFill>
                  <bgColor rgb="FFFFC000"/>
                </patternFill>
              </fill>
            </x14:dxf>
          </x14:cfRule>
          <x14:cfRule type="expression" priority="6" stopIfTrue="1" id="{9E27E826-3166-4FBC-A564-548857E6CBD5}">
            <xm:f>IF(H$7="Shuttle Run",ISERROR(MATCH(H11,'Event Data Set'!$T$1061:$T$1560,0)))</xm:f>
            <x14:dxf>
              <fill>
                <patternFill>
                  <bgColor rgb="FFFFC000"/>
                </patternFill>
              </fill>
            </x14:dxf>
          </x14:cfRule>
          <x14:cfRule type="expression" priority="5" stopIfTrue="1" id="{C8A994BB-E926-4016-8A40-56E897341931}">
            <xm:f>IF(H$7="Javelin Throw",ISERROR(MATCH(H11,'Event Data Set'!$T$1561:$T$1598,0)))</xm:f>
            <x14:dxf>
              <fill>
                <patternFill>
                  <bgColor rgb="FFFFC000"/>
                </patternFill>
              </fill>
            </x14:dxf>
          </x14:cfRule>
          <x14:cfRule type="expression" priority="4" stopIfTrue="1" id="{3B5FBE6D-8545-4787-9CB1-D686D4E6E744}">
            <xm:f>IF(H$7="Standing Triple Jump",ISERROR(MATCH(H11,'Event Data Set'!$T$1655:$T$2405,0)))</xm:f>
            <x14:dxf>
              <fill>
                <patternFill>
                  <bgColor rgb="FFFFC000"/>
                </patternFill>
              </fill>
            </x14:dxf>
          </x14:cfRule>
          <xm:sqref>H11:L501</xm:sqref>
        </x14:conditionalFormatting>
        <x14:conditionalFormatting xmlns:xm="http://schemas.microsoft.com/office/excel/2006/main">
          <x14:cfRule type="expression" priority="14" stopIfTrue="1" id="{7BE2D165-F904-4027-B400-86FE194E362D}">
            <xm:f>IF(H$7="Standing Long Jump",ISERROR(MATCH(H11,'Event Data Set'!$T$64:$T$363,0)))</xm:f>
            <x14:dxf>
              <fill>
                <patternFill>
                  <bgColor rgb="FFFFC000"/>
                </patternFill>
              </fill>
            </x14:dxf>
          </x14:cfRule>
          <xm:sqref>H11:L501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U2405"/>
  <sheetViews>
    <sheetView topLeftCell="X1" workbookViewId="0">
      <selection activeCell="X24" sqref="A24:XFD24"/>
    </sheetView>
  </sheetViews>
  <sheetFormatPr defaultColWidth="9.109375" defaultRowHeight="13.2" x14ac:dyDescent="0.25"/>
  <cols>
    <col min="1" max="1" width="22.88671875" style="2" hidden="1" customWidth="1"/>
    <col min="2" max="2" width="4" style="2" hidden="1" customWidth="1"/>
    <col min="3" max="21" width="9.109375" style="2" hidden="1" customWidth="1"/>
    <col min="22" max="23" width="0" style="2" hidden="1" customWidth="1"/>
    <col min="24" max="16384" width="9.109375" style="2"/>
  </cols>
  <sheetData>
    <row r="1" spans="1:20" x14ac:dyDescent="0.25">
      <c r="A1" s="92" t="s">
        <v>2471</v>
      </c>
      <c r="F1" s="92" t="s">
        <v>2474</v>
      </c>
      <c r="L1" s="92" t="s">
        <v>2473</v>
      </c>
      <c r="S1" s="2" t="s">
        <v>2471</v>
      </c>
    </row>
    <row r="3" spans="1:20" x14ac:dyDescent="0.25">
      <c r="A3" s="2" t="s">
        <v>913</v>
      </c>
      <c r="B3" s="93">
        <v>0</v>
      </c>
      <c r="F3" s="2" t="s">
        <v>879</v>
      </c>
      <c r="G3" s="2" t="s">
        <v>880</v>
      </c>
      <c r="H3" s="2" t="s">
        <v>881</v>
      </c>
      <c r="I3" s="2" t="s">
        <v>882</v>
      </c>
      <c r="M3" s="2" t="s">
        <v>879</v>
      </c>
      <c r="N3" s="2" t="s">
        <v>880</v>
      </c>
      <c r="O3" s="2" t="s">
        <v>881</v>
      </c>
      <c r="P3" s="2" t="s">
        <v>882</v>
      </c>
      <c r="S3" s="2" t="s">
        <v>2619</v>
      </c>
      <c r="T3" s="2">
        <v>0</v>
      </c>
    </row>
    <row r="4" spans="1:20" x14ac:dyDescent="0.25">
      <c r="A4" s="2" t="s">
        <v>914</v>
      </c>
      <c r="B4" s="93">
        <v>1</v>
      </c>
      <c r="E4" s="2">
        <v>0</v>
      </c>
      <c r="F4" s="2" t="s">
        <v>866</v>
      </c>
      <c r="G4" s="2" t="s">
        <v>866</v>
      </c>
      <c r="H4" s="2" t="s">
        <v>866</v>
      </c>
      <c r="I4" s="2" t="s">
        <v>866</v>
      </c>
      <c r="L4" s="2">
        <v>0</v>
      </c>
      <c r="M4" s="92" t="s">
        <v>866</v>
      </c>
      <c r="N4" s="2" t="s">
        <v>866</v>
      </c>
      <c r="O4" s="2" t="s">
        <v>866</v>
      </c>
      <c r="P4" s="2" t="s">
        <v>866</v>
      </c>
      <c r="S4" s="2" t="s">
        <v>2619</v>
      </c>
      <c r="T4" s="2">
        <v>1</v>
      </c>
    </row>
    <row r="5" spans="1:20" x14ac:dyDescent="0.25">
      <c r="A5" s="2" t="s">
        <v>915</v>
      </c>
      <c r="B5" s="93">
        <v>2</v>
      </c>
      <c r="E5" s="2">
        <v>1</v>
      </c>
      <c r="F5" s="2" t="s">
        <v>866</v>
      </c>
      <c r="G5" s="2" t="s">
        <v>866</v>
      </c>
      <c r="H5" s="2" t="s">
        <v>866</v>
      </c>
      <c r="I5" s="2" t="s">
        <v>866</v>
      </c>
      <c r="L5" s="2">
        <v>1</v>
      </c>
      <c r="M5" s="92" t="s">
        <v>866</v>
      </c>
      <c r="N5" s="2" t="s">
        <v>866</v>
      </c>
      <c r="O5" s="2" t="s">
        <v>866</v>
      </c>
      <c r="P5" s="2" t="s">
        <v>866</v>
      </c>
      <c r="S5" s="2" t="s">
        <v>2619</v>
      </c>
      <c r="T5" s="2">
        <v>2</v>
      </c>
    </row>
    <row r="6" spans="1:20" x14ac:dyDescent="0.25">
      <c r="A6" s="2" t="s">
        <v>916</v>
      </c>
      <c r="B6" s="93">
        <v>3</v>
      </c>
      <c r="E6" s="2">
        <v>2</v>
      </c>
      <c r="F6" s="2" t="s">
        <v>866</v>
      </c>
      <c r="G6" s="2" t="s">
        <v>866</v>
      </c>
      <c r="H6" s="2" t="s">
        <v>866</v>
      </c>
      <c r="I6" s="2" t="s">
        <v>866</v>
      </c>
      <c r="L6" s="2">
        <v>2</v>
      </c>
      <c r="M6" s="92" t="s">
        <v>866</v>
      </c>
      <c r="N6" s="2" t="s">
        <v>866</v>
      </c>
      <c r="O6" s="2" t="s">
        <v>866</v>
      </c>
      <c r="P6" s="2" t="s">
        <v>866</v>
      </c>
      <c r="S6" s="2" t="s">
        <v>2619</v>
      </c>
      <c r="T6" s="2">
        <v>3</v>
      </c>
    </row>
    <row r="7" spans="1:20" x14ac:dyDescent="0.25">
      <c r="A7" s="2" t="s">
        <v>917</v>
      </c>
      <c r="B7" s="93">
        <v>4</v>
      </c>
      <c r="E7" s="2">
        <v>3</v>
      </c>
      <c r="F7" s="2" t="s">
        <v>866</v>
      </c>
      <c r="G7" s="2" t="s">
        <v>866</v>
      </c>
      <c r="H7" s="2" t="s">
        <v>866</v>
      </c>
      <c r="I7" s="2" t="s">
        <v>866</v>
      </c>
      <c r="L7" s="2">
        <v>3</v>
      </c>
      <c r="M7" s="92" t="s">
        <v>866</v>
      </c>
      <c r="N7" s="2" t="s">
        <v>866</v>
      </c>
      <c r="O7" s="2" t="s">
        <v>866</v>
      </c>
      <c r="P7" s="2" t="s">
        <v>866</v>
      </c>
      <c r="S7" s="2" t="s">
        <v>2619</v>
      </c>
      <c r="T7" s="2">
        <v>4</v>
      </c>
    </row>
    <row r="8" spans="1:20" x14ac:dyDescent="0.25">
      <c r="A8" s="2" t="s">
        <v>918</v>
      </c>
      <c r="B8" s="93">
        <v>5</v>
      </c>
      <c r="E8" s="2">
        <v>4</v>
      </c>
      <c r="F8" s="2" t="s">
        <v>866</v>
      </c>
      <c r="G8" s="2" t="s">
        <v>866</v>
      </c>
      <c r="H8" s="2" t="s">
        <v>866</v>
      </c>
      <c r="I8" s="2" t="s">
        <v>866</v>
      </c>
      <c r="L8" s="2">
        <v>4</v>
      </c>
      <c r="M8" s="92" t="s">
        <v>866</v>
      </c>
      <c r="N8" s="2" t="s">
        <v>866</v>
      </c>
      <c r="O8" s="2" t="s">
        <v>866</v>
      </c>
      <c r="P8" s="2" t="s">
        <v>866</v>
      </c>
      <c r="S8" s="2" t="s">
        <v>2619</v>
      </c>
      <c r="T8" s="2">
        <v>5</v>
      </c>
    </row>
    <row r="9" spans="1:20" x14ac:dyDescent="0.25">
      <c r="A9" s="2" t="s">
        <v>919</v>
      </c>
      <c r="B9" s="93">
        <v>6</v>
      </c>
      <c r="E9" s="2">
        <v>5</v>
      </c>
      <c r="F9" s="2" t="s">
        <v>866</v>
      </c>
      <c r="G9" s="2" t="s">
        <v>866</v>
      </c>
      <c r="H9" s="2" t="s">
        <v>866</v>
      </c>
      <c r="I9" s="2" t="s">
        <v>866</v>
      </c>
      <c r="L9" s="2">
        <v>5</v>
      </c>
      <c r="M9" s="92" t="s">
        <v>866</v>
      </c>
      <c r="N9" s="2" t="s">
        <v>866</v>
      </c>
      <c r="O9" s="2" t="s">
        <v>866</v>
      </c>
      <c r="P9" s="2" t="s">
        <v>866</v>
      </c>
      <c r="S9" s="2" t="s">
        <v>2619</v>
      </c>
      <c r="T9" s="2">
        <v>6</v>
      </c>
    </row>
    <row r="10" spans="1:20" x14ac:dyDescent="0.25">
      <c r="A10" s="2" t="s">
        <v>920</v>
      </c>
      <c r="B10" s="93">
        <v>7</v>
      </c>
      <c r="E10" s="2">
        <v>6</v>
      </c>
      <c r="F10" s="2" t="s">
        <v>866</v>
      </c>
      <c r="G10" s="2" t="s">
        <v>866</v>
      </c>
      <c r="H10" s="2" t="s">
        <v>866</v>
      </c>
      <c r="I10" s="2" t="s">
        <v>866</v>
      </c>
      <c r="L10" s="2">
        <v>6</v>
      </c>
      <c r="M10" s="92" t="s">
        <v>866</v>
      </c>
      <c r="N10" s="2" t="s">
        <v>866</v>
      </c>
      <c r="O10" s="2" t="s">
        <v>866</v>
      </c>
      <c r="P10" s="2" t="s">
        <v>866</v>
      </c>
      <c r="S10" s="2" t="s">
        <v>2619</v>
      </c>
      <c r="T10" s="2">
        <v>7</v>
      </c>
    </row>
    <row r="11" spans="1:20" x14ac:dyDescent="0.25">
      <c r="A11" s="2" t="s">
        <v>921</v>
      </c>
      <c r="B11" s="93">
        <v>8</v>
      </c>
      <c r="E11" s="2">
        <v>7</v>
      </c>
      <c r="F11" s="2" t="s">
        <v>866</v>
      </c>
      <c r="G11" s="2" t="s">
        <v>866</v>
      </c>
      <c r="H11" s="2" t="s">
        <v>866</v>
      </c>
      <c r="I11" s="2" t="s">
        <v>866</v>
      </c>
      <c r="L11" s="2">
        <v>7</v>
      </c>
      <c r="M11" s="92" t="s">
        <v>866</v>
      </c>
      <c r="N11" s="2" t="s">
        <v>866</v>
      </c>
      <c r="O11" s="2" t="s">
        <v>866</v>
      </c>
      <c r="P11" s="2" t="s">
        <v>866</v>
      </c>
      <c r="S11" s="2" t="s">
        <v>2619</v>
      </c>
      <c r="T11" s="2">
        <v>8</v>
      </c>
    </row>
    <row r="12" spans="1:20" x14ac:dyDescent="0.25">
      <c r="A12" s="2" t="s">
        <v>922</v>
      </c>
      <c r="B12" s="93">
        <v>9</v>
      </c>
      <c r="E12" s="2">
        <v>8</v>
      </c>
      <c r="F12" s="2" t="s">
        <v>866</v>
      </c>
      <c r="G12" s="2" t="s">
        <v>866</v>
      </c>
      <c r="H12" s="2" t="s">
        <v>866</v>
      </c>
      <c r="I12" s="2" t="s">
        <v>866</v>
      </c>
      <c r="L12" s="2">
        <v>8</v>
      </c>
      <c r="M12" s="92" t="s">
        <v>866</v>
      </c>
      <c r="N12" s="2" t="s">
        <v>866</v>
      </c>
      <c r="O12" s="2" t="s">
        <v>866</v>
      </c>
      <c r="P12" s="2" t="s">
        <v>866</v>
      </c>
      <c r="S12" s="2" t="s">
        <v>2619</v>
      </c>
      <c r="T12" s="2">
        <v>9</v>
      </c>
    </row>
    <row r="13" spans="1:20" x14ac:dyDescent="0.25">
      <c r="A13" s="2" t="s">
        <v>923</v>
      </c>
      <c r="B13" s="93">
        <v>10</v>
      </c>
      <c r="E13" s="2">
        <v>9</v>
      </c>
      <c r="F13" s="2" t="s">
        <v>866</v>
      </c>
      <c r="G13" s="2" t="s">
        <v>866</v>
      </c>
      <c r="H13" s="2" t="s">
        <v>866</v>
      </c>
      <c r="I13" s="2" t="s">
        <v>866</v>
      </c>
      <c r="L13" s="2">
        <v>9</v>
      </c>
      <c r="M13" s="92" t="s">
        <v>866</v>
      </c>
      <c r="N13" s="2" t="s">
        <v>866</v>
      </c>
      <c r="O13" s="2" t="s">
        <v>866</v>
      </c>
      <c r="P13" s="2" t="s">
        <v>866</v>
      </c>
      <c r="S13" s="2" t="s">
        <v>2619</v>
      </c>
      <c r="T13" s="2">
        <v>10</v>
      </c>
    </row>
    <row r="14" spans="1:20" x14ac:dyDescent="0.25">
      <c r="A14" s="2" t="s">
        <v>924</v>
      </c>
      <c r="B14" s="93">
        <v>11</v>
      </c>
      <c r="E14" s="2">
        <v>10</v>
      </c>
      <c r="F14" s="2" t="s">
        <v>866</v>
      </c>
      <c r="G14" s="2" t="s">
        <v>866</v>
      </c>
      <c r="H14" s="2" t="s">
        <v>866</v>
      </c>
      <c r="I14" s="2" t="s">
        <v>866</v>
      </c>
      <c r="L14" s="2">
        <v>10</v>
      </c>
      <c r="M14" s="92" t="s">
        <v>866</v>
      </c>
      <c r="N14" s="2" t="s">
        <v>866</v>
      </c>
      <c r="O14" s="2" t="s">
        <v>866</v>
      </c>
      <c r="P14" s="2" t="s">
        <v>866</v>
      </c>
      <c r="S14" s="2" t="s">
        <v>2619</v>
      </c>
      <c r="T14" s="2">
        <v>11</v>
      </c>
    </row>
    <row r="15" spans="1:20" x14ac:dyDescent="0.25">
      <c r="A15" s="2" t="s">
        <v>925</v>
      </c>
      <c r="B15" s="93">
        <v>12</v>
      </c>
      <c r="E15" s="2">
        <v>11</v>
      </c>
      <c r="F15" s="2" t="s">
        <v>866</v>
      </c>
      <c r="G15" s="2" t="s">
        <v>866</v>
      </c>
      <c r="H15" s="2" t="s">
        <v>866</v>
      </c>
      <c r="I15" s="2" t="s">
        <v>866</v>
      </c>
      <c r="L15" s="2">
        <v>11</v>
      </c>
      <c r="M15" s="92" t="s">
        <v>866</v>
      </c>
      <c r="N15" s="2" t="s">
        <v>866</v>
      </c>
      <c r="O15" s="2" t="s">
        <v>866</v>
      </c>
      <c r="P15" s="2" t="s">
        <v>866</v>
      </c>
      <c r="S15" s="2" t="s">
        <v>2619</v>
      </c>
      <c r="T15" s="2">
        <v>12</v>
      </c>
    </row>
    <row r="16" spans="1:20" x14ac:dyDescent="0.25">
      <c r="A16" s="2" t="s">
        <v>926</v>
      </c>
      <c r="B16" s="93">
        <v>13</v>
      </c>
      <c r="E16" s="2">
        <v>12</v>
      </c>
      <c r="F16" s="2" t="s">
        <v>866</v>
      </c>
      <c r="G16" s="2" t="s">
        <v>866</v>
      </c>
      <c r="H16" s="2" t="s">
        <v>866</v>
      </c>
      <c r="I16" s="2" t="s">
        <v>866</v>
      </c>
      <c r="L16" s="2">
        <v>12</v>
      </c>
      <c r="M16" s="92" t="s">
        <v>866</v>
      </c>
      <c r="N16" s="2" t="s">
        <v>866</v>
      </c>
      <c r="O16" s="2" t="s">
        <v>866</v>
      </c>
      <c r="P16" s="2" t="s">
        <v>866</v>
      </c>
      <c r="S16" s="2" t="s">
        <v>2619</v>
      </c>
      <c r="T16" s="2">
        <v>13</v>
      </c>
    </row>
    <row r="17" spans="1:20" x14ac:dyDescent="0.25">
      <c r="A17" s="2" t="s">
        <v>927</v>
      </c>
      <c r="B17" s="93">
        <v>14</v>
      </c>
      <c r="E17" s="2">
        <v>13</v>
      </c>
      <c r="F17" s="2" t="s">
        <v>866</v>
      </c>
      <c r="G17" s="2" t="s">
        <v>866</v>
      </c>
      <c r="H17" s="2" t="s">
        <v>866</v>
      </c>
      <c r="I17" s="2" t="s">
        <v>866</v>
      </c>
      <c r="L17" s="2">
        <v>13</v>
      </c>
      <c r="M17" s="92" t="s">
        <v>866</v>
      </c>
      <c r="N17" s="2" t="s">
        <v>866</v>
      </c>
      <c r="O17" s="2" t="s">
        <v>866</v>
      </c>
      <c r="P17" s="2" t="s">
        <v>866</v>
      </c>
      <c r="S17" s="2" t="s">
        <v>2619</v>
      </c>
      <c r="T17" s="2">
        <v>14</v>
      </c>
    </row>
    <row r="18" spans="1:20" x14ac:dyDescent="0.25">
      <c r="A18" s="2" t="s">
        <v>928</v>
      </c>
      <c r="B18" s="93">
        <v>15</v>
      </c>
      <c r="E18" s="2">
        <v>14</v>
      </c>
      <c r="F18" s="2" t="s">
        <v>866</v>
      </c>
      <c r="G18" s="2" t="s">
        <v>866</v>
      </c>
      <c r="H18" s="2" t="s">
        <v>866</v>
      </c>
      <c r="I18" s="2" t="s">
        <v>866</v>
      </c>
      <c r="L18" s="2">
        <v>14</v>
      </c>
      <c r="M18" s="92" t="s">
        <v>866</v>
      </c>
      <c r="N18" s="2" t="s">
        <v>866</v>
      </c>
      <c r="O18" s="2" t="s">
        <v>866</v>
      </c>
      <c r="P18" s="2" t="s">
        <v>866</v>
      </c>
      <c r="S18" s="2" t="s">
        <v>2619</v>
      </c>
      <c r="T18" s="2">
        <v>15</v>
      </c>
    </row>
    <row r="19" spans="1:20" x14ac:dyDescent="0.25">
      <c r="A19" s="2" t="s">
        <v>929</v>
      </c>
      <c r="B19" s="93">
        <v>16</v>
      </c>
      <c r="E19" s="2">
        <v>15</v>
      </c>
      <c r="F19" s="2" t="s">
        <v>866</v>
      </c>
      <c r="G19" s="2" t="s">
        <v>866</v>
      </c>
      <c r="H19" s="2" t="s">
        <v>866</v>
      </c>
      <c r="I19" s="2" t="s">
        <v>866</v>
      </c>
      <c r="L19" s="2">
        <v>15</v>
      </c>
      <c r="M19" s="92" t="s">
        <v>866</v>
      </c>
      <c r="N19" s="2" t="s">
        <v>866</v>
      </c>
      <c r="O19" s="2" t="s">
        <v>866</v>
      </c>
      <c r="P19" s="2" t="s">
        <v>866</v>
      </c>
      <c r="S19" s="2" t="s">
        <v>2619</v>
      </c>
      <c r="T19" s="2">
        <v>16</v>
      </c>
    </row>
    <row r="20" spans="1:20" x14ac:dyDescent="0.25">
      <c r="A20" s="2" t="s">
        <v>930</v>
      </c>
      <c r="B20" s="93">
        <v>17</v>
      </c>
      <c r="E20" s="2">
        <v>16</v>
      </c>
      <c r="F20" s="2" t="s">
        <v>866</v>
      </c>
      <c r="G20" s="2" t="s">
        <v>866</v>
      </c>
      <c r="H20" s="2" t="s">
        <v>866</v>
      </c>
      <c r="I20" s="2" t="s">
        <v>866</v>
      </c>
      <c r="L20" s="2">
        <v>16</v>
      </c>
      <c r="M20" s="92" t="s">
        <v>866</v>
      </c>
      <c r="N20" s="2" t="s">
        <v>866</v>
      </c>
      <c r="O20" s="2" t="s">
        <v>866</v>
      </c>
      <c r="P20" s="2" t="s">
        <v>866</v>
      </c>
      <c r="S20" s="2" t="s">
        <v>2619</v>
      </c>
      <c r="T20" s="2">
        <v>17</v>
      </c>
    </row>
    <row r="21" spans="1:20" x14ac:dyDescent="0.25">
      <c r="A21" s="2" t="s">
        <v>931</v>
      </c>
      <c r="B21" s="93">
        <v>18</v>
      </c>
      <c r="E21" s="2">
        <v>17</v>
      </c>
      <c r="F21" s="2" t="s">
        <v>866</v>
      </c>
      <c r="G21" s="2" t="s">
        <v>866</v>
      </c>
      <c r="H21" s="2" t="s">
        <v>866</v>
      </c>
      <c r="I21" s="2" t="s">
        <v>866</v>
      </c>
      <c r="L21" s="2">
        <v>17</v>
      </c>
      <c r="M21" s="92" t="s">
        <v>866</v>
      </c>
      <c r="N21" s="2" t="s">
        <v>866</v>
      </c>
      <c r="O21" s="2" t="s">
        <v>866</v>
      </c>
      <c r="P21" s="2" t="s">
        <v>866</v>
      </c>
      <c r="S21" s="2" t="s">
        <v>2619</v>
      </c>
      <c r="T21" s="2">
        <v>18</v>
      </c>
    </row>
    <row r="22" spans="1:20" x14ac:dyDescent="0.25">
      <c r="A22" s="2" t="s">
        <v>932</v>
      </c>
      <c r="B22" s="93">
        <v>19</v>
      </c>
      <c r="E22" s="2">
        <v>18</v>
      </c>
      <c r="F22" s="2" t="s">
        <v>866</v>
      </c>
      <c r="G22" s="2" t="s">
        <v>866</v>
      </c>
      <c r="H22" s="2" t="s">
        <v>866</v>
      </c>
      <c r="I22" s="2" t="s">
        <v>866</v>
      </c>
      <c r="L22" s="2">
        <v>18</v>
      </c>
      <c r="M22" s="92" t="s">
        <v>866</v>
      </c>
      <c r="N22" s="2" t="s">
        <v>866</v>
      </c>
      <c r="O22" s="2" t="s">
        <v>866</v>
      </c>
      <c r="P22" s="2" t="s">
        <v>866</v>
      </c>
      <c r="S22" s="2" t="s">
        <v>2619</v>
      </c>
      <c r="T22" s="2">
        <v>19</v>
      </c>
    </row>
    <row r="23" spans="1:20" x14ac:dyDescent="0.25">
      <c r="A23" s="2" t="s">
        <v>933</v>
      </c>
      <c r="B23" s="93">
        <v>20</v>
      </c>
      <c r="E23" s="2">
        <v>19</v>
      </c>
      <c r="F23" s="2" t="s">
        <v>866</v>
      </c>
      <c r="G23" s="2" t="s">
        <v>866</v>
      </c>
      <c r="H23" s="2" t="s">
        <v>866</v>
      </c>
      <c r="I23" s="2" t="s">
        <v>866</v>
      </c>
      <c r="L23" s="2">
        <v>19</v>
      </c>
      <c r="M23" s="92" t="s">
        <v>866</v>
      </c>
      <c r="N23" s="2" t="s">
        <v>866</v>
      </c>
      <c r="O23" s="2" t="s">
        <v>866</v>
      </c>
      <c r="P23" s="2" t="s">
        <v>866</v>
      </c>
      <c r="S23" s="2" t="s">
        <v>2619</v>
      </c>
      <c r="T23" s="2">
        <v>20</v>
      </c>
    </row>
    <row r="24" spans="1:20" x14ac:dyDescent="0.25">
      <c r="A24" s="2" t="s">
        <v>934</v>
      </c>
      <c r="B24" s="93">
        <v>21</v>
      </c>
      <c r="E24" s="2">
        <v>20</v>
      </c>
      <c r="F24" s="2" t="s">
        <v>866</v>
      </c>
      <c r="G24" s="2" t="s">
        <v>866</v>
      </c>
      <c r="H24" s="2" t="s">
        <v>866</v>
      </c>
      <c r="I24" s="2" t="s">
        <v>866</v>
      </c>
      <c r="L24" s="2">
        <v>20</v>
      </c>
      <c r="M24" s="92" t="s">
        <v>866</v>
      </c>
      <c r="N24" s="2" t="s">
        <v>866</v>
      </c>
      <c r="O24" s="2" t="s">
        <v>866</v>
      </c>
      <c r="P24" s="2" t="s">
        <v>866</v>
      </c>
      <c r="S24" s="2" t="s">
        <v>2619</v>
      </c>
      <c r="T24" s="2">
        <v>21</v>
      </c>
    </row>
    <row r="25" spans="1:20" x14ac:dyDescent="0.25">
      <c r="A25" s="2" t="s">
        <v>935</v>
      </c>
      <c r="B25" s="93">
        <v>22</v>
      </c>
      <c r="E25" s="2">
        <v>21</v>
      </c>
      <c r="F25" s="2" t="s">
        <v>866</v>
      </c>
      <c r="G25" s="2" t="s">
        <v>866</v>
      </c>
      <c r="H25" s="2" t="s">
        <v>866</v>
      </c>
      <c r="I25" s="2" t="s">
        <v>866</v>
      </c>
      <c r="L25" s="2">
        <v>21</v>
      </c>
      <c r="M25" s="92" t="s">
        <v>866</v>
      </c>
      <c r="N25" s="2" t="s">
        <v>866</v>
      </c>
      <c r="O25" s="2" t="s">
        <v>866</v>
      </c>
      <c r="P25" s="2" t="s">
        <v>866</v>
      </c>
      <c r="S25" s="2" t="s">
        <v>2619</v>
      </c>
      <c r="T25" s="2">
        <v>22</v>
      </c>
    </row>
    <row r="26" spans="1:20" x14ac:dyDescent="0.25">
      <c r="A26" s="2" t="s">
        <v>936</v>
      </c>
      <c r="B26" s="93">
        <v>23</v>
      </c>
      <c r="E26" s="2">
        <v>22</v>
      </c>
      <c r="F26" s="2" t="s">
        <v>866</v>
      </c>
      <c r="G26" s="2" t="s">
        <v>866</v>
      </c>
      <c r="H26" s="2" t="s">
        <v>866</v>
      </c>
      <c r="I26" s="2" t="s">
        <v>866</v>
      </c>
      <c r="L26" s="2">
        <v>22</v>
      </c>
      <c r="M26" s="92" t="s">
        <v>866</v>
      </c>
      <c r="N26" s="2" t="s">
        <v>866</v>
      </c>
      <c r="O26" s="2" t="s">
        <v>866</v>
      </c>
      <c r="P26" s="2" t="s">
        <v>866</v>
      </c>
      <c r="S26" s="2" t="s">
        <v>2619</v>
      </c>
      <c r="T26" s="2">
        <v>23</v>
      </c>
    </row>
    <row r="27" spans="1:20" x14ac:dyDescent="0.25">
      <c r="A27" s="2" t="s">
        <v>937</v>
      </c>
      <c r="B27" s="93">
        <v>24</v>
      </c>
      <c r="E27" s="2">
        <v>23</v>
      </c>
      <c r="F27" s="2" t="s">
        <v>866</v>
      </c>
      <c r="G27" s="2" t="s">
        <v>866</v>
      </c>
      <c r="H27" s="2" t="s">
        <v>866</v>
      </c>
      <c r="I27" s="2" t="s">
        <v>866</v>
      </c>
      <c r="L27" s="2">
        <v>23</v>
      </c>
      <c r="M27" s="92" t="s">
        <v>866</v>
      </c>
      <c r="N27" s="2" t="s">
        <v>866</v>
      </c>
      <c r="O27" s="2" t="s">
        <v>866</v>
      </c>
      <c r="P27" s="2" t="s">
        <v>866</v>
      </c>
      <c r="S27" s="2" t="s">
        <v>2619</v>
      </c>
      <c r="T27" s="2">
        <v>24</v>
      </c>
    </row>
    <row r="28" spans="1:20" x14ac:dyDescent="0.25">
      <c r="A28" s="2" t="s">
        <v>938</v>
      </c>
      <c r="B28" s="93">
        <v>25</v>
      </c>
      <c r="E28" s="2">
        <v>24</v>
      </c>
      <c r="F28" s="2" t="s">
        <v>866</v>
      </c>
      <c r="G28" s="2" t="s">
        <v>866</v>
      </c>
      <c r="H28" s="2" t="s">
        <v>866</v>
      </c>
      <c r="I28" s="2" t="s">
        <v>866</v>
      </c>
      <c r="L28" s="2">
        <v>24</v>
      </c>
      <c r="M28" s="92" t="s">
        <v>866</v>
      </c>
      <c r="N28" s="2" t="s">
        <v>866</v>
      </c>
      <c r="O28" s="2" t="s">
        <v>866</v>
      </c>
      <c r="P28" s="2" t="s">
        <v>866</v>
      </c>
      <c r="S28" s="2" t="s">
        <v>2619</v>
      </c>
      <c r="T28" s="2">
        <v>25</v>
      </c>
    </row>
    <row r="29" spans="1:20" x14ac:dyDescent="0.25">
      <c r="A29" s="2" t="s">
        <v>939</v>
      </c>
      <c r="B29" s="93">
        <v>26</v>
      </c>
      <c r="E29" s="2">
        <v>25</v>
      </c>
      <c r="F29" s="2" t="s">
        <v>865</v>
      </c>
      <c r="G29" s="2" t="s">
        <v>865</v>
      </c>
      <c r="H29" s="2" t="s">
        <v>866</v>
      </c>
      <c r="I29" s="2" t="s">
        <v>866</v>
      </c>
      <c r="L29" s="2">
        <v>25</v>
      </c>
      <c r="M29" s="92" t="s">
        <v>866</v>
      </c>
      <c r="N29" s="2" t="s">
        <v>866</v>
      </c>
      <c r="O29" s="2" t="s">
        <v>866</v>
      </c>
      <c r="P29" s="2" t="s">
        <v>866</v>
      </c>
      <c r="S29" s="2" t="s">
        <v>2619</v>
      </c>
      <c r="T29" s="2">
        <v>26</v>
      </c>
    </row>
    <row r="30" spans="1:20" x14ac:dyDescent="0.25">
      <c r="A30" s="2" t="s">
        <v>940</v>
      </c>
      <c r="B30" s="93">
        <v>27</v>
      </c>
      <c r="E30" s="2">
        <v>26</v>
      </c>
      <c r="F30" s="2" t="s">
        <v>865</v>
      </c>
      <c r="G30" s="2" t="s">
        <v>865</v>
      </c>
      <c r="H30" s="2" t="s">
        <v>866</v>
      </c>
      <c r="I30" s="2" t="s">
        <v>866</v>
      </c>
      <c r="L30" s="2">
        <v>26</v>
      </c>
      <c r="M30" s="92" t="s">
        <v>866</v>
      </c>
      <c r="N30" s="2" t="s">
        <v>866</v>
      </c>
      <c r="O30" s="2" t="s">
        <v>866</v>
      </c>
      <c r="P30" s="2" t="s">
        <v>866</v>
      </c>
      <c r="S30" s="2" t="s">
        <v>2619</v>
      </c>
      <c r="T30" s="2">
        <v>27</v>
      </c>
    </row>
    <row r="31" spans="1:20" x14ac:dyDescent="0.25">
      <c r="A31" s="2" t="s">
        <v>941</v>
      </c>
      <c r="B31" s="93">
        <v>28</v>
      </c>
      <c r="E31" s="2">
        <v>27</v>
      </c>
      <c r="F31" s="2" t="s">
        <v>865</v>
      </c>
      <c r="G31" s="2" t="s">
        <v>865</v>
      </c>
      <c r="H31" s="2" t="s">
        <v>866</v>
      </c>
      <c r="I31" s="2" t="s">
        <v>866</v>
      </c>
      <c r="L31" s="2">
        <v>27</v>
      </c>
      <c r="M31" s="92" t="s">
        <v>866</v>
      </c>
      <c r="N31" s="2" t="s">
        <v>866</v>
      </c>
      <c r="O31" s="2" t="s">
        <v>866</v>
      </c>
      <c r="P31" s="2" t="s">
        <v>866</v>
      </c>
      <c r="S31" s="2" t="s">
        <v>2619</v>
      </c>
      <c r="T31" s="2">
        <v>28</v>
      </c>
    </row>
    <row r="32" spans="1:20" x14ac:dyDescent="0.25">
      <c r="A32" s="2" t="s">
        <v>942</v>
      </c>
      <c r="B32" s="93">
        <v>29</v>
      </c>
      <c r="E32" s="2">
        <v>28</v>
      </c>
      <c r="F32" s="2" t="s">
        <v>865</v>
      </c>
      <c r="G32" s="2" t="s">
        <v>865</v>
      </c>
      <c r="H32" s="2" t="s">
        <v>866</v>
      </c>
      <c r="I32" s="2" t="s">
        <v>866</v>
      </c>
      <c r="L32" s="2">
        <v>28</v>
      </c>
      <c r="M32" s="92" t="s">
        <v>866</v>
      </c>
      <c r="N32" s="2" t="s">
        <v>866</v>
      </c>
      <c r="O32" s="2" t="s">
        <v>866</v>
      </c>
      <c r="P32" s="2" t="s">
        <v>866</v>
      </c>
      <c r="S32" s="2" t="s">
        <v>2619</v>
      </c>
      <c r="T32" s="2">
        <v>29</v>
      </c>
    </row>
    <row r="33" spans="1:20" x14ac:dyDescent="0.25">
      <c r="A33" s="2" t="s">
        <v>943</v>
      </c>
      <c r="B33" s="93">
        <v>30</v>
      </c>
      <c r="E33" s="2">
        <v>29</v>
      </c>
      <c r="F33" s="2" t="s">
        <v>865</v>
      </c>
      <c r="G33" s="2" t="s">
        <v>865</v>
      </c>
      <c r="H33" s="2" t="s">
        <v>866</v>
      </c>
      <c r="I33" s="2" t="s">
        <v>866</v>
      </c>
      <c r="L33" s="2">
        <v>29</v>
      </c>
      <c r="M33" s="92" t="s">
        <v>866</v>
      </c>
      <c r="N33" s="2" t="s">
        <v>866</v>
      </c>
      <c r="O33" s="2" t="s">
        <v>866</v>
      </c>
      <c r="P33" s="2" t="s">
        <v>866</v>
      </c>
      <c r="S33" s="2" t="s">
        <v>2619</v>
      </c>
      <c r="T33" s="2">
        <v>30</v>
      </c>
    </row>
    <row r="34" spans="1:20" x14ac:dyDescent="0.25">
      <c r="A34" s="2" t="s">
        <v>944</v>
      </c>
      <c r="B34" s="93">
        <v>31</v>
      </c>
      <c r="E34" s="2">
        <v>30</v>
      </c>
      <c r="F34" s="2" t="s">
        <v>865</v>
      </c>
      <c r="G34" s="2" t="s">
        <v>865</v>
      </c>
      <c r="H34" s="2" t="s">
        <v>866</v>
      </c>
      <c r="I34" s="2" t="s">
        <v>866</v>
      </c>
      <c r="L34" s="2">
        <v>30</v>
      </c>
      <c r="M34" s="92" t="s">
        <v>865</v>
      </c>
      <c r="N34" s="2" t="s">
        <v>865</v>
      </c>
      <c r="O34" s="2" t="s">
        <v>866</v>
      </c>
      <c r="P34" s="2" t="s">
        <v>866</v>
      </c>
      <c r="S34" s="2" t="s">
        <v>2619</v>
      </c>
      <c r="T34" s="2">
        <v>31</v>
      </c>
    </row>
    <row r="35" spans="1:20" x14ac:dyDescent="0.25">
      <c r="A35" s="2" t="s">
        <v>945</v>
      </c>
      <c r="B35" s="93">
        <v>32</v>
      </c>
      <c r="E35" s="2">
        <v>31</v>
      </c>
      <c r="F35" s="2" t="s">
        <v>865</v>
      </c>
      <c r="G35" s="2" t="s">
        <v>865</v>
      </c>
      <c r="H35" s="2" t="s">
        <v>866</v>
      </c>
      <c r="I35" s="2" t="s">
        <v>866</v>
      </c>
      <c r="L35" s="2">
        <v>31</v>
      </c>
      <c r="M35" s="2" t="s">
        <v>865</v>
      </c>
      <c r="N35" s="2" t="s">
        <v>865</v>
      </c>
      <c r="O35" s="2" t="s">
        <v>866</v>
      </c>
      <c r="P35" s="2" t="s">
        <v>866</v>
      </c>
      <c r="S35" s="2" t="s">
        <v>2619</v>
      </c>
      <c r="T35" s="2">
        <v>32</v>
      </c>
    </row>
    <row r="36" spans="1:20" x14ac:dyDescent="0.25">
      <c r="A36" s="2" t="s">
        <v>946</v>
      </c>
      <c r="B36" s="93">
        <v>33</v>
      </c>
      <c r="E36" s="2">
        <v>32</v>
      </c>
      <c r="F36" s="2" t="s">
        <v>865</v>
      </c>
      <c r="G36" s="2" t="s">
        <v>865</v>
      </c>
      <c r="H36" s="2" t="s">
        <v>866</v>
      </c>
      <c r="I36" s="2" t="s">
        <v>866</v>
      </c>
      <c r="L36" s="2">
        <v>32</v>
      </c>
      <c r="M36" s="2" t="s">
        <v>865</v>
      </c>
      <c r="N36" s="2" t="s">
        <v>865</v>
      </c>
      <c r="O36" s="2" t="s">
        <v>866</v>
      </c>
      <c r="P36" s="2" t="s">
        <v>866</v>
      </c>
      <c r="S36" s="2" t="s">
        <v>2619</v>
      </c>
      <c r="T36" s="2">
        <v>33</v>
      </c>
    </row>
    <row r="37" spans="1:20" x14ac:dyDescent="0.25">
      <c r="A37" s="2" t="s">
        <v>947</v>
      </c>
      <c r="B37" s="93">
        <v>34</v>
      </c>
      <c r="E37" s="2">
        <v>33</v>
      </c>
      <c r="F37" s="2" t="s">
        <v>865</v>
      </c>
      <c r="G37" s="2" t="s">
        <v>865</v>
      </c>
      <c r="H37" s="2" t="s">
        <v>866</v>
      </c>
      <c r="I37" s="2" t="s">
        <v>866</v>
      </c>
      <c r="L37" s="2">
        <v>33</v>
      </c>
      <c r="M37" s="2" t="s">
        <v>865</v>
      </c>
      <c r="N37" s="2" t="s">
        <v>865</v>
      </c>
      <c r="O37" s="2" t="s">
        <v>866</v>
      </c>
      <c r="P37" s="2" t="s">
        <v>866</v>
      </c>
      <c r="S37" s="2" t="s">
        <v>2619</v>
      </c>
      <c r="T37" s="2">
        <v>34</v>
      </c>
    </row>
    <row r="38" spans="1:20" x14ac:dyDescent="0.25">
      <c r="A38" s="2" t="s">
        <v>948</v>
      </c>
      <c r="B38" s="93">
        <v>35</v>
      </c>
      <c r="E38" s="2">
        <v>34</v>
      </c>
      <c r="F38" s="2" t="s">
        <v>865</v>
      </c>
      <c r="G38" s="2" t="s">
        <v>865</v>
      </c>
      <c r="H38" s="2" t="s">
        <v>866</v>
      </c>
      <c r="I38" s="2" t="s">
        <v>866</v>
      </c>
      <c r="L38" s="2">
        <v>34</v>
      </c>
      <c r="M38" s="2" t="s">
        <v>865</v>
      </c>
      <c r="N38" s="2" t="s">
        <v>865</v>
      </c>
      <c r="O38" s="2" t="s">
        <v>866</v>
      </c>
      <c r="P38" s="2" t="s">
        <v>866</v>
      </c>
      <c r="S38" s="2" t="s">
        <v>2619</v>
      </c>
      <c r="T38" s="2">
        <v>35</v>
      </c>
    </row>
    <row r="39" spans="1:20" x14ac:dyDescent="0.25">
      <c r="A39" s="2" t="s">
        <v>949</v>
      </c>
      <c r="B39" s="93">
        <v>36</v>
      </c>
      <c r="E39" s="2">
        <v>35</v>
      </c>
      <c r="F39" s="2" t="s">
        <v>865</v>
      </c>
      <c r="G39" s="2" t="s">
        <v>865</v>
      </c>
      <c r="H39" s="2" t="s">
        <v>866</v>
      </c>
      <c r="I39" s="2" t="s">
        <v>866</v>
      </c>
      <c r="L39" s="2">
        <v>35</v>
      </c>
      <c r="M39" s="2" t="s">
        <v>865</v>
      </c>
      <c r="N39" s="2" t="s">
        <v>865</v>
      </c>
      <c r="O39" s="2" t="s">
        <v>866</v>
      </c>
      <c r="P39" s="2" t="s">
        <v>866</v>
      </c>
      <c r="S39" s="2" t="s">
        <v>2619</v>
      </c>
      <c r="T39" s="2">
        <v>36</v>
      </c>
    </row>
    <row r="40" spans="1:20" x14ac:dyDescent="0.25">
      <c r="A40" s="2" t="s">
        <v>950</v>
      </c>
      <c r="B40" s="94">
        <v>38</v>
      </c>
      <c r="E40" s="2">
        <v>36</v>
      </c>
      <c r="F40" s="2" t="s">
        <v>865</v>
      </c>
      <c r="G40" s="2" t="s">
        <v>865</v>
      </c>
      <c r="H40" s="2" t="s">
        <v>866</v>
      </c>
      <c r="I40" s="2" t="s">
        <v>866</v>
      </c>
      <c r="L40" s="2">
        <v>36</v>
      </c>
      <c r="M40" s="2" t="s">
        <v>865</v>
      </c>
      <c r="N40" s="2" t="s">
        <v>865</v>
      </c>
      <c r="O40" s="2" t="s">
        <v>866</v>
      </c>
      <c r="P40" s="2" t="s">
        <v>866</v>
      </c>
      <c r="S40" s="2" t="s">
        <v>2619</v>
      </c>
      <c r="T40" s="2">
        <v>37</v>
      </c>
    </row>
    <row r="41" spans="1:20" x14ac:dyDescent="0.25">
      <c r="A41" s="2" t="s">
        <v>951</v>
      </c>
      <c r="B41" s="94">
        <v>40</v>
      </c>
      <c r="E41" s="2">
        <v>37</v>
      </c>
      <c r="F41" s="2" t="s">
        <v>865</v>
      </c>
      <c r="G41" s="2" t="s">
        <v>865</v>
      </c>
      <c r="H41" s="2" t="s">
        <v>866</v>
      </c>
      <c r="I41" s="2" t="s">
        <v>866</v>
      </c>
      <c r="L41" s="2">
        <v>37</v>
      </c>
      <c r="M41" s="2" t="s">
        <v>865</v>
      </c>
      <c r="N41" s="2" t="s">
        <v>865</v>
      </c>
      <c r="O41" s="2" t="s">
        <v>866</v>
      </c>
      <c r="P41" s="2" t="s">
        <v>866</v>
      </c>
      <c r="S41" s="2" t="s">
        <v>2619</v>
      </c>
      <c r="T41" s="2">
        <v>38</v>
      </c>
    </row>
    <row r="42" spans="1:20" x14ac:dyDescent="0.25">
      <c r="A42" s="2" t="s">
        <v>952</v>
      </c>
      <c r="B42" s="94">
        <v>42</v>
      </c>
      <c r="E42" s="2">
        <v>38</v>
      </c>
      <c r="F42" s="2" t="s">
        <v>865</v>
      </c>
      <c r="G42" s="2" t="s">
        <v>865</v>
      </c>
      <c r="H42" s="2" t="s">
        <v>866</v>
      </c>
      <c r="I42" s="2" t="s">
        <v>866</v>
      </c>
      <c r="L42" s="2">
        <v>38</v>
      </c>
      <c r="M42" s="2" t="s">
        <v>865</v>
      </c>
      <c r="N42" s="2" t="s">
        <v>865</v>
      </c>
      <c r="O42" s="2" t="s">
        <v>866</v>
      </c>
      <c r="P42" s="2" t="s">
        <v>866</v>
      </c>
      <c r="S42" s="2" t="s">
        <v>2619</v>
      </c>
      <c r="T42" s="2">
        <v>39</v>
      </c>
    </row>
    <row r="43" spans="1:20" x14ac:dyDescent="0.25">
      <c r="A43" s="2" t="s">
        <v>953</v>
      </c>
      <c r="B43" s="94">
        <v>44</v>
      </c>
      <c r="E43" s="2">
        <v>39</v>
      </c>
      <c r="F43" s="2" t="s">
        <v>865</v>
      </c>
      <c r="G43" s="2" t="s">
        <v>865</v>
      </c>
      <c r="H43" s="2" t="s">
        <v>866</v>
      </c>
      <c r="I43" s="2" t="s">
        <v>866</v>
      </c>
      <c r="L43" s="2">
        <v>39</v>
      </c>
      <c r="M43" s="2" t="s">
        <v>865</v>
      </c>
      <c r="N43" s="2" t="s">
        <v>865</v>
      </c>
      <c r="O43" s="2" t="s">
        <v>866</v>
      </c>
      <c r="P43" s="2" t="s">
        <v>866</v>
      </c>
      <c r="S43" s="2" t="s">
        <v>2619</v>
      </c>
      <c r="T43" s="2">
        <v>40</v>
      </c>
    </row>
    <row r="44" spans="1:20" x14ac:dyDescent="0.25">
      <c r="A44" s="2" t="s">
        <v>954</v>
      </c>
      <c r="B44" s="94">
        <v>46</v>
      </c>
      <c r="E44" s="2">
        <v>40</v>
      </c>
      <c r="F44" s="2" t="s">
        <v>865</v>
      </c>
      <c r="G44" s="2" t="s">
        <v>865</v>
      </c>
      <c r="H44" s="2" t="s">
        <v>866</v>
      </c>
      <c r="I44" s="2" t="s">
        <v>866</v>
      </c>
      <c r="L44" s="2">
        <v>40</v>
      </c>
      <c r="M44" s="2" t="s">
        <v>865</v>
      </c>
      <c r="N44" s="2" t="s">
        <v>865</v>
      </c>
      <c r="O44" s="2" t="s">
        <v>865</v>
      </c>
      <c r="P44" s="2" t="s">
        <v>866</v>
      </c>
      <c r="S44" s="2" t="s">
        <v>2619</v>
      </c>
      <c r="T44" s="2">
        <v>41</v>
      </c>
    </row>
    <row r="45" spans="1:20" x14ac:dyDescent="0.25">
      <c r="A45" s="2" t="s">
        <v>955</v>
      </c>
      <c r="B45" s="94">
        <v>47</v>
      </c>
      <c r="E45" s="2">
        <v>41</v>
      </c>
      <c r="F45" s="2" t="s">
        <v>865</v>
      </c>
      <c r="G45" s="2" t="s">
        <v>865</v>
      </c>
      <c r="H45" s="2" t="s">
        <v>866</v>
      </c>
      <c r="I45" s="2" t="s">
        <v>866</v>
      </c>
      <c r="L45" s="2">
        <v>41</v>
      </c>
      <c r="M45" s="2" t="s">
        <v>865</v>
      </c>
      <c r="N45" s="2" t="s">
        <v>865</v>
      </c>
      <c r="O45" s="2" t="s">
        <v>865</v>
      </c>
      <c r="P45" s="2" t="s">
        <v>866</v>
      </c>
      <c r="S45" s="2" t="s">
        <v>2619</v>
      </c>
      <c r="T45" s="2">
        <v>42</v>
      </c>
    </row>
    <row r="46" spans="1:20" x14ac:dyDescent="0.25">
      <c r="A46" s="2" t="s">
        <v>956</v>
      </c>
      <c r="B46" s="94">
        <v>48</v>
      </c>
      <c r="E46" s="2">
        <v>42</v>
      </c>
      <c r="F46" s="2" t="s">
        <v>865</v>
      </c>
      <c r="G46" s="2" t="s">
        <v>865</v>
      </c>
      <c r="H46" s="2" t="s">
        <v>866</v>
      </c>
      <c r="I46" s="2" t="s">
        <v>866</v>
      </c>
      <c r="L46" s="2">
        <v>42</v>
      </c>
      <c r="M46" s="2" t="s">
        <v>865</v>
      </c>
      <c r="N46" s="2" t="s">
        <v>865</v>
      </c>
      <c r="O46" s="2" t="s">
        <v>865</v>
      </c>
      <c r="P46" s="2" t="s">
        <v>866</v>
      </c>
      <c r="S46" s="2" t="s">
        <v>2619</v>
      </c>
      <c r="T46" s="2">
        <v>43</v>
      </c>
    </row>
    <row r="47" spans="1:20" x14ac:dyDescent="0.25">
      <c r="A47" s="2" t="s">
        <v>957</v>
      </c>
      <c r="B47" s="94">
        <v>49</v>
      </c>
      <c r="E47" s="2">
        <v>43</v>
      </c>
      <c r="F47" s="2" t="s">
        <v>865</v>
      </c>
      <c r="G47" s="2" t="s">
        <v>865</v>
      </c>
      <c r="H47" s="2" t="s">
        <v>866</v>
      </c>
      <c r="I47" s="2" t="s">
        <v>866</v>
      </c>
      <c r="L47" s="2">
        <v>43</v>
      </c>
      <c r="M47" s="2" t="s">
        <v>865</v>
      </c>
      <c r="N47" s="2" t="s">
        <v>865</v>
      </c>
      <c r="O47" s="2" t="s">
        <v>865</v>
      </c>
      <c r="P47" s="2" t="s">
        <v>866</v>
      </c>
      <c r="S47" s="2" t="s">
        <v>2619</v>
      </c>
      <c r="T47" s="2">
        <v>44</v>
      </c>
    </row>
    <row r="48" spans="1:20" x14ac:dyDescent="0.25">
      <c r="A48" s="2" t="s">
        <v>958</v>
      </c>
      <c r="B48" s="94">
        <v>50</v>
      </c>
      <c r="E48" s="2">
        <v>44</v>
      </c>
      <c r="F48" s="2" t="s">
        <v>865</v>
      </c>
      <c r="G48" s="2" t="s">
        <v>865</v>
      </c>
      <c r="H48" s="2" t="s">
        <v>866</v>
      </c>
      <c r="I48" s="2" t="s">
        <v>866</v>
      </c>
      <c r="L48" s="2">
        <v>44</v>
      </c>
      <c r="M48" s="2" t="s">
        <v>865</v>
      </c>
      <c r="N48" s="2" t="s">
        <v>865</v>
      </c>
      <c r="O48" s="2" t="s">
        <v>865</v>
      </c>
      <c r="P48" s="2" t="s">
        <v>866</v>
      </c>
      <c r="S48" s="2" t="s">
        <v>2619</v>
      </c>
      <c r="T48" s="2">
        <v>45</v>
      </c>
    </row>
    <row r="49" spans="1:20" x14ac:dyDescent="0.25">
      <c r="A49" s="2" t="s">
        <v>959</v>
      </c>
      <c r="B49" s="94">
        <v>51</v>
      </c>
      <c r="E49" s="2">
        <v>45</v>
      </c>
      <c r="F49" s="2" t="s">
        <v>865</v>
      </c>
      <c r="G49" s="2" t="s">
        <v>865</v>
      </c>
      <c r="H49" s="2" t="s">
        <v>866</v>
      </c>
      <c r="I49" s="2" t="s">
        <v>866</v>
      </c>
      <c r="L49" s="2">
        <v>45</v>
      </c>
      <c r="M49" s="2" t="s">
        <v>865</v>
      </c>
      <c r="N49" s="2" t="s">
        <v>865</v>
      </c>
      <c r="O49" s="2" t="s">
        <v>865</v>
      </c>
      <c r="P49" s="2" t="s">
        <v>866</v>
      </c>
      <c r="S49" s="2" t="s">
        <v>2619</v>
      </c>
      <c r="T49" s="2">
        <v>46</v>
      </c>
    </row>
    <row r="50" spans="1:20" x14ac:dyDescent="0.25">
      <c r="A50" s="2" t="s">
        <v>960</v>
      </c>
      <c r="B50" s="94">
        <v>52</v>
      </c>
      <c r="E50" s="2">
        <v>46</v>
      </c>
      <c r="F50" s="2" t="s">
        <v>865</v>
      </c>
      <c r="G50" s="2" t="s">
        <v>865</v>
      </c>
      <c r="H50" s="2" t="s">
        <v>866</v>
      </c>
      <c r="I50" s="2" t="s">
        <v>866</v>
      </c>
      <c r="L50" s="2">
        <v>46</v>
      </c>
      <c r="M50" s="2" t="s">
        <v>865</v>
      </c>
      <c r="N50" s="2" t="s">
        <v>865</v>
      </c>
      <c r="O50" s="2" t="s">
        <v>865</v>
      </c>
      <c r="P50" s="2" t="s">
        <v>866</v>
      </c>
      <c r="S50" s="2" t="s">
        <v>2619</v>
      </c>
      <c r="T50" s="2">
        <v>47</v>
      </c>
    </row>
    <row r="51" spans="1:20" x14ac:dyDescent="0.25">
      <c r="A51" s="2" t="s">
        <v>961</v>
      </c>
      <c r="B51" s="94">
        <v>53</v>
      </c>
      <c r="E51" s="2">
        <v>47</v>
      </c>
      <c r="F51" s="2" t="s">
        <v>865</v>
      </c>
      <c r="G51" s="2" t="s">
        <v>865</v>
      </c>
      <c r="H51" s="2" t="s">
        <v>866</v>
      </c>
      <c r="I51" s="2" t="s">
        <v>866</v>
      </c>
      <c r="L51" s="2">
        <v>47</v>
      </c>
      <c r="M51" s="2" t="s">
        <v>865</v>
      </c>
      <c r="N51" s="2" t="s">
        <v>865</v>
      </c>
      <c r="O51" s="2" t="s">
        <v>865</v>
      </c>
      <c r="P51" s="2" t="s">
        <v>866</v>
      </c>
      <c r="S51" s="2" t="s">
        <v>2619</v>
      </c>
      <c r="T51" s="2">
        <v>48</v>
      </c>
    </row>
    <row r="52" spans="1:20" x14ac:dyDescent="0.25">
      <c r="A52" s="2" t="s">
        <v>962</v>
      </c>
      <c r="B52" s="94">
        <v>54</v>
      </c>
      <c r="E52" s="2">
        <v>48</v>
      </c>
      <c r="F52" s="2" t="s">
        <v>865</v>
      </c>
      <c r="G52" s="2" t="s">
        <v>865</v>
      </c>
      <c r="H52" s="2" t="s">
        <v>866</v>
      </c>
      <c r="I52" s="2" t="s">
        <v>866</v>
      </c>
      <c r="L52" s="2">
        <v>48</v>
      </c>
      <c r="M52" s="2" t="s">
        <v>865</v>
      </c>
      <c r="N52" s="2" t="s">
        <v>865</v>
      </c>
      <c r="O52" s="2" t="s">
        <v>865</v>
      </c>
      <c r="P52" s="2" t="s">
        <v>866</v>
      </c>
      <c r="S52" s="2" t="s">
        <v>2619</v>
      </c>
      <c r="T52" s="2">
        <v>49</v>
      </c>
    </row>
    <row r="53" spans="1:20" x14ac:dyDescent="0.25">
      <c r="A53" s="2" t="s">
        <v>963</v>
      </c>
      <c r="B53" s="94">
        <v>55</v>
      </c>
      <c r="E53" s="2">
        <v>49</v>
      </c>
      <c r="F53" s="2" t="s">
        <v>865</v>
      </c>
      <c r="G53" s="2" t="s">
        <v>865</v>
      </c>
      <c r="H53" s="2" t="s">
        <v>866</v>
      </c>
      <c r="I53" s="2" t="s">
        <v>866</v>
      </c>
      <c r="L53" s="2">
        <v>49</v>
      </c>
      <c r="M53" s="2" t="s">
        <v>865</v>
      </c>
      <c r="N53" s="2" t="s">
        <v>865</v>
      </c>
      <c r="O53" s="2" t="s">
        <v>865</v>
      </c>
      <c r="P53" s="2" t="s">
        <v>866</v>
      </c>
      <c r="S53" s="2" t="s">
        <v>2619</v>
      </c>
      <c r="T53" s="2">
        <v>50</v>
      </c>
    </row>
    <row r="54" spans="1:20" x14ac:dyDescent="0.25">
      <c r="A54" s="2" t="s">
        <v>964</v>
      </c>
      <c r="B54" s="94">
        <v>56</v>
      </c>
      <c r="E54" s="2">
        <v>50</v>
      </c>
      <c r="F54" s="2" t="s">
        <v>865</v>
      </c>
      <c r="G54" s="2" t="s">
        <v>864</v>
      </c>
      <c r="H54" s="2" t="s">
        <v>865</v>
      </c>
      <c r="I54" s="2" t="s">
        <v>865</v>
      </c>
      <c r="L54" s="2">
        <v>50</v>
      </c>
      <c r="M54" s="2" t="s">
        <v>865</v>
      </c>
      <c r="N54" s="2" t="s">
        <v>865</v>
      </c>
      <c r="O54" s="2" t="s">
        <v>865</v>
      </c>
      <c r="P54" s="2" t="s">
        <v>865</v>
      </c>
      <c r="S54" s="2" t="s">
        <v>2619</v>
      </c>
      <c r="T54" s="2">
        <v>51</v>
      </c>
    </row>
    <row r="55" spans="1:20" x14ac:dyDescent="0.25">
      <c r="A55" s="2" t="s">
        <v>965</v>
      </c>
      <c r="B55" s="94">
        <v>57</v>
      </c>
      <c r="E55" s="2">
        <v>51</v>
      </c>
      <c r="F55" s="2" t="s">
        <v>864</v>
      </c>
      <c r="G55" s="2" t="s">
        <v>864</v>
      </c>
      <c r="H55" s="2" t="s">
        <v>865</v>
      </c>
      <c r="I55" s="2" t="s">
        <v>865</v>
      </c>
      <c r="L55" s="2">
        <v>51</v>
      </c>
      <c r="M55" s="2" t="s">
        <v>865</v>
      </c>
      <c r="N55" s="2" t="s">
        <v>865</v>
      </c>
      <c r="O55" s="2" t="s">
        <v>865</v>
      </c>
      <c r="P55" s="2" t="s">
        <v>865</v>
      </c>
      <c r="S55" s="2" t="s">
        <v>2619</v>
      </c>
      <c r="T55" s="2">
        <v>52</v>
      </c>
    </row>
    <row r="56" spans="1:20" x14ac:dyDescent="0.25">
      <c r="A56" s="2" t="s">
        <v>966</v>
      </c>
      <c r="B56" s="94">
        <v>58</v>
      </c>
      <c r="E56" s="2">
        <v>52</v>
      </c>
      <c r="F56" s="2" t="s">
        <v>864</v>
      </c>
      <c r="G56" s="2" t="s">
        <v>864</v>
      </c>
      <c r="H56" s="2" t="s">
        <v>865</v>
      </c>
      <c r="I56" s="2" t="s">
        <v>865</v>
      </c>
      <c r="L56" s="2">
        <v>52</v>
      </c>
      <c r="M56" s="2" t="s">
        <v>865</v>
      </c>
      <c r="N56" s="2" t="s">
        <v>865</v>
      </c>
      <c r="O56" s="2" t="s">
        <v>865</v>
      </c>
      <c r="P56" s="2" t="s">
        <v>865</v>
      </c>
      <c r="S56" s="2" t="s">
        <v>2619</v>
      </c>
      <c r="T56" s="2">
        <v>53</v>
      </c>
    </row>
    <row r="57" spans="1:20" x14ac:dyDescent="0.25">
      <c r="A57" s="2" t="s">
        <v>967</v>
      </c>
      <c r="B57" s="94">
        <v>59</v>
      </c>
      <c r="E57" s="2">
        <v>53</v>
      </c>
      <c r="F57" s="2" t="s">
        <v>864</v>
      </c>
      <c r="G57" s="2" t="s">
        <v>864</v>
      </c>
      <c r="H57" s="2" t="s">
        <v>865</v>
      </c>
      <c r="I57" s="2" t="s">
        <v>865</v>
      </c>
      <c r="L57" s="2">
        <v>53</v>
      </c>
      <c r="M57" s="2" t="s">
        <v>865</v>
      </c>
      <c r="N57" s="2" t="s">
        <v>865</v>
      </c>
      <c r="O57" s="2" t="s">
        <v>865</v>
      </c>
      <c r="P57" s="2" t="s">
        <v>865</v>
      </c>
      <c r="S57" s="2" t="s">
        <v>2619</v>
      </c>
      <c r="T57" s="2">
        <v>54</v>
      </c>
    </row>
    <row r="58" spans="1:20" x14ac:dyDescent="0.25">
      <c r="A58" s="2" t="s">
        <v>968</v>
      </c>
      <c r="B58" s="94">
        <v>60</v>
      </c>
      <c r="E58" s="2">
        <v>54</v>
      </c>
      <c r="F58" s="2" t="s">
        <v>864</v>
      </c>
      <c r="G58" s="2" t="s">
        <v>864</v>
      </c>
      <c r="H58" s="2" t="s">
        <v>865</v>
      </c>
      <c r="I58" s="2" t="s">
        <v>865</v>
      </c>
      <c r="L58" s="2">
        <v>54</v>
      </c>
      <c r="M58" s="2" t="s">
        <v>865</v>
      </c>
      <c r="N58" s="2" t="s">
        <v>865</v>
      </c>
      <c r="O58" s="2" t="s">
        <v>865</v>
      </c>
      <c r="P58" s="2" t="s">
        <v>865</v>
      </c>
      <c r="S58" s="2" t="s">
        <v>2619</v>
      </c>
      <c r="T58" s="2">
        <v>55</v>
      </c>
    </row>
    <row r="59" spans="1:20" x14ac:dyDescent="0.25">
      <c r="A59" s="2" t="s">
        <v>969</v>
      </c>
      <c r="B59" s="94">
        <v>61</v>
      </c>
      <c r="E59" s="2">
        <v>55</v>
      </c>
      <c r="F59" s="2" t="s">
        <v>864</v>
      </c>
      <c r="G59" s="2" t="s">
        <v>864</v>
      </c>
      <c r="H59" s="2" t="s">
        <v>865</v>
      </c>
      <c r="I59" s="2" t="s">
        <v>865</v>
      </c>
      <c r="L59" s="2">
        <v>55</v>
      </c>
      <c r="M59" s="2" t="s">
        <v>865</v>
      </c>
      <c r="N59" s="2" t="s">
        <v>865</v>
      </c>
      <c r="O59" s="2" t="s">
        <v>865</v>
      </c>
      <c r="P59" s="2" t="s">
        <v>865</v>
      </c>
      <c r="S59" s="2" t="s">
        <v>2619</v>
      </c>
      <c r="T59" s="2">
        <v>56</v>
      </c>
    </row>
    <row r="60" spans="1:20" x14ac:dyDescent="0.25">
      <c r="A60" s="2" t="s">
        <v>970</v>
      </c>
      <c r="B60" s="94">
        <v>62</v>
      </c>
      <c r="E60" s="2">
        <v>56</v>
      </c>
      <c r="F60" s="2" t="s">
        <v>864</v>
      </c>
      <c r="G60" s="2" t="s">
        <v>864</v>
      </c>
      <c r="H60" s="2" t="s">
        <v>865</v>
      </c>
      <c r="I60" s="2" t="s">
        <v>865</v>
      </c>
      <c r="L60" s="2">
        <v>56</v>
      </c>
      <c r="M60" s="2" t="s">
        <v>865</v>
      </c>
      <c r="N60" s="2" t="s">
        <v>865</v>
      </c>
      <c r="O60" s="2" t="s">
        <v>865</v>
      </c>
      <c r="P60" s="2" t="s">
        <v>865</v>
      </c>
      <c r="S60" s="2" t="s">
        <v>2619</v>
      </c>
      <c r="T60" s="2">
        <v>57</v>
      </c>
    </row>
    <row r="61" spans="1:20" x14ac:dyDescent="0.25">
      <c r="A61" s="2" t="s">
        <v>971</v>
      </c>
      <c r="B61" s="94">
        <v>63</v>
      </c>
      <c r="E61" s="2">
        <v>57</v>
      </c>
      <c r="F61" s="2" t="s">
        <v>864</v>
      </c>
      <c r="G61" s="2" t="s">
        <v>864</v>
      </c>
      <c r="H61" s="2" t="s">
        <v>865</v>
      </c>
      <c r="I61" s="2" t="s">
        <v>865</v>
      </c>
      <c r="L61" s="2">
        <v>57</v>
      </c>
      <c r="M61" s="2" t="s">
        <v>865</v>
      </c>
      <c r="N61" s="2" t="s">
        <v>865</v>
      </c>
      <c r="O61" s="2" t="s">
        <v>865</v>
      </c>
      <c r="P61" s="2" t="s">
        <v>865</v>
      </c>
      <c r="S61" s="2" t="s">
        <v>2619</v>
      </c>
      <c r="T61" s="2">
        <v>58</v>
      </c>
    </row>
    <row r="62" spans="1:20" x14ac:dyDescent="0.25">
      <c r="A62" s="2" t="s">
        <v>972</v>
      </c>
      <c r="B62" s="94">
        <v>64</v>
      </c>
      <c r="E62" s="2">
        <v>58</v>
      </c>
      <c r="F62" s="2" t="s">
        <v>864</v>
      </c>
      <c r="G62" s="2" t="s">
        <v>864</v>
      </c>
      <c r="H62" s="2" t="s">
        <v>865</v>
      </c>
      <c r="I62" s="2" t="s">
        <v>865</v>
      </c>
      <c r="L62" s="2">
        <v>58</v>
      </c>
      <c r="M62" s="2" t="s">
        <v>865</v>
      </c>
      <c r="N62" s="2" t="s">
        <v>865</v>
      </c>
      <c r="O62" s="2" t="s">
        <v>865</v>
      </c>
      <c r="P62" s="2" t="s">
        <v>865</v>
      </c>
      <c r="S62" s="2" t="s">
        <v>2619</v>
      </c>
      <c r="T62" s="2">
        <v>59</v>
      </c>
    </row>
    <row r="63" spans="1:20" x14ac:dyDescent="0.25">
      <c r="A63" s="2" t="s">
        <v>973</v>
      </c>
      <c r="B63" s="94">
        <v>65</v>
      </c>
      <c r="E63" s="2">
        <v>59</v>
      </c>
      <c r="F63" s="2" t="s">
        <v>864</v>
      </c>
      <c r="G63" s="2" t="s">
        <v>864</v>
      </c>
      <c r="H63" s="2" t="s">
        <v>865</v>
      </c>
      <c r="I63" s="2" t="s">
        <v>865</v>
      </c>
      <c r="L63" s="2">
        <v>59</v>
      </c>
      <c r="M63" s="2" t="s">
        <v>865</v>
      </c>
      <c r="N63" s="2" t="s">
        <v>865</v>
      </c>
      <c r="O63" s="2" t="s">
        <v>865</v>
      </c>
      <c r="P63" s="2" t="s">
        <v>865</v>
      </c>
      <c r="S63" s="2" t="s">
        <v>2619</v>
      </c>
      <c r="T63" s="2">
        <v>60</v>
      </c>
    </row>
    <row r="64" spans="1:20" x14ac:dyDescent="0.25">
      <c r="A64" s="2" t="s">
        <v>974</v>
      </c>
      <c r="B64" s="95">
        <v>1</v>
      </c>
      <c r="E64" s="2">
        <v>60</v>
      </c>
      <c r="F64" s="2" t="s">
        <v>864</v>
      </c>
      <c r="G64" s="2" t="s">
        <v>864</v>
      </c>
      <c r="H64" s="2" t="s">
        <v>865</v>
      </c>
      <c r="I64" s="2" t="s">
        <v>865</v>
      </c>
      <c r="L64" s="2">
        <v>60</v>
      </c>
      <c r="M64" s="2" t="s">
        <v>864</v>
      </c>
      <c r="N64" s="2" t="s">
        <v>864</v>
      </c>
      <c r="O64" s="2" t="s">
        <v>865</v>
      </c>
      <c r="P64" s="2" t="s">
        <v>865</v>
      </c>
      <c r="S64" s="2" t="s">
        <v>891</v>
      </c>
      <c r="T64" s="2">
        <v>0.01</v>
      </c>
    </row>
    <row r="65" spans="1:20" x14ac:dyDescent="0.25">
      <c r="A65" s="2" t="s">
        <v>975</v>
      </c>
      <c r="B65" s="95">
        <v>1</v>
      </c>
      <c r="E65" s="2">
        <v>61</v>
      </c>
      <c r="F65" s="2" t="s">
        <v>864</v>
      </c>
      <c r="G65" s="2" t="s">
        <v>864</v>
      </c>
      <c r="H65" s="2" t="s">
        <v>865</v>
      </c>
      <c r="I65" s="2" t="s">
        <v>865</v>
      </c>
      <c r="L65" s="2">
        <v>61</v>
      </c>
      <c r="M65" s="2" t="s">
        <v>864</v>
      </c>
      <c r="N65" s="2" t="s">
        <v>864</v>
      </c>
      <c r="O65" s="2" t="s">
        <v>865</v>
      </c>
      <c r="P65" s="2" t="s">
        <v>865</v>
      </c>
      <c r="S65" s="2" t="s">
        <v>891</v>
      </c>
      <c r="T65" s="2">
        <v>0.02</v>
      </c>
    </row>
    <row r="66" spans="1:20" x14ac:dyDescent="0.25">
      <c r="A66" s="2" t="s">
        <v>976</v>
      </c>
      <c r="B66" s="95">
        <v>1</v>
      </c>
      <c r="E66" s="2">
        <v>62</v>
      </c>
      <c r="F66" s="2" t="s">
        <v>864</v>
      </c>
      <c r="G66" s="2" t="s">
        <v>864</v>
      </c>
      <c r="H66" s="2" t="s">
        <v>865</v>
      </c>
      <c r="I66" s="2" t="s">
        <v>865</v>
      </c>
      <c r="L66" s="2">
        <v>62</v>
      </c>
      <c r="M66" s="2" t="s">
        <v>864</v>
      </c>
      <c r="N66" s="2" t="s">
        <v>864</v>
      </c>
      <c r="O66" s="2" t="s">
        <v>865</v>
      </c>
      <c r="P66" s="2" t="s">
        <v>865</v>
      </c>
      <c r="S66" s="2" t="s">
        <v>891</v>
      </c>
      <c r="T66" s="2">
        <v>0.03</v>
      </c>
    </row>
    <row r="67" spans="1:20" x14ac:dyDescent="0.25">
      <c r="A67" s="2" t="s">
        <v>977</v>
      </c>
      <c r="B67" s="95">
        <v>1</v>
      </c>
      <c r="E67" s="2">
        <v>63</v>
      </c>
      <c r="F67" s="2" t="s">
        <v>864</v>
      </c>
      <c r="G67" s="2" t="s">
        <v>864</v>
      </c>
      <c r="H67" s="2" t="s">
        <v>865</v>
      </c>
      <c r="I67" s="2" t="s">
        <v>865</v>
      </c>
      <c r="L67" s="2">
        <v>63</v>
      </c>
      <c r="M67" s="2" t="s">
        <v>864</v>
      </c>
      <c r="N67" s="2" t="s">
        <v>864</v>
      </c>
      <c r="O67" s="2" t="s">
        <v>865</v>
      </c>
      <c r="P67" s="2" t="s">
        <v>865</v>
      </c>
      <c r="S67" s="2" t="s">
        <v>891</v>
      </c>
      <c r="T67" s="2">
        <v>0.04</v>
      </c>
    </row>
    <row r="68" spans="1:20" x14ac:dyDescent="0.25">
      <c r="A68" s="2" t="s">
        <v>978</v>
      </c>
      <c r="B68" s="95">
        <v>1</v>
      </c>
      <c r="E68" s="2">
        <v>64</v>
      </c>
      <c r="F68" s="2" t="s">
        <v>864</v>
      </c>
      <c r="G68" s="2" t="s">
        <v>864</v>
      </c>
      <c r="H68" s="2" t="s">
        <v>865</v>
      </c>
      <c r="I68" s="2" t="s">
        <v>865</v>
      </c>
      <c r="L68" s="2">
        <v>64</v>
      </c>
      <c r="M68" s="2" t="s">
        <v>864</v>
      </c>
      <c r="N68" s="2" t="s">
        <v>864</v>
      </c>
      <c r="O68" s="2" t="s">
        <v>865</v>
      </c>
      <c r="P68" s="2" t="s">
        <v>865</v>
      </c>
      <c r="S68" s="2" t="s">
        <v>891</v>
      </c>
      <c r="T68" s="2">
        <v>0.05</v>
      </c>
    </row>
    <row r="69" spans="1:20" x14ac:dyDescent="0.25">
      <c r="A69" s="2" t="s">
        <v>979</v>
      </c>
      <c r="B69" s="95">
        <v>1</v>
      </c>
      <c r="E69" s="2">
        <v>65</v>
      </c>
      <c r="F69" s="2" t="s">
        <v>864</v>
      </c>
      <c r="G69" s="2" t="s">
        <v>864</v>
      </c>
      <c r="H69" s="2" t="s">
        <v>865</v>
      </c>
      <c r="I69" s="2" t="s">
        <v>865</v>
      </c>
      <c r="L69" s="2">
        <v>65</v>
      </c>
      <c r="M69" s="2" t="s">
        <v>864</v>
      </c>
      <c r="N69" s="2" t="s">
        <v>864</v>
      </c>
      <c r="O69" s="2" t="s">
        <v>865</v>
      </c>
      <c r="P69" s="2" t="s">
        <v>865</v>
      </c>
      <c r="S69" s="2" t="s">
        <v>891</v>
      </c>
      <c r="T69" s="2">
        <v>0.06</v>
      </c>
    </row>
    <row r="70" spans="1:20" x14ac:dyDescent="0.25">
      <c r="A70" s="2" t="s">
        <v>980</v>
      </c>
      <c r="B70" s="95">
        <v>1</v>
      </c>
      <c r="E70" s="2">
        <v>66</v>
      </c>
      <c r="F70" s="2" t="s">
        <v>864</v>
      </c>
      <c r="G70" s="2" t="s">
        <v>864</v>
      </c>
      <c r="H70" s="2" t="s">
        <v>865</v>
      </c>
      <c r="I70" s="2" t="s">
        <v>865</v>
      </c>
      <c r="L70" s="2">
        <v>66</v>
      </c>
      <c r="M70" s="2" t="s">
        <v>864</v>
      </c>
      <c r="N70" s="2" t="s">
        <v>864</v>
      </c>
      <c r="O70" s="2" t="s">
        <v>865</v>
      </c>
      <c r="P70" s="2" t="s">
        <v>865</v>
      </c>
      <c r="S70" s="2" t="s">
        <v>891</v>
      </c>
      <c r="T70" s="2">
        <v>7.0000000000000007E-2</v>
      </c>
    </row>
    <row r="71" spans="1:20" x14ac:dyDescent="0.25">
      <c r="A71" s="2" t="s">
        <v>981</v>
      </c>
      <c r="B71" s="95">
        <v>1</v>
      </c>
      <c r="E71" s="2">
        <v>67</v>
      </c>
      <c r="F71" s="2" t="s">
        <v>864</v>
      </c>
      <c r="G71" s="2" t="s">
        <v>864</v>
      </c>
      <c r="H71" s="2" t="s">
        <v>865</v>
      </c>
      <c r="I71" s="2" t="s">
        <v>865</v>
      </c>
      <c r="L71" s="2">
        <v>67</v>
      </c>
      <c r="M71" s="2" t="s">
        <v>864</v>
      </c>
      <c r="N71" s="2" t="s">
        <v>864</v>
      </c>
      <c r="O71" s="2" t="s">
        <v>865</v>
      </c>
      <c r="P71" s="2" t="s">
        <v>865</v>
      </c>
      <c r="S71" s="2" t="s">
        <v>891</v>
      </c>
      <c r="T71" s="2">
        <v>0.08</v>
      </c>
    </row>
    <row r="72" spans="1:20" x14ac:dyDescent="0.25">
      <c r="A72" s="2" t="s">
        <v>982</v>
      </c>
      <c r="B72" s="95">
        <v>1</v>
      </c>
      <c r="E72" s="2">
        <v>68</v>
      </c>
      <c r="F72" s="2" t="s">
        <v>864</v>
      </c>
      <c r="G72" s="2" t="s">
        <v>864</v>
      </c>
      <c r="H72" s="2" t="s">
        <v>865</v>
      </c>
      <c r="I72" s="2" t="s">
        <v>865</v>
      </c>
      <c r="L72" s="2">
        <v>68</v>
      </c>
      <c r="M72" s="2" t="s">
        <v>864</v>
      </c>
      <c r="N72" s="2" t="s">
        <v>864</v>
      </c>
      <c r="O72" s="2" t="s">
        <v>865</v>
      </c>
      <c r="P72" s="2" t="s">
        <v>865</v>
      </c>
      <c r="S72" s="2" t="s">
        <v>891</v>
      </c>
      <c r="T72" s="2">
        <v>0.09</v>
      </c>
    </row>
    <row r="73" spans="1:20" x14ac:dyDescent="0.25">
      <c r="A73" s="2" t="s">
        <v>983</v>
      </c>
      <c r="B73" s="95">
        <v>1</v>
      </c>
      <c r="E73" s="2">
        <v>69</v>
      </c>
      <c r="F73" s="2" t="s">
        <v>864</v>
      </c>
      <c r="G73" s="2" t="s">
        <v>864</v>
      </c>
      <c r="H73" s="2" t="s">
        <v>865</v>
      </c>
      <c r="I73" s="2" t="s">
        <v>865</v>
      </c>
      <c r="L73" s="2">
        <v>69</v>
      </c>
      <c r="M73" s="2" t="s">
        <v>864</v>
      </c>
      <c r="N73" s="2" t="s">
        <v>864</v>
      </c>
      <c r="O73" s="2" t="s">
        <v>865</v>
      </c>
      <c r="P73" s="2" t="s">
        <v>865</v>
      </c>
      <c r="S73" s="2" t="s">
        <v>891</v>
      </c>
      <c r="T73" s="2">
        <v>0.1</v>
      </c>
    </row>
    <row r="74" spans="1:20" x14ac:dyDescent="0.25">
      <c r="A74" s="2" t="s">
        <v>984</v>
      </c>
      <c r="B74" s="95">
        <v>1</v>
      </c>
      <c r="E74" s="2">
        <v>70</v>
      </c>
      <c r="F74" s="2" t="s">
        <v>864</v>
      </c>
      <c r="G74" s="2" t="s">
        <v>864</v>
      </c>
      <c r="H74" s="2" t="s">
        <v>865</v>
      </c>
      <c r="I74" s="2" t="s">
        <v>865</v>
      </c>
      <c r="L74" s="2">
        <v>70</v>
      </c>
      <c r="M74" s="2" t="s">
        <v>864</v>
      </c>
      <c r="N74" s="2" t="s">
        <v>864</v>
      </c>
      <c r="O74" s="2" t="s">
        <v>865</v>
      </c>
      <c r="P74" s="2" t="s">
        <v>865</v>
      </c>
      <c r="S74" s="2" t="s">
        <v>891</v>
      </c>
      <c r="T74" s="2">
        <v>0.11</v>
      </c>
    </row>
    <row r="75" spans="1:20" x14ac:dyDescent="0.25">
      <c r="A75" s="2" t="s">
        <v>985</v>
      </c>
      <c r="B75" s="95">
        <v>1</v>
      </c>
      <c r="E75" s="2">
        <v>71</v>
      </c>
      <c r="F75" s="2" t="s">
        <v>864</v>
      </c>
      <c r="G75" s="2" t="s">
        <v>864</v>
      </c>
      <c r="H75" s="2" t="s">
        <v>865</v>
      </c>
      <c r="I75" s="2" t="s">
        <v>865</v>
      </c>
      <c r="L75" s="2">
        <v>71</v>
      </c>
      <c r="M75" s="2" t="s">
        <v>864</v>
      </c>
      <c r="N75" s="2" t="s">
        <v>864</v>
      </c>
      <c r="O75" s="2" t="s">
        <v>865</v>
      </c>
      <c r="P75" s="2" t="s">
        <v>865</v>
      </c>
      <c r="S75" s="2" t="s">
        <v>891</v>
      </c>
      <c r="T75" s="2">
        <v>0.12</v>
      </c>
    </row>
    <row r="76" spans="1:20" x14ac:dyDescent="0.25">
      <c r="A76" s="2" t="s">
        <v>986</v>
      </c>
      <c r="B76" s="95">
        <v>1</v>
      </c>
      <c r="E76" s="2">
        <v>72</v>
      </c>
      <c r="F76" s="2" t="s">
        <v>864</v>
      </c>
      <c r="G76" s="2" t="s">
        <v>864</v>
      </c>
      <c r="H76" s="2" t="s">
        <v>865</v>
      </c>
      <c r="I76" s="2" t="s">
        <v>865</v>
      </c>
      <c r="L76" s="2">
        <v>72</v>
      </c>
      <c r="M76" s="2" t="s">
        <v>864</v>
      </c>
      <c r="N76" s="2" t="s">
        <v>864</v>
      </c>
      <c r="O76" s="2" t="s">
        <v>865</v>
      </c>
      <c r="P76" s="2" t="s">
        <v>865</v>
      </c>
      <c r="S76" s="2" t="s">
        <v>891</v>
      </c>
      <c r="T76" s="2">
        <v>0.13</v>
      </c>
    </row>
    <row r="77" spans="1:20" x14ac:dyDescent="0.25">
      <c r="A77" s="2" t="s">
        <v>987</v>
      </c>
      <c r="B77" s="95">
        <v>1</v>
      </c>
      <c r="E77" s="2">
        <v>73</v>
      </c>
      <c r="F77" s="2" t="s">
        <v>864</v>
      </c>
      <c r="G77" s="2" t="s">
        <v>864</v>
      </c>
      <c r="H77" s="2" t="s">
        <v>865</v>
      </c>
      <c r="I77" s="2" t="s">
        <v>865</v>
      </c>
      <c r="L77" s="2">
        <v>73</v>
      </c>
      <c r="M77" s="2" t="s">
        <v>864</v>
      </c>
      <c r="N77" s="2" t="s">
        <v>864</v>
      </c>
      <c r="O77" s="2" t="s">
        <v>865</v>
      </c>
      <c r="P77" s="2" t="s">
        <v>865</v>
      </c>
      <c r="S77" s="2" t="s">
        <v>891</v>
      </c>
      <c r="T77" s="2">
        <v>0.14000000000000001</v>
      </c>
    </row>
    <row r="78" spans="1:20" x14ac:dyDescent="0.25">
      <c r="A78" s="2" t="s">
        <v>988</v>
      </c>
      <c r="B78" s="95">
        <v>1</v>
      </c>
      <c r="E78" s="2">
        <v>74</v>
      </c>
      <c r="F78" s="2" t="s">
        <v>864</v>
      </c>
      <c r="G78" s="2" t="s">
        <v>864</v>
      </c>
      <c r="H78" s="2" t="s">
        <v>865</v>
      </c>
      <c r="I78" s="2" t="s">
        <v>865</v>
      </c>
      <c r="L78" s="2">
        <v>74</v>
      </c>
      <c r="M78" s="2" t="s">
        <v>864</v>
      </c>
      <c r="N78" s="2" t="s">
        <v>864</v>
      </c>
      <c r="O78" s="2" t="s">
        <v>865</v>
      </c>
      <c r="P78" s="2" t="s">
        <v>865</v>
      </c>
      <c r="S78" s="2" t="s">
        <v>891</v>
      </c>
      <c r="T78" s="2">
        <v>0.15</v>
      </c>
    </row>
    <row r="79" spans="1:20" x14ac:dyDescent="0.25">
      <c r="A79" s="2" t="s">
        <v>989</v>
      </c>
      <c r="B79" s="95">
        <v>1</v>
      </c>
      <c r="E79" s="2">
        <v>75</v>
      </c>
      <c r="F79" s="2" t="s">
        <v>864</v>
      </c>
      <c r="G79" s="2" t="s">
        <v>864</v>
      </c>
      <c r="H79" s="2" t="s">
        <v>865</v>
      </c>
      <c r="I79" s="2" t="s">
        <v>865</v>
      </c>
      <c r="L79" s="2">
        <v>75</v>
      </c>
      <c r="M79" s="2" t="s">
        <v>864</v>
      </c>
      <c r="N79" s="2" t="s">
        <v>864</v>
      </c>
      <c r="O79" s="2" t="s">
        <v>865</v>
      </c>
      <c r="P79" s="2" t="s">
        <v>865</v>
      </c>
      <c r="S79" s="2" t="s">
        <v>891</v>
      </c>
      <c r="T79" s="2">
        <v>0.16</v>
      </c>
    </row>
    <row r="80" spans="1:20" x14ac:dyDescent="0.25">
      <c r="A80" s="2" t="s">
        <v>990</v>
      </c>
      <c r="B80" s="95">
        <v>1</v>
      </c>
      <c r="E80" s="2">
        <v>76</v>
      </c>
      <c r="F80" s="2" t="s">
        <v>864</v>
      </c>
      <c r="G80" s="2" t="s">
        <v>864</v>
      </c>
      <c r="H80" s="2" t="s">
        <v>865</v>
      </c>
      <c r="I80" s="2" t="s">
        <v>865</v>
      </c>
      <c r="L80" s="2">
        <v>76</v>
      </c>
      <c r="M80" s="2" t="s">
        <v>864</v>
      </c>
      <c r="N80" s="2" t="s">
        <v>864</v>
      </c>
      <c r="O80" s="2" t="s">
        <v>865</v>
      </c>
      <c r="P80" s="2" t="s">
        <v>865</v>
      </c>
      <c r="S80" s="2" t="s">
        <v>891</v>
      </c>
      <c r="T80" s="2">
        <v>0.17</v>
      </c>
    </row>
    <row r="81" spans="1:20" x14ac:dyDescent="0.25">
      <c r="A81" s="2" t="s">
        <v>991</v>
      </c>
      <c r="B81" s="95">
        <v>1</v>
      </c>
      <c r="E81" s="2">
        <v>77</v>
      </c>
      <c r="F81" s="2" t="s">
        <v>864</v>
      </c>
      <c r="G81" s="2" t="s">
        <v>864</v>
      </c>
      <c r="H81" s="2" t="s">
        <v>865</v>
      </c>
      <c r="I81" s="2" t="s">
        <v>865</v>
      </c>
      <c r="L81" s="2">
        <v>77</v>
      </c>
      <c r="M81" s="2" t="s">
        <v>864</v>
      </c>
      <c r="N81" s="2" t="s">
        <v>864</v>
      </c>
      <c r="O81" s="2" t="s">
        <v>865</v>
      </c>
      <c r="P81" s="2" t="s">
        <v>865</v>
      </c>
      <c r="S81" s="2" t="s">
        <v>891</v>
      </c>
      <c r="T81" s="2">
        <v>0.18</v>
      </c>
    </row>
    <row r="82" spans="1:20" x14ac:dyDescent="0.25">
      <c r="A82" s="2" t="s">
        <v>992</v>
      </c>
      <c r="B82" s="95">
        <v>1</v>
      </c>
      <c r="E82" s="2">
        <v>78</v>
      </c>
      <c r="F82" s="2" t="s">
        <v>864</v>
      </c>
      <c r="G82" s="2" t="s">
        <v>864</v>
      </c>
      <c r="H82" s="2" t="s">
        <v>865</v>
      </c>
      <c r="I82" s="2" t="s">
        <v>865</v>
      </c>
      <c r="L82" s="2">
        <v>78</v>
      </c>
      <c r="M82" s="2" t="s">
        <v>864</v>
      </c>
      <c r="N82" s="2" t="s">
        <v>864</v>
      </c>
      <c r="O82" s="2" t="s">
        <v>865</v>
      </c>
      <c r="P82" s="2" t="s">
        <v>865</v>
      </c>
      <c r="S82" s="2" t="s">
        <v>891</v>
      </c>
      <c r="T82" s="2">
        <v>0.19</v>
      </c>
    </row>
    <row r="83" spans="1:20" x14ac:dyDescent="0.25">
      <c r="A83" s="2" t="s">
        <v>993</v>
      </c>
      <c r="B83" s="95">
        <v>1</v>
      </c>
      <c r="E83" s="2">
        <v>79</v>
      </c>
      <c r="F83" s="2" t="s">
        <v>864</v>
      </c>
      <c r="G83" s="2" t="s">
        <v>864</v>
      </c>
      <c r="H83" s="2" t="s">
        <v>865</v>
      </c>
      <c r="I83" s="2" t="s">
        <v>865</v>
      </c>
      <c r="L83" s="2">
        <v>79</v>
      </c>
      <c r="M83" s="2" t="s">
        <v>864</v>
      </c>
      <c r="N83" s="2" t="s">
        <v>864</v>
      </c>
      <c r="O83" s="2" t="s">
        <v>865</v>
      </c>
      <c r="P83" s="2" t="s">
        <v>865</v>
      </c>
      <c r="S83" s="2" t="s">
        <v>891</v>
      </c>
      <c r="T83" s="2">
        <v>0.2</v>
      </c>
    </row>
    <row r="84" spans="1:20" x14ac:dyDescent="0.25">
      <c r="A84" s="2" t="s">
        <v>994</v>
      </c>
      <c r="B84" s="95">
        <v>1</v>
      </c>
      <c r="E84" s="2">
        <v>80</v>
      </c>
      <c r="F84" s="2" t="s">
        <v>863</v>
      </c>
      <c r="G84" s="2" t="s">
        <v>863</v>
      </c>
      <c r="H84" s="2" t="s">
        <v>865</v>
      </c>
      <c r="I84" s="2" t="s">
        <v>865</v>
      </c>
      <c r="L84" s="2">
        <v>80</v>
      </c>
      <c r="M84" s="2" t="s">
        <v>863</v>
      </c>
      <c r="N84" s="2" t="s">
        <v>863</v>
      </c>
      <c r="O84" s="2" t="s">
        <v>864</v>
      </c>
      <c r="P84" s="2" t="s">
        <v>865</v>
      </c>
      <c r="S84" s="2" t="s">
        <v>891</v>
      </c>
      <c r="T84" s="2">
        <v>0.21</v>
      </c>
    </row>
    <row r="85" spans="1:20" x14ac:dyDescent="0.25">
      <c r="A85" s="2" t="s">
        <v>995</v>
      </c>
      <c r="B85" s="95">
        <v>1</v>
      </c>
      <c r="E85" s="2">
        <v>81</v>
      </c>
      <c r="F85" s="2" t="s">
        <v>863</v>
      </c>
      <c r="G85" s="2" t="s">
        <v>863</v>
      </c>
      <c r="H85" s="2" t="s">
        <v>865</v>
      </c>
      <c r="I85" s="2" t="s">
        <v>865</v>
      </c>
      <c r="L85" s="2">
        <v>81</v>
      </c>
      <c r="M85" s="2" t="s">
        <v>863</v>
      </c>
      <c r="N85" s="2" t="s">
        <v>863</v>
      </c>
      <c r="O85" s="2" t="s">
        <v>864</v>
      </c>
      <c r="P85" s="2" t="s">
        <v>865</v>
      </c>
      <c r="S85" s="2" t="s">
        <v>891</v>
      </c>
      <c r="T85" s="2">
        <v>0.22</v>
      </c>
    </row>
    <row r="86" spans="1:20" x14ac:dyDescent="0.25">
      <c r="A86" s="2" t="s">
        <v>996</v>
      </c>
      <c r="B86" s="95">
        <v>1</v>
      </c>
      <c r="E86" s="2">
        <v>82</v>
      </c>
      <c r="F86" s="2" t="s">
        <v>863</v>
      </c>
      <c r="G86" s="2" t="s">
        <v>863</v>
      </c>
      <c r="H86" s="2" t="s">
        <v>865</v>
      </c>
      <c r="I86" s="2" t="s">
        <v>865</v>
      </c>
      <c r="L86" s="2">
        <v>82</v>
      </c>
      <c r="M86" s="2" t="s">
        <v>863</v>
      </c>
      <c r="N86" s="2" t="s">
        <v>863</v>
      </c>
      <c r="O86" s="2" t="s">
        <v>864</v>
      </c>
      <c r="P86" s="2" t="s">
        <v>865</v>
      </c>
      <c r="S86" s="2" t="s">
        <v>891</v>
      </c>
      <c r="T86" s="2">
        <v>0.23</v>
      </c>
    </row>
    <row r="87" spans="1:20" x14ac:dyDescent="0.25">
      <c r="A87" s="2" t="s">
        <v>997</v>
      </c>
      <c r="B87" s="95">
        <v>1</v>
      </c>
      <c r="E87" s="2">
        <v>83</v>
      </c>
      <c r="F87" s="2" t="s">
        <v>863</v>
      </c>
      <c r="G87" s="2" t="s">
        <v>863</v>
      </c>
      <c r="H87" s="2" t="s">
        <v>865</v>
      </c>
      <c r="I87" s="2" t="s">
        <v>865</v>
      </c>
      <c r="L87" s="2">
        <v>83</v>
      </c>
      <c r="M87" s="2" t="s">
        <v>863</v>
      </c>
      <c r="N87" s="2" t="s">
        <v>863</v>
      </c>
      <c r="O87" s="2" t="s">
        <v>864</v>
      </c>
      <c r="P87" s="2" t="s">
        <v>865</v>
      </c>
      <c r="S87" s="2" t="s">
        <v>891</v>
      </c>
      <c r="T87" s="2">
        <v>0.24</v>
      </c>
    </row>
    <row r="88" spans="1:20" x14ac:dyDescent="0.25">
      <c r="A88" s="2" t="s">
        <v>998</v>
      </c>
      <c r="B88" s="95">
        <v>1</v>
      </c>
      <c r="E88" s="2">
        <v>84</v>
      </c>
      <c r="F88" s="2" t="s">
        <v>863</v>
      </c>
      <c r="G88" s="2" t="s">
        <v>863</v>
      </c>
      <c r="H88" s="2" t="s">
        <v>865</v>
      </c>
      <c r="I88" s="2" t="s">
        <v>865</v>
      </c>
      <c r="L88" s="2">
        <v>84</v>
      </c>
      <c r="M88" s="2" t="s">
        <v>863</v>
      </c>
      <c r="N88" s="2" t="s">
        <v>863</v>
      </c>
      <c r="O88" s="2" t="s">
        <v>864</v>
      </c>
      <c r="P88" s="2" t="s">
        <v>865</v>
      </c>
      <c r="S88" s="2" t="s">
        <v>891</v>
      </c>
      <c r="T88" s="2">
        <v>0.25</v>
      </c>
    </row>
    <row r="89" spans="1:20" x14ac:dyDescent="0.25">
      <c r="A89" s="2" t="s">
        <v>999</v>
      </c>
      <c r="B89" s="95">
        <v>1</v>
      </c>
      <c r="E89" s="2">
        <v>85</v>
      </c>
      <c r="F89" s="2" t="s">
        <v>863</v>
      </c>
      <c r="G89" s="2" t="s">
        <v>863</v>
      </c>
      <c r="H89" s="2" t="s">
        <v>865</v>
      </c>
      <c r="I89" s="2" t="s">
        <v>865</v>
      </c>
      <c r="L89" s="2">
        <v>85</v>
      </c>
      <c r="M89" s="2" t="s">
        <v>863</v>
      </c>
      <c r="N89" s="2" t="s">
        <v>863</v>
      </c>
      <c r="O89" s="2" t="s">
        <v>864</v>
      </c>
      <c r="P89" s="2" t="s">
        <v>865</v>
      </c>
      <c r="S89" s="2" t="s">
        <v>891</v>
      </c>
      <c r="T89" s="2">
        <v>0.26</v>
      </c>
    </row>
    <row r="90" spans="1:20" x14ac:dyDescent="0.25">
      <c r="A90" s="2" t="s">
        <v>1000</v>
      </c>
      <c r="B90" s="95">
        <v>1</v>
      </c>
      <c r="E90" s="2">
        <v>86</v>
      </c>
      <c r="F90" s="2" t="s">
        <v>863</v>
      </c>
      <c r="G90" s="2" t="s">
        <v>863</v>
      </c>
      <c r="H90" s="2" t="s">
        <v>865</v>
      </c>
      <c r="I90" s="2" t="s">
        <v>865</v>
      </c>
      <c r="L90" s="2">
        <v>86</v>
      </c>
      <c r="M90" s="2" t="s">
        <v>863</v>
      </c>
      <c r="N90" s="2" t="s">
        <v>863</v>
      </c>
      <c r="O90" s="2" t="s">
        <v>864</v>
      </c>
      <c r="P90" s="2" t="s">
        <v>865</v>
      </c>
      <c r="S90" s="2" t="s">
        <v>891</v>
      </c>
      <c r="T90" s="2">
        <v>0.27</v>
      </c>
    </row>
    <row r="91" spans="1:20" x14ac:dyDescent="0.25">
      <c r="A91" s="2" t="s">
        <v>1001</v>
      </c>
      <c r="B91" s="95">
        <v>1</v>
      </c>
      <c r="E91" s="2">
        <v>87</v>
      </c>
      <c r="F91" s="2" t="s">
        <v>863</v>
      </c>
      <c r="G91" s="2" t="s">
        <v>863</v>
      </c>
      <c r="H91" s="2" t="s">
        <v>865</v>
      </c>
      <c r="I91" s="2" t="s">
        <v>865</v>
      </c>
      <c r="L91" s="2">
        <v>87</v>
      </c>
      <c r="M91" s="2" t="s">
        <v>863</v>
      </c>
      <c r="N91" s="2" t="s">
        <v>863</v>
      </c>
      <c r="O91" s="2" t="s">
        <v>864</v>
      </c>
      <c r="P91" s="2" t="s">
        <v>865</v>
      </c>
      <c r="S91" s="2" t="s">
        <v>891</v>
      </c>
      <c r="T91" s="2">
        <v>0.28000000000000003</v>
      </c>
    </row>
    <row r="92" spans="1:20" x14ac:dyDescent="0.25">
      <c r="A92" s="2" t="s">
        <v>1002</v>
      </c>
      <c r="B92" s="95">
        <v>1</v>
      </c>
      <c r="E92" s="2">
        <v>88</v>
      </c>
      <c r="F92" s="2" t="s">
        <v>863</v>
      </c>
      <c r="G92" s="2" t="s">
        <v>863</v>
      </c>
      <c r="H92" s="2" t="s">
        <v>865</v>
      </c>
      <c r="I92" s="2" t="s">
        <v>865</v>
      </c>
      <c r="L92" s="2">
        <v>88</v>
      </c>
      <c r="M92" s="2" t="s">
        <v>863</v>
      </c>
      <c r="N92" s="2" t="s">
        <v>863</v>
      </c>
      <c r="O92" s="2" t="s">
        <v>864</v>
      </c>
      <c r="P92" s="2" t="s">
        <v>865</v>
      </c>
      <c r="S92" s="2" t="s">
        <v>891</v>
      </c>
      <c r="T92" s="2">
        <v>0.28999999999999998</v>
      </c>
    </row>
    <row r="93" spans="1:20" x14ac:dyDescent="0.25">
      <c r="A93" s="2" t="s">
        <v>1003</v>
      </c>
      <c r="B93" s="95">
        <v>1</v>
      </c>
      <c r="E93" s="2">
        <v>89</v>
      </c>
      <c r="F93" s="2" t="s">
        <v>863</v>
      </c>
      <c r="G93" s="2" t="s">
        <v>863</v>
      </c>
      <c r="H93" s="2" t="s">
        <v>865</v>
      </c>
      <c r="I93" s="2" t="s">
        <v>865</v>
      </c>
      <c r="L93" s="2">
        <v>89</v>
      </c>
      <c r="M93" s="2" t="s">
        <v>863</v>
      </c>
      <c r="N93" s="2" t="s">
        <v>863</v>
      </c>
      <c r="O93" s="2" t="s">
        <v>864</v>
      </c>
      <c r="P93" s="2" t="s">
        <v>865</v>
      </c>
      <c r="S93" s="2" t="s">
        <v>891</v>
      </c>
      <c r="T93" s="2">
        <v>0.3</v>
      </c>
    </row>
    <row r="94" spans="1:20" x14ac:dyDescent="0.25">
      <c r="A94" s="2" t="s">
        <v>1004</v>
      </c>
      <c r="B94" s="95">
        <v>1</v>
      </c>
      <c r="E94" s="2">
        <v>90</v>
      </c>
      <c r="F94" s="2" t="s">
        <v>863</v>
      </c>
      <c r="G94" s="2" t="s">
        <v>863</v>
      </c>
      <c r="H94" s="2" t="s">
        <v>865</v>
      </c>
      <c r="I94" s="2" t="s">
        <v>865</v>
      </c>
      <c r="L94" s="2">
        <v>90</v>
      </c>
      <c r="M94" s="2" t="s">
        <v>863</v>
      </c>
      <c r="N94" s="2" t="s">
        <v>863</v>
      </c>
      <c r="O94" s="2" t="s">
        <v>864</v>
      </c>
      <c r="P94" s="2" t="s">
        <v>865</v>
      </c>
      <c r="S94" s="2" t="s">
        <v>891</v>
      </c>
      <c r="T94" s="2">
        <v>0.31</v>
      </c>
    </row>
    <row r="95" spans="1:20" x14ac:dyDescent="0.25">
      <c r="A95" s="2" t="s">
        <v>1005</v>
      </c>
      <c r="B95" s="95">
        <v>1</v>
      </c>
      <c r="E95" s="2">
        <v>91</v>
      </c>
      <c r="F95" s="2" t="s">
        <v>863</v>
      </c>
      <c r="G95" s="2" t="s">
        <v>863</v>
      </c>
      <c r="H95" s="2" t="s">
        <v>865</v>
      </c>
      <c r="I95" s="2" t="s">
        <v>865</v>
      </c>
      <c r="L95" s="2">
        <v>91</v>
      </c>
      <c r="M95" s="2" t="s">
        <v>863</v>
      </c>
      <c r="N95" s="2" t="s">
        <v>863</v>
      </c>
      <c r="O95" s="2" t="s">
        <v>864</v>
      </c>
      <c r="P95" s="2" t="s">
        <v>865</v>
      </c>
      <c r="S95" s="2" t="s">
        <v>891</v>
      </c>
      <c r="T95" s="2">
        <v>0.32</v>
      </c>
    </row>
    <row r="96" spans="1:20" x14ac:dyDescent="0.25">
      <c r="A96" s="2" t="s">
        <v>1006</v>
      </c>
      <c r="B96" s="95">
        <v>1</v>
      </c>
      <c r="E96" s="2">
        <v>92</v>
      </c>
      <c r="F96" s="2" t="s">
        <v>863</v>
      </c>
      <c r="G96" s="2" t="s">
        <v>863</v>
      </c>
      <c r="H96" s="2" t="s">
        <v>865</v>
      </c>
      <c r="I96" s="2" t="s">
        <v>865</v>
      </c>
      <c r="L96" s="2">
        <v>92</v>
      </c>
      <c r="M96" s="2" t="s">
        <v>863</v>
      </c>
      <c r="N96" s="2" t="s">
        <v>863</v>
      </c>
      <c r="O96" s="2" t="s">
        <v>864</v>
      </c>
      <c r="P96" s="2" t="s">
        <v>865</v>
      </c>
      <c r="S96" s="2" t="s">
        <v>891</v>
      </c>
      <c r="T96" s="2">
        <v>0.33</v>
      </c>
    </row>
    <row r="97" spans="1:20" x14ac:dyDescent="0.25">
      <c r="A97" s="2" t="s">
        <v>1007</v>
      </c>
      <c r="B97" s="95">
        <v>1</v>
      </c>
      <c r="E97" s="2">
        <v>93</v>
      </c>
      <c r="F97" s="2" t="s">
        <v>863</v>
      </c>
      <c r="G97" s="2" t="s">
        <v>863</v>
      </c>
      <c r="H97" s="2" t="s">
        <v>865</v>
      </c>
      <c r="I97" s="2" t="s">
        <v>865</v>
      </c>
      <c r="L97" s="2">
        <v>93</v>
      </c>
      <c r="M97" s="2" t="s">
        <v>863</v>
      </c>
      <c r="N97" s="2" t="s">
        <v>863</v>
      </c>
      <c r="O97" s="2" t="s">
        <v>864</v>
      </c>
      <c r="P97" s="2" t="s">
        <v>865</v>
      </c>
      <c r="S97" s="2" t="s">
        <v>891</v>
      </c>
      <c r="T97" s="2">
        <v>0.34</v>
      </c>
    </row>
    <row r="98" spans="1:20" x14ac:dyDescent="0.25">
      <c r="A98" s="2" t="s">
        <v>1008</v>
      </c>
      <c r="B98" s="95">
        <v>1</v>
      </c>
      <c r="E98" s="2">
        <v>94</v>
      </c>
      <c r="F98" s="2" t="s">
        <v>863</v>
      </c>
      <c r="G98" s="2" t="s">
        <v>863</v>
      </c>
      <c r="H98" s="2" t="s">
        <v>865</v>
      </c>
      <c r="I98" s="2" t="s">
        <v>865</v>
      </c>
      <c r="L98" s="2">
        <v>94</v>
      </c>
      <c r="M98" s="2" t="s">
        <v>863</v>
      </c>
      <c r="N98" s="2" t="s">
        <v>863</v>
      </c>
      <c r="O98" s="2" t="s">
        <v>864</v>
      </c>
      <c r="P98" s="2" t="s">
        <v>865</v>
      </c>
      <c r="S98" s="2" t="s">
        <v>891</v>
      </c>
      <c r="T98" s="2">
        <v>0.35</v>
      </c>
    </row>
    <row r="99" spans="1:20" x14ac:dyDescent="0.25">
      <c r="A99" s="2" t="s">
        <v>1009</v>
      </c>
      <c r="B99" s="95">
        <v>1</v>
      </c>
      <c r="E99" s="2">
        <v>95</v>
      </c>
      <c r="F99" s="2" t="s">
        <v>862</v>
      </c>
      <c r="G99" s="2" t="s">
        <v>863</v>
      </c>
      <c r="H99" s="2" t="s">
        <v>865</v>
      </c>
      <c r="I99" s="2" t="s">
        <v>865</v>
      </c>
      <c r="L99" s="2">
        <v>95</v>
      </c>
      <c r="M99" s="2" t="s">
        <v>863</v>
      </c>
      <c r="N99" s="2" t="s">
        <v>863</v>
      </c>
      <c r="O99" s="2" t="s">
        <v>864</v>
      </c>
      <c r="P99" s="2" t="s">
        <v>865</v>
      </c>
      <c r="S99" s="2" t="s">
        <v>891</v>
      </c>
      <c r="T99" s="2">
        <v>0.36</v>
      </c>
    </row>
    <row r="100" spans="1:20" x14ac:dyDescent="0.25">
      <c r="A100" s="2" t="s">
        <v>1010</v>
      </c>
      <c r="B100" s="95">
        <v>1</v>
      </c>
      <c r="E100" s="2">
        <v>96</v>
      </c>
      <c r="F100" s="2" t="s">
        <v>862</v>
      </c>
      <c r="G100" s="2" t="s">
        <v>863</v>
      </c>
      <c r="H100" s="2" t="s">
        <v>865</v>
      </c>
      <c r="I100" s="2" t="s">
        <v>865</v>
      </c>
      <c r="L100" s="2">
        <v>96</v>
      </c>
      <c r="M100" s="2" t="s">
        <v>863</v>
      </c>
      <c r="N100" s="2" t="s">
        <v>863</v>
      </c>
      <c r="O100" s="2" t="s">
        <v>864</v>
      </c>
      <c r="P100" s="2" t="s">
        <v>865</v>
      </c>
      <c r="S100" s="2" t="s">
        <v>891</v>
      </c>
      <c r="T100" s="2">
        <v>0.37</v>
      </c>
    </row>
    <row r="101" spans="1:20" x14ac:dyDescent="0.25">
      <c r="A101" s="2" t="s">
        <v>1011</v>
      </c>
      <c r="B101" s="95">
        <v>1</v>
      </c>
      <c r="E101" s="2">
        <v>97</v>
      </c>
      <c r="F101" s="2" t="s">
        <v>862</v>
      </c>
      <c r="G101" s="2" t="s">
        <v>863</v>
      </c>
      <c r="H101" s="2" t="s">
        <v>865</v>
      </c>
      <c r="I101" s="2" t="s">
        <v>865</v>
      </c>
      <c r="L101" s="2">
        <v>97</v>
      </c>
      <c r="M101" s="2" t="s">
        <v>863</v>
      </c>
      <c r="N101" s="2" t="s">
        <v>863</v>
      </c>
      <c r="O101" s="2" t="s">
        <v>864</v>
      </c>
      <c r="P101" s="2" t="s">
        <v>865</v>
      </c>
      <c r="S101" s="2" t="s">
        <v>891</v>
      </c>
      <c r="T101" s="2">
        <v>0.38</v>
      </c>
    </row>
    <row r="102" spans="1:20" x14ac:dyDescent="0.25">
      <c r="A102" s="2" t="s">
        <v>1012</v>
      </c>
      <c r="B102" s="95">
        <v>1</v>
      </c>
      <c r="E102" s="2">
        <v>98</v>
      </c>
      <c r="F102" s="2" t="s">
        <v>862</v>
      </c>
      <c r="G102" s="2" t="s">
        <v>863</v>
      </c>
      <c r="H102" s="2" t="s">
        <v>865</v>
      </c>
      <c r="I102" s="2" t="s">
        <v>865</v>
      </c>
      <c r="L102" s="2">
        <v>98</v>
      </c>
      <c r="M102" s="2" t="s">
        <v>863</v>
      </c>
      <c r="N102" s="2" t="s">
        <v>863</v>
      </c>
      <c r="O102" s="2" t="s">
        <v>864</v>
      </c>
      <c r="P102" s="2" t="s">
        <v>865</v>
      </c>
      <c r="S102" s="2" t="s">
        <v>891</v>
      </c>
      <c r="T102" s="2">
        <v>0.39</v>
      </c>
    </row>
    <row r="103" spans="1:20" x14ac:dyDescent="0.25">
      <c r="A103" s="2" t="s">
        <v>1013</v>
      </c>
      <c r="B103" s="95">
        <v>2</v>
      </c>
      <c r="E103" s="2">
        <v>99</v>
      </c>
      <c r="F103" s="2" t="s">
        <v>862</v>
      </c>
      <c r="G103" s="2" t="s">
        <v>863</v>
      </c>
      <c r="H103" s="2" t="s">
        <v>865</v>
      </c>
      <c r="I103" s="2" t="s">
        <v>865</v>
      </c>
      <c r="L103" s="2">
        <v>99</v>
      </c>
      <c r="M103" s="2" t="s">
        <v>863</v>
      </c>
      <c r="N103" s="2" t="s">
        <v>863</v>
      </c>
      <c r="O103" s="2" t="s">
        <v>864</v>
      </c>
      <c r="P103" s="2" t="s">
        <v>865</v>
      </c>
      <c r="S103" s="2" t="s">
        <v>891</v>
      </c>
      <c r="T103" s="2">
        <v>0.4</v>
      </c>
    </row>
    <row r="104" spans="1:20" x14ac:dyDescent="0.25">
      <c r="A104" s="2" t="s">
        <v>1014</v>
      </c>
      <c r="B104" s="95">
        <v>2</v>
      </c>
      <c r="E104" s="2">
        <v>100</v>
      </c>
      <c r="F104" s="2" t="s">
        <v>862</v>
      </c>
      <c r="G104" s="2" t="s">
        <v>862</v>
      </c>
      <c r="H104" s="2" t="s">
        <v>864</v>
      </c>
      <c r="I104" s="2" t="s">
        <v>864</v>
      </c>
      <c r="L104" s="2">
        <v>100</v>
      </c>
      <c r="M104" s="2" t="s">
        <v>862</v>
      </c>
      <c r="N104" s="2" t="s">
        <v>862</v>
      </c>
      <c r="O104" s="2" t="s">
        <v>864</v>
      </c>
      <c r="P104" s="2" t="s">
        <v>864</v>
      </c>
      <c r="S104" s="2" t="s">
        <v>891</v>
      </c>
      <c r="T104" s="2">
        <v>0.41</v>
      </c>
    </row>
    <row r="105" spans="1:20" x14ac:dyDescent="0.25">
      <c r="A105" s="2" t="s">
        <v>1015</v>
      </c>
      <c r="B105" s="95">
        <v>2</v>
      </c>
      <c r="E105" s="2">
        <v>101</v>
      </c>
      <c r="F105" s="2" t="s">
        <v>862</v>
      </c>
      <c r="G105" s="2" t="s">
        <v>862</v>
      </c>
      <c r="H105" s="2" t="s">
        <v>864</v>
      </c>
      <c r="I105" s="2" t="s">
        <v>864</v>
      </c>
      <c r="L105" s="2">
        <v>101</v>
      </c>
      <c r="M105" s="2" t="s">
        <v>862</v>
      </c>
      <c r="N105" s="2" t="s">
        <v>862</v>
      </c>
      <c r="O105" s="2" t="s">
        <v>864</v>
      </c>
      <c r="P105" s="2" t="s">
        <v>864</v>
      </c>
      <c r="S105" s="2" t="s">
        <v>891</v>
      </c>
      <c r="T105" s="2">
        <v>0.42</v>
      </c>
    </row>
    <row r="106" spans="1:20" x14ac:dyDescent="0.25">
      <c r="A106" s="2" t="s">
        <v>1016</v>
      </c>
      <c r="B106" s="95">
        <v>2</v>
      </c>
      <c r="E106" s="2">
        <v>102</v>
      </c>
      <c r="F106" s="2" t="s">
        <v>862</v>
      </c>
      <c r="G106" s="2" t="s">
        <v>862</v>
      </c>
      <c r="H106" s="2" t="s">
        <v>864</v>
      </c>
      <c r="I106" s="2" t="s">
        <v>864</v>
      </c>
      <c r="L106" s="2">
        <v>102</v>
      </c>
      <c r="M106" s="2" t="s">
        <v>862</v>
      </c>
      <c r="N106" s="2" t="s">
        <v>862</v>
      </c>
      <c r="O106" s="2" t="s">
        <v>864</v>
      </c>
      <c r="P106" s="2" t="s">
        <v>864</v>
      </c>
      <c r="S106" s="2" t="s">
        <v>891</v>
      </c>
      <c r="T106" s="2">
        <v>0.43</v>
      </c>
    </row>
    <row r="107" spans="1:20" x14ac:dyDescent="0.25">
      <c r="A107" s="2" t="s">
        <v>1017</v>
      </c>
      <c r="B107" s="95">
        <v>2</v>
      </c>
      <c r="E107" s="2">
        <v>103</v>
      </c>
      <c r="F107" s="2" t="s">
        <v>862</v>
      </c>
      <c r="G107" s="2" t="s">
        <v>862</v>
      </c>
      <c r="H107" s="2" t="s">
        <v>864</v>
      </c>
      <c r="I107" s="2" t="s">
        <v>864</v>
      </c>
      <c r="L107" s="2">
        <v>103</v>
      </c>
      <c r="M107" s="2" t="s">
        <v>862</v>
      </c>
      <c r="N107" s="2" t="s">
        <v>862</v>
      </c>
      <c r="O107" s="2" t="s">
        <v>864</v>
      </c>
      <c r="P107" s="2" t="s">
        <v>864</v>
      </c>
      <c r="S107" s="2" t="s">
        <v>891</v>
      </c>
      <c r="T107" s="2">
        <v>0.44</v>
      </c>
    </row>
    <row r="108" spans="1:20" x14ac:dyDescent="0.25">
      <c r="A108" s="2" t="s">
        <v>1018</v>
      </c>
      <c r="B108" s="95">
        <v>3</v>
      </c>
      <c r="E108" s="2">
        <v>104</v>
      </c>
      <c r="F108" s="2" t="s">
        <v>862</v>
      </c>
      <c r="G108" s="2" t="s">
        <v>862</v>
      </c>
      <c r="H108" s="2" t="s">
        <v>864</v>
      </c>
      <c r="I108" s="2" t="s">
        <v>864</v>
      </c>
      <c r="L108" s="2">
        <v>104</v>
      </c>
      <c r="M108" s="2" t="s">
        <v>862</v>
      </c>
      <c r="N108" s="2" t="s">
        <v>862</v>
      </c>
      <c r="O108" s="2" t="s">
        <v>864</v>
      </c>
      <c r="P108" s="2" t="s">
        <v>864</v>
      </c>
      <c r="S108" s="2" t="s">
        <v>891</v>
      </c>
      <c r="T108" s="2">
        <v>0.45</v>
      </c>
    </row>
    <row r="109" spans="1:20" x14ac:dyDescent="0.25">
      <c r="A109" s="2" t="s">
        <v>1019</v>
      </c>
      <c r="B109" s="95">
        <v>3</v>
      </c>
      <c r="E109" s="2">
        <v>105</v>
      </c>
      <c r="F109" s="2" t="s">
        <v>862</v>
      </c>
      <c r="G109" s="2" t="s">
        <v>862</v>
      </c>
      <c r="H109" s="2" t="s">
        <v>864</v>
      </c>
      <c r="I109" s="2" t="s">
        <v>864</v>
      </c>
      <c r="L109" s="2">
        <v>105</v>
      </c>
      <c r="M109" s="2" t="s">
        <v>862</v>
      </c>
      <c r="N109" s="2" t="s">
        <v>862</v>
      </c>
      <c r="O109" s="2" t="s">
        <v>864</v>
      </c>
      <c r="P109" s="2" t="s">
        <v>864</v>
      </c>
      <c r="S109" s="2" t="s">
        <v>891</v>
      </c>
      <c r="T109" s="2">
        <v>0.46</v>
      </c>
    </row>
    <row r="110" spans="1:20" x14ac:dyDescent="0.25">
      <c r="A110" s="2" t="s">
        <v>1020</v>
      </c>
      <c r="B110" s="95">
        <v>3</v>
      </c>
      <c r="E110" s="2">
        <v>106</v>
      </c>
      <c r="F110" s="2" t="s">
        <v>862</v>
      </c>
      <c r="G110" s="2" t="s">
        <v>862</v>
      </c>
      <c r="H110" s="2" t="s">
        <v>864</v>
      </c>
      <c r="I110" s="2" t="s">
        <v>864</v>
      </c>
      <c r="L110" s="2">
        <v>106</v>
      </c>
      <c r="M110" s="2" t="s">
        <v>862</v>
      </c>
      <c r="N110" s="2" t="s">
        <v>862</v>
      </c>
      <c r="O110" s="2" t="s">
        <v>864</v>
      </c>
      <c r="P110" s="2" t="s">
        <v>864</v>
      </c>
      <c r="S110" s="2" t="s">
        <v>891</v>
      </c>
      <c r="T110" s="2">
        <v>0.47</v>
      </c>
    </row>
    <row r="111" spans="1:20" x14ac:dyDescent="0.25">
      <c r="A111" s="2" t="s">
        <v>1021</v>
      </c>
      <c r="B111" s="95">
        <v>3</v>
      </c>
      <c r="E111" s="2">
        <v>107</v>
      </c>
      <c r="F111" s="2" t="s">
        <v>862</v>
      </c>
      <c r="G111" s="2" t="s">
        <v>862</v>
      </c>
      <c r="H111" s="2" t="s">
        <v>864</v>
      </c>
      <c r="I111" s="2" t="s">
        <v>864</v>
      </c>
      <c r="L111" s="2">
        <v>107</v>
      </c>
      <c r="M111" s="2" t="s">
        <v>862</v>
      </c>
      <c r="N111" s="2" t="s">
        <v>862</v>
      </c>
      <c r="O111" s="2" t="s">
        <v>864</v>
      </c>
      <c r="P111" s="2" t="s">
        <v>864</v>
      </c>
      <c r="S111" s="2" t="s">
        <v>891</v>
      </c>
      <c r="T111" s="2">
        <v>0.48</v>
      </c>
    </row>
    <row r="112" spans="1:20" x14ac:dyDescent="0.25">
      <c r="A112" s="2" t="s">
        <v>1022</v>
      </c>
      <c r="B112" s="95">
        <v>3</v>
      </c>
      <c r="E112" s="2">
        <v>108</v>
      </c>
      <c r="F112" s="2" t="s">
        <v>862</v>
      </c>
      <c r="G112" s="2" t="s">
        <v>862</v>
      </c>
      <c r="H112" s="2" t="s">
        <v>864</v>
      </c>
      <c r="I112" s="2" t="s">
        <v>864</v>
      </c>
      <c r="L112" s="2">
        <v>108</v>
      </c>
      <c r="M112" s="2" t="s">
        <v>862</v>
      </c>
      <c r="N112" s="2" t="s">
        <v>862</v>
      </c>
      <c r="O112" s="2" t="s">
        <v>864</v>
      </c>
      <c r="P112" s="2" t="s">
        <v>864</v>
      </c>
      <c r="S112" s="2" t="s">
        <v>891</v>
      </c>
      <c r="T112" s="2">
        <v>0.49</v>
      </c>
    </row>
    <row r="113" spans="1:20" x14ac:dyDescent="0.25">
      <c r="A113" s="2" t="s">
        <v>1023</v>
      </c>
      <c r="B113" s="95">
        <v>4</v>
      </c>
      <c r="E113" s="2">
        <v>109</v>
      </c>
      <c r="F113" s="2" t="s">
        <v>862</v>
      </c>
      <c r="G113" s="2" t="s">
        <v>862</v>
      </c>
      <c r="H113" s="2" t="s">
        <v>864</v>
      </c>
      <c r="I113" s="2" t="s">
        <v>864</v>
      </c>
      <c r="L113" s="2">
        <v>109</v>
      </c>
      <c r="M113" s="2" t="s">
        <v>862</v>
      </c>
      <c r="N113" s="2" t="s">
        <v>862</v>
      </c>
      <c r="O113" s="2" t="s">
        <v>864</v>
      </c>
      <c r="P113" s="2" t="s">
        <v>864</v>
      </c>
      <c r="S113" s="2" t="s">
        <v>891</v>
      </c>
      <c r="T113" s="2">
        <v>0.5</v>
      </c>
    </row>
    <row r="114" spans="1:20" x14ac:dyDescent="0.25">
      <c r="A114" s="2" t="s">
        <v>1024</v>
      </c>
      <c r="B114" s="95">
        <v>4</v>
      </c>
      <c r="E114" s="2">
        <v>110</v>
      </c>
      <c r="F114" s="2" t="s">
        <v>861</v>
      </c>
      <c r="G114" s="2" t="s">
        <v>862</v>
      </c>
      <c r="H114" s="2" t="s">
        <v>864</v>
      </c>
      <c r="I114" s="2" t="s">
        <v>864</v>
      </c>
      <c r="L114" s="2">
        <v>110</v>
      </c>
      <c r="M114" s="2" t="s">
        <v>861</v>
      </c>
      <c r="N114" s="2" t="s">
        <v>862</v>
      </c>
      <c r="O114" s="2" t="s">
        <v>864</v>
      </c>
      <c r="P114" s="2" t="s">
        <v>864</v>
      </c>
      <c r="S114" s="2" t="s">
        <v>891</v>
      </c>
      <c r="T114" s="2">
        <v>0.51</v>
      </c>
    </row>
    <row r="115" spans="1:20" x14ac:dyDescent="0.25">
      <c r="A115" s="2" t="s">
        <v>1025</v>
      </c>
      <c r="B115" s="95">
        <v>4</v>
      </c>
      <c r="E115" s="2">
        <v>111</v>
      </c>
      <c r="F115" s="2" t="s">
        <v>861</v>
      </c>
      <c r="G115" s="2" t="s">
        <v>862</v>
      </c>
      <c r="H115" s="2" t="s">
        <v>864</v>
      </c>
      <c r="I115" s="2" t="s">
        <v>864</v>
      </c>
      <c r="L115" s="2">
        <v>111</v>
      </c>
      <c r="M115" s="2" t="s">
        <v>861</v>
      </c>
      <c r="N115" s="2" t="s">
        <v>862</v>
      </c>
      <c r="O115" s="2" t="s">
        <v>864</v>
      </c>
      <c r="P115" s="2" t="s">
        <v>864</v>
      </c>
      <c r="S115" s="2" t="s">
        <v>891</v>
      </c>
      <c r="T115" s="2">
        <v>0.52</v>
      </c>
    </row>
    <row r="116" spans="1:20" x14ac:dyDescent="0.25">
      <c r="A116" s="2" t="s">
        <v>1026</v>
      </c>
      <c r="B116" s="95">
        <v>4</v>
      </c>
      <c r="E116" s="2">
        <v>112</v>
      </c>
      <c r="F116" s="2" t="s">
        <v>861</v>
      </c>
      <c r="G116" s="2" t="s">
        <v>862</v>
      </c>
      <c r="H116" s="2" t="s">
        <v>864</v>
      </c>
      <c r="I116" s="2" t="s">
        <v>864</v>
      </c>
      <c r="L116" s="2">
        <v>112</v>
      </c>
      <c r="M116" s="2" t="s">
        <v>861</v>
      </c>
      <c r="N116" s="2" t="s">
        <v>862</v>
      </c>
      <c r="O116" s="2" t="s">
        <v>864</v>
      </c>
      <c r="P116" s="2" t="s">
        <v>864</v>
      </c>
      <c r="S116" s="2" t="s">
        <v>891</v>
      </c>
      <c r="T116" s="2">
        <v>0.53</v>
      </c>
    </row>
    <row r="117" spans="1:20" x14ac:dyDescent="0.25">
      <c r="A117" s="2" t="s">
        <v>1027</v>
      </c>
      <c r="B117" s="95">
        <v>4</v>
      </c>
      <c r="E117" s="2">
        <v>113</v>
      </c>
      <c r="F117" s="2" t="s">
        <v>861</v>
      </c>
      <c r="G117" s="2" t="s">
        <v>862</v>
      </c>
      <c r="H117" s="2" t="s">
        <v>864</v>
      </c>
      <c r="I117" s="2" t="s">
        <v>864</v>
      </c>
      <c r="L117" s="2">
        <v>113</v>
      </c>
      <c r="M117" s="2" t="s">
        <v>861</v>
      </c>
      <c r="N117" s="2" t="s">
        <v>862</v>
      </c>
      <c r="O117" s="2" t="s">
        <v>864</v>
      </c>
      <c r="P117" s="2" t="s">
        <v>864</v>
      </c>
      <c r="S117" s="2" t="s">
        <v>891</v>
      </c>
      <c r="T117" s="2">
        <v>0.54</v>
      </c>
    </row>
    <row r="118" spans="1:20" x14ac:dyDescent="0.25">
      <c r="A118" s="2" t="s">
        <v>1028</v>
      </c>
      <c r="B118" s="95">
        <v>5</v>
      </c>
      <c r="E118" s="2">
        <v>114</v>
      </c>
      <c r="F118" s="2" t="s">
        <v>861</v>
      </c>
      <c r="G118" s="2" t="s">
        <v>862</v>
      </c>
      <c r="H118" s="2" t="s">
        <v>864</v>
      </c>
      <c r="I118" s="2" t="s">
        <v>864</v>
      </c>
      <c r="L118" s="2">
        <v>114</v>
      </c>
      <c r="M118" s="2" t="s">
        <v>861</v>
      </c>
      <c r="N118" s="2" t="s">
        <v>862</v>
      </c>
      <c r="O118" s="2" t="s">
        <v>864</v>
      </c>
      <c r="P118" s="2" t="s">
        <v>864</v>
      </c>
      <c r="S118" s="2" t="s">
        <v>891</v>
      </c>
      <c r="T118" s="2">
        <v>0.55000000000000004</v>
      </c>
    </row>
    <row r="119" spans="1:20" x14ac:dyDescent="0.25">
      <c r="A119" s="2" t="s">
        <v>1029</v>
      </c>
      <c r="B119" s="95">
        <v>5</v>
      </c>
      <c r="E119" s="2">
        <v>115</v>
      </c>
      <c r="F119" s="2" t="s">
        <v>861</v>
      </c>
      <c r="G119" s="2" t="s">
        <v>861</v>
      </c>
      <c r="H119" s="2" t="s">
        <v>864</v>
      </c>
      <c r="I119" s="2" t="s">
        <v>864</v>
      </c>
      <c r="L119" s="2">
        <v>115</v>
      </c>
      <c r="M119" s="2" t="s">
        <v>861</v>
      </c>
      <c r="N119" s="2" t="s">
        <v>861</v>
      </c>
      <c r="O119" s="2" t="s">
        <v>864</v>
      </c>
      <c r="P119" s="2" t="s">
        <v>864</v>
      </c>
      <c r="S119" s="2" t="s">
        <v>891</v>
      </c>
      <c r="T119" s="2">
        <v>0.56000000000000005</v>
      </c>
    </row>
    <row r="120" spans="1:20" x14ac:dyDescent="0.25">
      <c r="A120" s="2" t="s">
        <v>1030</v>
      </c>
      <c r="B120" s="95">
        <v>5</v>
      </c>
      <c r="E120" s="2">
        <v>116</v>
      </c>
      <c r="F120" s="2" t="s">
        <v>861</v>
      </c>
      <c r="G120" s="2" t="s">
        <v>861</v>
      </c>
      <c r="H120" s="2" t="s">
        <v>864</v>
      </c>
      <c r="I120" s="2" t="s">
        <v>864</v>
      </c>
      <c r="L120" s="2">
        <v>116</v>
      </c>
      <c r="M120" s="2" t="s">
        <v>861</v>
      </c>
      <c r="N120" s="2" t="s">
        <v>861</v>
      </c>
      <c r="O120" s="2" t="s">
        <v>864</v>
      </c>
      <c r="P120" s="2" t="s">
        <v>864</v>
      </c>
      <c r="S120" s="2" t="s">
        <v>891</v>
      </c>
      <c r="T120" s="2">
        <v>0.56999999999999995</v>
      </c>
    </row>
    <row r="121" spans="1:20" x14ac:dyDescent="0.25">
      <c r="A121" s="2" t="s">
        <v>1031</v>
      </c>
      <c r="B121" s="95">
        <v>5</v>
      </c>
      <c r="E121" s="2">
        <v>117</v>
      </c>
      <c r="F121" s="2" t="s">
        <v>861</v>
      </c>
      <c r="G121" s="2" t="s">
        <v>861</v>
      </c>
      <c r="H121" s="2" t="s">
        <v>864</v>
      </c>
      <c r="I121" s="2" t="s">
        <v>864</v>
      </c>
      <c r="L121" s="2">
        <v>117</v>
      </c>
      <c r="M121" s="2" t="s">
        <v>861</v>
      </c>
      <c r="N121" s="2" t="s">
        <v>861</v>
      </c>
      <c r="O121" s="2" t="s">
        <v>864</v>
      </c>
      <c r="P121" s="2" t="s">
        <v>864</v>
      </c>
      <c r="S121" s="2" t="s">
        <v>891</v>
      </c>
      <c r="T121" s="2">
        <v>0.57999999999999996</v>
      </c>
    </row>
    <row r="122" spans="1:20" x14ac:dyDescent="0.25">
      <c r="A122" s="2" t="s">
        <v>1032</v>
      </c>
      <c r="B122" s="95">
        <v>5</v>
      </c>
      <c r="E122" s="2">
        <v>118</v>
      </c>
      <c r="F122" s="2" t="s">
        <v>861</v>
      </c>
      <c r="G122" s="2" t="s">
        <v>861</v>
      </c>
      <c r="H122" s="2" t="s">
        <v>864</v>
      </c>
      <c r="I122" s="2" t="s">
        <v>864</v>
      </c>
      <c r="L122" s="2">
        <v>118</v>
      </c>
      <c r="M122" s="2" t="s">
        <v>861</v>
      </c>
      <c r="N122" s="2" t="s">
        <v>861</v>
      </c>
      <c r="O122" s="2" t="s">
        <v>864</v>
      </c>
      <c r="P122" s="2" t="s">
        <v>864</v>
      </c>
      <c r="S122" s="2" t="s">
        <v>891</v>
      </c>
      <c r="T122" s="2">
        <v>0.59</v>
      </c>
    </row>
    <row r="123" spans="1:20" x14ac:dyDescent="0.25">
      <c r="A123" s="2" t="s">
        <v>1033</v>
      </c>
      <c r="B123" s="95">
        <v>6</v>
      </c>
      <c r="E123" s="2">
        <v>119</v>
      </c>
      <c r="F123" s="2" t="s">
        <v>861</v>
      </c>
      <c r="G123" s="2" t="s">
        <v>861</v>
      </c>
      <c r="H123" s="2" t="s">
        <v>864</v>
      </c>
      <c r="I123" s="2" t="s">
        <v>864</v>
      </c>
      <c r="L123" s="2">
        <v>119</v>
      </c>
      <c r="M123" s="2" t="s">
        <v>861</v>
      </c>
      <c r="N123" s="2" t="s">
        <v>861</v>
      </c>
      <c r="O123" s="2" t="s">
        <v>864</v>
      </c>
      <c r="P123" s="2" t="s">
        <v>864</v>
      </c>
      <c r="S123" s="2" t="s">
        <v>891</v>
      </c>
      <c r="T123" s="2">
        <v>0.6</v>
      </c>
    </row>
    <row r="124" spans="1:20" x14ac:dyDescent="0.25">
      <c r="A124" s="2" t="s">
        <v>1034</v>
      </c>
      <c r="B124" s="95">
        <v>6</v>
      </c>
      <c r="E124" s="2">
        <v>120</v>
      </c>
      <c r="F124" s="2" t="s">
        <v>861</v>
      </c>
      <c r="G124" s="2" t="s">
        <v>861</v>
      </c>
      <c r="H124" s="2" t="s">
        <v>864</v>
      </c>
      <c r="I124" s="2" t="s">
        <v>864</v>
      </c>
      <c r="L124" s="2">
        <v>120</v>
      </c>
      <c r="M124" s="2" t="s">
        <v>861</v>
      </c>
      <c r="N124" s="2" t="s">
        <v>861</v>
      </c>
      <c r="O124" s="2" t="s">
        <v>863</v>
      </c>
      <c r="P124" s="2" t="s">
        <v>864</v>
      </c>
      <c r="S124" s="2" t="s">
        <v>891</v>
      </c>
      <c r="T124" s="2">
        <v>0.61</v>
      </c>
    </row>
    <row r="125" spans="1:20" x14ac:dyDescent="0.25">
      <c r="A125" s="2" t="s">
        <v>1035</v>
      </c>
      <c r="B125" s="95">
        <v>6</v>
      </c>
      <c r="E125" s="2">
        <v>121</v>
      </c>
      <c r="F125" s="2" t="s">
        <v>861</v>
      </c>
      <c r="G125" s="2" t="s">
        <v>861</v>
      </c>
      <c r="H125" s="2" t="s">
        <v>864</v>
      </c>
      <c r="I125" s="2" t="s">
        <v>864</v>
      </c>
      <c r="L125" s="2">
        <v>121</v>
      </c>
      <c r="M125" s="2" t="s">
        <v>861</v>
      </c>
      <c r="N125" s="2" t="s">
        <v>861</v>
      </c>
      <c r="O125" s="2" t="s">
        <v>863</v>
      </c>
      <c r="P125" s="2" t="s">
        <v>864</v>
      </c>
      <c r="S125" s="2" t="s">
        <v>891</v>
      </c>
      <c r="T125" s="2">
        <v>0.62</v>
      </c>
    </row>
    <row r="126" spans="1:20" x14ac:dyDescent="0.25">
      <c r="A126" s="2" t="s">
        <v>1036</v>
      </c>
      <c r="B126" s="95">
        <v>6</v>
      </c>
      <c r="E126" s="2">
        <v>122</v>
      </c>
      <c r="F126" s="2" t="s">
        <v>861</v>
      </c>
      <c r="G126" s="2" t="s">
        <v>861</v>
      </c>
      <c r="H126" s="2" t="s">
        <v>864</v>
      </c>
      <c r="I126" s="2" t="s">
        <v>864</v>
      </c>
      <c r="L126" s="2">
        <v>122</v>
      </c>
      <c r="M126" s="2" t="s">
        <v>861</v>
      </c>
      <c r="N126" s="2" t="s">
        <v>861</v>
      </c>
      <c r="O126" s="2" t="s">
        <v>863</v>
      </c>
      <c r="P126" s="2" t="s">
        <v>864</v>
      </c>
      <c r="S126" s="2" t="s">
        <v>891</v>
      </c>
      <c r="T126" s="2">
        <v>0.63</v>
      </c>
    </row>
    <row r="127" spans="1:20" x14ac:dyDescent="0.25">
      <c r="A127" s="2" t="s">
        <v>1037</v>
      </c>
      <c r="B127" s="95">
        <v>6</v>
      </c>
      <c r="E127" s="2">
        <v>123</v>
      </c>
      <c r="F127" s="2" t="s">
        <v>861</v>
      </c>
      <c r="G127" s="2" t="s">
        <v>861</v>
      </c>
      <c r="H127" s="2" t="s">
        <v>864</v>
      </c>
      <c r="I127" s="2" t="s">
        <v>864</v>
      </c>
      <c r="L127" s="2">
        <v>123</v>
      </c>
      <c r="M127" s="2" t="s">
        <v>861</v>
      </c>
      <c r="N127" s="2" t="s">
        <v>861</v>
      </c>
      <c r="O127" s="2" t="s">
        <v>863</v>
      </c>
      <c r="P127" s="2" t="s">
        <v>864</v>
      </c>
      <c r="S127" s="2" t="s">
        <v>891</v>
      </c>
      <c r="T127" s="2">
        <v>0.64</v>
      </c>
    </row>
    <row r="128" spans="1:20" x14ac:dyDescent="0.25">
      <c r="A128" s="2" t="s">
        <v>1038</v>
      </c>
      <c r="B128" s="95">
        <v>7</v>
      </c>
      <c r="E128" s="2">
        <v>124</v>
      </c>
      <c r="F128" s="2" t="s">
        <v>861</v>
      </c>
      <c r="G128" s="2" t="s">
        <v>861</v>
      </c>
      <c r="H128" s="2" t="s">
        <v>864</v>
      </c>
      <c r="I128" s="2" t="s">
        <v>864</v>
      </c>
      <c r="L128" s="2">
        <v>124</v>
      </c>
      <c r="M128" s="2" t="s">
        <v>861</v>
      </c>
      <c r="N128" s="2" t="s">
        <v>861</v>
      </c>
      <c r="O128" s="2" t="s">
        <v>863</v>
      </c>
      <c r="P128" s="2" t="s">
        <v>864</v>
      </c>
      <c r="S128" s="2" t="s">
        <v>891</v>
      </c>
      <c r="T128" s="2">
        <v>0.65</v>
      </c>
    </row>
    <row r="129" spans="1:20" x14ac:dyDescent="0.25">
      <c r="A129" s="2" t="s">
        <v>1039</v>
      </c>
      <c r="B129" s="95">
        <v>7</v>
      </c>
      <c r="E129" s="2">
        <v>125</v>
      </c>
      <c r="F129" s="2" t="s">
        <v>861</v>
      </c>
      <c r="G129" s="2" t="s">
        <v>861</v>
      </c>
      <c r="H129" s="2" t="s">
        <v>864</v>
      </c>
      <c r="I129" s="2" t="s">
        <v>864</v>
      </c>
      <c r="L129" s="2">
        <v>125</v>
      </c>
      <c r="M129" s="2" t="s">
        <v>860</v>
      </c>
      <c r="N129" s="2" t="s">
        <v>861</v>
      </c>
      <c r="O129" s="2" t="s">
        <v>863</v>
      </c>
      <c r="P129" s="2" t="s">
        <v>864</v>
      </c>
      <c r="S129" s="2" t="s">
        <v>891</v>
      </c>
      <c r="T129" s="2">
        <v>0.66</v>
      </c>
    </row>
    <row r="130" spans="1:20" x14ac:dyDescent="0.25">
      <c r="A130" s="2" t="s">
        <v>1040</v>
      </c>
      <c r="B130" s="95">
        <v>7</v>
      </c>
      <c r="E130" s="2">
        <v>126</v>
      </c>
      <c r="F130" s="2" t="s">
        <v>861</v>
      </c>
      <c r="G130" s="2" t="s">
        <v>861</v>
      </c>
      <c r="H130" s="2" t="s">
        <v>864</v>
      </c>
      <c r="I130" s="2" t="s">
        <v>864</v>
      </c>
      <c r="L130" s="2">
        <v>126</v>
      </c>
      <c r="M130" s="2" t="s">
        <v>860</v>
      </c>
      <c r="N130" s="2" t="s">
        <v>861</v>
      </c>
      <c r="O130" s="2" t="s">
        <v>863</v>
      </c>
      <c r="P130" s="2" t="s">
        <v>864</v>
      </c>
      <c r="S130" s="2" t="s">
        <v>891</v>
      </c>
      <c r="T130" s="2">
        <v>0.67</v>
      </c>
    </row>
    <row r="131" spans="1:20" x14ac:dyDescent="0.25">
      <c r="A131" s="2" t="s">
        <v>1041</v>
      </c>
      <c r="B131" s="95">
        <v>7</v>
      </c>
      <c r="E131" s="2">
        <v>127</v>
      </c>
      <c r="F131" s="2" t="s">
        <v>861</v>
      </c>
      <c r="G131" s="2" t="s">
        <v>861</v>
      </c>
      <c r="H131" s="2" t="s">
        <v>864</v>
      </c>
      <c r="I131" s="2" t="s">
        <v>864</v>
      </c>
      <c r="L131" s="2">
        <v>127</v>
      </c>
      <c r="M131" s="2" t="s">
        <v>860</v>
      </c>
      <c r="N131" s="2" t="s">
        <v>861</v>
      </c>
      <c r="O131" s="2" t="s">
        <v>863</v>
      </c>
      <c r="P131" s="2" t="s">
        <v>864</v>
      </c>
      <c r="S131" s="2" t="s">
        <v>891</v>
      </c>
      <c r="T131" s="2">
        <v>0.68</v>
      </c>
    </row>
    <row r="132" spans="1:20" x14ac:dyDescent="0.25">
      <c r="A132" s="2" t="s">
        <v>1042</v>
      </c>
      <c r="B132" s="95">
        <v>7</v>
      </c>
      <c r="E132" s="2">
        <v>128</v>
      </c>
      <c r="F132" s="2" t="s">
        <v>861</v>
      </c>
      <c r="G132" s="2" t="s">
        <v>861</v>
      </c>
      <c r="H132" s="2" t="s">
        <v>864</v>
      </c>
      <c r="I132" s="2" t="s">
        <v>864</v>
      </c>
      <c r="L132" s="2">
        <v>128</v>
      </c>
      <c r="M132" s="2" t="s">
        <v>860</v>
      </c>
      <c r="N132" s="2" t="s">
        <v>861</v>
      </c>
      <c r="O132" s="2" t="s">
        <v>863</v>
      </c>
      <c r="P132" s="2" t="s">
        <v>864</v>
      </c>
      <c r="S132" s="2" t="s">
        <v>891</v>
      </c>
      <c r="T132" s="2">
        <v>0.69</v>
      </c>
    </row>
    <row r="133" spans="1:20" x14ac:dyDescent="0.25">
      <c r="A133" s="2" t="s">
        <v>1043</v>
      </c>
      <c r="B133" s="95">
        <v>8</v>
      </c>
      <c r="E133" s="2">
        <v>129</v>
      </c>
      <c r="F133" s="2" t="s">
        <v>861</v>
      </c>
      <c r="G133" s="2" t="s">
        <v>861</v>
      </c>
      <c r="H133" s="2" t="s">
        <v>864</v>
      </c>
      <c r="I133" s="2" t="s">
        <v>864</v>
      </c>
      <c r="L133" s="2">
        <v>129</v>
      </c>
      <c r="M133" s="2" t="s">
        <v>860</v>
      </c>
      <c r="N133" s="2" t="s">
        <v>861</v>
      </c>
      <c r="O133" s="2" t="s">
        <v>863</v>
      </c>
      <c r="P133" s="2" t="s">
        <v>864</v>
      </c>
      <c r="S133" s="2" t="s">
        <v>891</v>
      </c>
      <c r="T133" s="2">
        <v>0.7</v>
      </c>
    </row>
    <row r="134" spans="1:20" x14ac:dyDescent="0.25">
      <c r="A134" s="2" t="s">
        <v>1044</v>
      </c>
      <c r="B134" s="95">
        <v>8</v>
      </c>
      <c r="E134" s="2">
        <v>130</v>
      </c>
      <c r="F134" s="2" t="s">
        <v>861</v>
      </c>
      <c r="G134" s="2" t="s">
        <v>861</v>
      </c>
      <c r="H134" s="2" t="s">
        <v>864</v>
      </c>
      <c r="I134" s="2" t="s">
        <v>864</v>
      </c>
      <c r="L134" s="2">
        <v>130</v>
      </c>
      <c r="M134" s="2" t="s">
        <v>860</v>
      </c>
      <c r="N134" s="2" t="s">
        <v>860</v>
      </c>
      <c r="O134" s="2" t="s">
        <v>863</v>
      </c>
      <c r="P134" s="2" t="s">
        <v>864</v>
      </c>
      <c r="S134" s="2" t="s">
        <v>891</v>
      </c>
      <c r="T134" s="2">
        <v>0.71</v>
      </c>
    </row>
    <row r="135" spans="1:20" x14ac:dyDescent="0.25">
      <c r="A135" s="2" t="s">
        <v>1045</v>
      </c>
      <c r="B135" s="95">
        <v>8</v>
      </c>
      <c r="E135" s="2">
        <v>131</v>
      </c>
      <c r="F135" s="2" t="s">
        <v>861</v>
      </c>
      <c r="G135" s="2" t="s">
        <v>861</v>
      </c>
      <c r="H135" s="2" t="s">
        <v>864</v>
      </c>
      <c r="I135" s="2" t="s">
        <v>864</v>
      </c>
      <c r="L135" s="2">
        <v>131</v>
      </c>
      <c r="M135" s="2" t="s">
        <v>860</v>
      </c>
      <c r="N135" s="2" t="s">
        <v>860</v>
      </c>
      <c r="O135" s="2" t="s">
        <v>863</v>
      </c>
      <c r="P135" s="2" t="s">
        <v>864</v>
      </c>
      <c r="S135" s="2" t="s">
        <v>891</v>
      </c>
      <c r="T135" s="2">
        <v>0.72</v>
      </c>
    </row>
    <row r="136" spans="1:20" x14ac:dyDescent="0.25">
      <c r="A136" s="2" t="s">
        <v>1046</v>
      </c>
      <c r="B136" s="95">
        <v>8</v>
      </c>
      <c r="E136" s="2">
        <v>132</v>
      </c>
      <c r="F136" s="2" t="s">
        <v>861</v>
      </c>
      <c r="G136" s="2" t="s">
        <v>861</v>
      </c>
      <c r="H136" s="2" t="s">
        <v>864</v>
      </c>
      <c r="I136" s="2" t="s">
        <v>864</v>
      </c>
      <c r="L136" s="2">
        <v>132</v>
      </c>
      <c r="M136" s="2" t="s">
        <v>860</v>
      </c>
      <c r="N136" s="2" t="s">
        <v>860</v>
      </c>
      <c r="O136" s="2" t="s">
        <v>863</v>
      </c>
      <c r="P136" s="2" t="s">
        <v>864</v>
      </c>
      <c r="S136" s="2" t="s">
        <v>891</v>
      </c>
      <c r="T136" s="2">
        <v>0.73</v>
      </c>
    </row>
    <row r="137" spans="1:20" x14ac:dyDescent="0.25">
      <c r="A137" s="2" t="s">
        <v>1047</v>
      </c>
      <c r="B137" s="95">
        <v>8</v>
      </c>
      <c r="E137" s="2">
        <v>133</v>
      </c>
      <c r="F137" s="2" t="s">
        <v>861</v>
      </c>
      <c r="G137" s="2" t="s">
        <v>861</v>
      </c>
      <c r="H137" s="2" t="s">
        <v>864</v>
      </c>
      <c r="I137" s="2" t="s">
        <v>864</v>
      </c>
      <c r="L137" s="2">
        <v>133</v>
      </c>
      <c r="M137" s="2" t="s">
        <v>860</v>
      </c>
      <c r="N137" s="2" t="s">
        <v>860</v>
      </c>
      <c r="O137" s="2" t="s">
        <v>863</v>
      </c>
      <c r="P137" s="2" t="s">
        <v>864</v>
      </c>
      <c r="S137" s="2" t="s">
        <v>891</v>
      </c>
      <c r="T137" s="2">
        <v>0.74</v>
      </c>
    </row>
    <row r="138" spans="1:20" x14ac:dyDescent="0.25">
      <c r="A138" s="2" t="s">
        <v>1048</v>
      </c>
      <c r="B138" s="95">
        <v>9</v>
      </c>
      <c r="E138" s="2">
        <v>134</v>
      </c>
      <c r="F138" s="2" t="s">
        <v>861</v>
      </c>
      <c r="G138" s="2" t="s">
        <v>861</v>
      </c>
      <c r="H138" s="2" t="s">
        <v>864</v>
      </c>
      <c r="I138" s="2" t="s">
        <v>864</v>
      </c>
      <c r="L138" s="2">
        <v>134</v>
      </c>
      <c r="M138" s="2" t="s">
        <v>860</v>
      </c>
      <c r="N138" s="2" t="s">
        <v>860</v>
      </c>
      <c r="O138" s="2" t="s">
        <v>863</v>
      </c>
      <c r="P138" s="2" t="s">
        <v>864</v>
      </c>
      <c r="S138" s="2" t="s">
        <v>891</v>
      </c>
      <c r="T138" s="2">
        <v>0.75</v>
      </c>
    </row>
    <row r="139" spans="1:20" x14ac:dyDescent="0.25">
      <c r="A139" s="2" t="s">
        <v>1049</v>
      </c>
      <c r="B139" s="95">
        <v>9</v>
      </c>
      <c r="E139" s="2">
        <v>135</v>
      </c>
      <c r="F139" s="2" t="s">
        <v>861</v>
      </c>
      <c r="G139" s="2" t="s">
        <v>861</v>
      </c>
      <c r="H139" s="2" t="s">
        <v>864</v>
      </c>
      <c r="I139" s="2" t="s">
        <v>864</v>
      </c>
      <c r="L139" s="2">
        <v>135</v>
      </c>
      <c r="M139" s="2" t="s">
        <v>860</v>
      </c>
      <c r="N139" s="2" t="s">
        <v>860</v>
      </c>
      <c r="O139" s="2" t="s">
        <v>863</v>
      </c>
      <c r="P139" s="2" t="s">
        <v>864</v>
      </c>
      <c r="S139" s="2" t="s">
        <v>891</v>
      </c>
      <c r="T139" s="2">
        <v>0.76</v>
      </c>
    </row>
    <row r="140" spans="1:20" x14ac:dyDescent="0.25">
      <c r="A140" s="2" t="s">
        <v>1050</v>
      </c>
      <c r="B140" s="95">
        <v>9</v>
      </c>
      <c r="E140" s="2">
        <v>136</v>
      </c>
      <c r="F140" s="2" t="s">
        <v>861</v>
      </c>
      <c r="G140" s="2" t="s">
        <v>861</v>
      </c>
      <c r="H140" s="2" t="s">
        <v>864</v>
      </c>
      <c r="I140" s="2" t="s">
        <v>864</v>
      </c>
      <c r="L140" s="2">
        <v>136</v>
      </c>
      <c r="M140" s="2" t="s">
        <v>860</v>
      </c>
      <c r="N140" s="2" t="s">
        <v>860</v>
      </c>
      <c r="O140" s="2" t="s">
        <v>863</v>
      </c>
      <c r="P140" s="2" t="s">
        <v>864</v>
      </c>
      <c r="S140" s="2" t="s">
        <v>891</v>
      </c>
      <c r="T140" s="2">
        <v>0.77</v>
      </c>
    </row>
    <row r="141" spans="1:20" x14ac:dyDescent="0.25">
      <c r="A141" s="2" t="s">
        <v>1051</v>
      </c>
      <c r="B141" s="95">
        <v>9</v>
      </c>
      <c r="E141" s="2">
        <v>137</v>
      </c>
      <c r="F141" s="2" t="s">
        <v>861</v>
      </c>
      <c r="G141" s="2" t="s">
        <v>861</v>
      </c>
      <c r="H141" s="2" t="s">
        <v>864</v>
      </c>
      <c r="I141" s="2" t="s">
        <v>864</v>
      </c>
      <c r="L141" s="2">
        <v>137</v>
      </c>
      <c r="M141" s="2" t="s">
        <v>860</v>
      </c>
      <c r="N141" s="2" t="s">
        <v>860</v>
      </c>
      <c r="O141" s="2" t="s">
        <v>863</v>
      </c>
      <c r="P141" s="2" t="s">
        <v>864</v>
      </c>
      <c r="S141" s="2" t="s">
        <v>891</v>
      </c>
      <c r="T141" s="2">
        <v>0.78</v>
      </c>
    </row>
    <row r="142" spans="1:20" x14ac:dyDescent="0.25">
      <c r="A142" s="2" t="s">
        <v>1052</v>
      </c>
      <c r="B142" s="95">
        <v>9</v>
      </c>
      <c r="E142" s="2">
        <v>138</v>
      </c>
      <c r="F142" s="2" t="s">
        <v>861</v>
      </c>
      <c r="G142" s="2" t="s">
        <v>861</v>
      </c>
      <c r="H142" s="2" t="s">
        <v>864</v>
      </c>
      <c r="I142" s="2" t="s">
        <v>864</v>
      </c>
      <c r="L142" s="2">
        <v>138</v>
      </c>
      <c r="M142" s="2" t="s">
        <v>860</v>
      </c>
      <c r="N142" s="2" t="s">
        <v>860</v>
      </c>
      <c r="O142" s="2" t="s">
        <v>863</v>
      </c>
      <c r="P142" s="2" t="s">
        <v>864</v>
      </c>
      <c r="S142" s="2" t="s">
        <v>891</v>
      </c>
      <c r="T142" s="2">
        <v>0.79</v>
      </c>
    </row>
    <row r="143" spans="1:20" x14ac:dyDescent="0.25">
      <c r="A143" s="2" t="s">
        <v>1053</v>
      </c>
      <c r="B143" s="95">
        <v>10</v>
      </c>
      <c r="E143" s="2">
        <v>139</v>
      </c>
      <c r="F143" s="2" t="s">
        <v>861</v>
      </c>
      <c r="G143" s="2" t="s">
        <v>861</v>
      </c>
      <c r="H143" s="2" t="s">
        <v>864</v>
      </c>
      <c r="I143" s="2" t="s">
        <v>864</v>
      </c>
      <c r="L143" s="2">
        <v>139</v>
      </c>
      <c r="M143" s="2" t="s">
        <v>860</v>
      </c>
      <c r="N143" s="2" t="s">
        <v>860</v>
      </c>
      <c r="O143" s="2" t="s">
        <v>863</v>
      </c>
      <c r="P143" s="2" t="s">
        <v>864</v>
      </c>
      <c r="S143" s="2" t="s">
        <v>891</v>
      </c>
      <c r="T143" s="2">
        <v>0.8</v>
      </c>
    </row>
    <row r="144" spans="1:20" x14ac:dyDescent="0.25">
      <c r="A144" s="2" t="s">
        <v>1054</v>
      </c>
      <c r="B144" s="95">
        <v>10</v>
      </c>
      <c r="E144" s="2">
        <v>140</v>
      </c>
      <c r="F144" s="2" t="s">
        <v>860</v>
      </c>
      <c r="G144" s="2" t="s">
        <v>861</v>
      </c>
      <c r="H144" s="2" t="s">
        <v>864</v>
      </c>
      <c r="I144" s="2" t="s">
        <v>864</v>
      </c>
      <c r="L144" s="2">
        <v>140</v>
      </c>
      <c r="M144" s="2" t="s">
        <v>859</v>
      </c>
      <c r="N144" s="2" t="s">
        <v>860</v>
      </c>
      <c r="O144" s="2" t="s">
        <v>863</v>
      </c>
      <c r="P144" s="2" t="s">
        <v>864</v>
      </c>
      <c r="S144" s="2" t="s">
        <v>891</v>
      </c>
      <c r="T144" s="2">
        <v>0.81</v>
      </c>
    </row>
    <row r="145" spans="1:20" x14ac:dyDescent="0.25">
      <c r="A145" s="2" t="s">
        <v>1055</v>
      </c>
      <c r="B145" s="95">
        <v>10</v>
      </c>
      <c r="E145" s="2">
        <v>141</v>
      </c>
      <c r="F145" s="2" t="s">
        <v>860</v>
      </c>
      <c r="G145" s="2" t="s">
        <v>861</v>
      </c>
      <c r="H145" s="2" t="s">
        <v>864</v>
      </c>
      <c r="I145" s="2" t="s">
        <v>864</v>
      </c>
      <c r="L145" s="2">
        <v>141</v>
      </c>
      <c r="M145" s="2" t="s">
        <v>859</v>
      </c>
      <c r="N145" s="2" t="s">
        <v>860</v>
      </c>
      <c r="O145" s="2" t="s">
        <v>863</v>
      </c>
      <c r="P145" s="2" t="s">
        <v>864</v>
      </c>
      <c r="S145" s="2" t="s">
        <v>891</v>
      </c>
      <c r="T145" s="2">
        <v>0.82</v>
      </c>
    </row>
    <row r="146" spans="1:20" x14ac:dyDescent="0.25">
      <c r="A146" s="2" t="s">
        <v>1056</v>
      </c>
      <c r="B146" s="95">
        <v>10</v>
      </c>
      <c r="E146" s="2">
        <v>142</v>
      </c>
      <c r="F146" s="2" t="s">
        <v>860</v>
      </c>
      <c r="G146" s="2" t="s">
        <v>861</v>
      </c>
      <c r="H146" s="2" t="s">
        <v>864</v>
      </c>
      <c r="I146" s="2" t="s">
        <v>864</v>
      </c>
      <c r="L146" s="2">
        <v>142</v>
      </c>
      <c r="M146" s="2" t="s">
        <v>859</v>
      </c>
      <c r="N146" s="2" t="s">
        <v>860</v>
      </c>
      <c r="O146" s="2" t="s">
        <v>863</v>
      </c>
      <c r="P146" s="2" t="s">
        <v>864</v>
      </c>
      <c r="S146" s="2" t="s">
        <v>891</v>
      </c>
      <c r="T146" s="2">
        <v>0.83</v>
      </c>
    </row>
    <row r="147" spans="1:20" x14ac:dyDescent="0.25">
      <c r="A147" s="2" t="s">
        <v>1057</v>
      </c>
      <c r="B147" s="95">
        <v>10</v>
      </c>
      <c r="E147" s="2">
        <v>143</v>
      </c>
      <c r="F147" s="2" t="s">
        <v>860</v>
      </c>
      <c r="G147" s="2" t="s">
        <v>861</v>
      </c>
      <c r="H147" s="2" t="s">
        <v>864</v>
      </c>
      <c r="I147" s="2" t="s">
        <v>864</v>
      </c>
      <c r="L147" s="2">
        <v>143</v>
      </c>
      <c r="M147" s="2" t="s">
        <v>859</v>
      </c>
      <c r="N147" s="2" t="s">
        <v>860</v>
      </c>
      <c r="O147" s="2" t="s">
        <v>863</v>
      </c>
      <c r="P147" s="2" t="s">
        <v>864</v>
      </c>
      <c r="S147" s="2" t="s">
        <v>891</v>
      </c>
      <c r="T147" s="2">
        <v>0.84</v>
      </c>
    </row>
    <row r="148" spans="1:20" x14ac:dyDescent="0.25">
      <c r="A148" s="2" t="s">
        <v>1058</v>
      </c>
      <c r="B148" s="95">
        <v>11</v>
      </c>
      <c r="E148" s="2">
        <v>144</v>
      </c>
      <c r="F148" s="2" t="s">
        <v>860</v>
      </c>
      <c r="G148" s="2" t="s">
        <v>861</v>
      </c>
      <c r="H148" s="2" t="s">
        <v>864</v>
      </c>
      <c r="I148" s="2" t="s">
        <v>864</v>
      </c>
      <c r="L148" s="2">
        <v>144</v>
      </c>
      <c r="M148" s="2" t="s">
        <v>859</v>
      </c>
      <c r="N148" s="2" t="s">
        <v>860</v>
      </c>
      <c r="O148" s="2" t="s">
        <v>863</v>
      </c>
      <c r="P148" s="2" t="s">
        <v>864</v>
      </c>
      <c r="S148" s="2" t="s">
        <v>891</v>
      </c>
      <c r="T148" s="2">
        <v>0.85</v>
      </c>
    </row>
    <row r="149" spans="1:20" x14ac:dyDescent="0.25">
      <c r="A149" s="2" t="s">
        <v>1059</v>
      </c>
      <c r="B149" s="95">
        <v>11</v>
      </c>
      <c r="E149" s="2">
        <v>145</v>
      </c>
      <c r="F149" s="2" t="s">
        <v>860</v>
      </c>
      <c r="G149" s="2" t="s">
        <v>861</v>
      </c>
      <c r="H149" s="2" t="s">
        <v>864</v>
      </c>
      <c r="I149" s="2" t="s">
        <v>864</v>
      </c>
      <c r="L149" s="2">
        <v>145</v>
      </c>
      <c r="M149" s="2" t="s">
        <v>859</v>
      </c>
      <c r="N149" s="2" t="s">
        <v>859</v>
      </c>
      <c r="O149" s="2" t="s">
        <v>863</v>
      </c>
      <c r="P149" s="2" t="s">
        <v>864</v>
      </c>
      <c r="S149" s="2" t="s">
        <v>891</v>
      </c>
      <c r="T149" s="2">
        <v>0.86</v>
      </c>
    </row>
    <row r="150" spans="1:20" x14ac:dyDescent="0.25">
      <c r="A150" s="2" t="s">
        <v>1060</v>
      </c>
      <c r="B150" s="95">
        <v>11</v>
      </c>
      <c r="E150" s="2">
        <v>146</v>
      </c>
      <c r="F150" s="2" t="s">
        <v>860</v>
      </c>
      <c r="G150" s="2" t="s">
        <v>861</v>
      </c>
      <c r="H150" s="2" t="s">
        <v>864</v>
      </c>
      <c r="I150" s="2" t="s">
        <v>864</v>
      </c>
      <c r="L150" s="2">
        <v>146</v>
      </c>
      <c r="M150" s="2" t="s">
        <v>859</v>
      </c>
      <c r="N150" s="2" t="s">
        <v>859</v>
      </c>
      <c r="O150" s="2" t="s">
        <v>863</v>
      </c>
      <c r="P150" s="2" t="s">
        <v>864</v>
      </c>
      <c r="S150" s="2" t="s">
        <v>891</v>
      </c>
      <c r="T150" s="2">
        <v>0.87</v>
      </c>
    </row>
    <row r="151" spans="1:20" x14ac:dyDescent="0.25">
      <c r="A151" s="2" t="s">
        <v>1061</v>
      </c>
      <c r="B151" s="95">
        <v>11</v>
      </c>
      <c r="E151" s="2">
        <v>147</v>
      </c>
      <c r="F151" s="2" t="s">
        <v>860</v>
      </c>
      <c r="G151" s="2" t="s">
        <v>861</v>
      </c>
      <c r="H151" s="2" t="s">
        <v>864</v>
      </c>
      <c r="I151" s="2" t="s">
        <v>864</v>
      </c>
      <c r="L151" s="2">
        <v>147</v>
      </c>
      <c r="M151" s="2" t="s">
        <v>859</v>
      </c>
      <c r="N151" s="2" t="s">
        <v>859</v>
      </c>
      <c r="O151" s="2" t="s">
        <v>863</v>
      </c>
      <c r="P151" s="2" t="s">
        <v>864</v>
      </c>
      <c r="S151" s="2" t="s">
        <v>891</v>
      </c>
      <c r="T151" s="2">
        <v>0.88</v>
      </c>
    </row>
    <row r="152" spans="1:20" x14ac:dyDescent="0.25">
      <c r="A152" s="2" t="s">
        <v>1062</v>
      </c>
      <c r="B152" s="95">
        <v>11</v>
      </c>
      <c r="E152" s="2">
        <v>148</v>
      </c>
      <c r="F152" s="2" t="s">
        <v>860</v>
      </c>
      <c r="G152" s="2" t="s">
        <v>861</v>
      </c>
      <c r="H152" s="2" t="s">
        <v>864</v>
      </c>
      <c r="I152" s="2" t="s">
        <v>864</v>
      </c>
      <c r="L152" s="2">
        <v>148</v>
      </c>
      <c r="M152" s="2" t="s">
        <v>859</v>
      </c>
      <c r="N152" s="2" t="s">
        <v>859</v>
      </c>
      <c r="O152" s="2" t="s">
        <v>863</v>
      </c>
      <c r="P152" s="2" t="s">
        <v>864</v>
      </c>
      <c r="S152" s="2" t="s">
        <v>891</v>
      </c>
      <c r="T152" s="2">
        <v>0.89</v>
      </c>
    </row>
    <row r="153" spans="1:20" x14ac:dyDescent="0.25">
      <c r="A153" s="2" t="s">
        <v>1063</v>
      </c>
      <c r="B153" s="95">
        <v>12</v>
      </c>
      <c r="E153" s="2">
        <v>149</v>
      </c>
      <c r="F153" s="2" t="s">
        <v>860</v>
      </c>
      <c r="G153" s="2" t="s">
        <v>861</v>
      </c>
      <c r="H153" s="2" t="s">
        <v>864</v>
      </c>
      <c r="I153" s="2" t="s">
        <v>864</v>
      </c>
      <c r="L153" s="2">
        <v>149</v>
      </c>
      <c r="M153" s="2" t="s">
        <v>859</v>
      </c>
      <c r="N153" s="2" t="s">
        <v>859</v>
      </c>
      <c r="O153" s="2" t="s">
        <v>863</v>
      </c>
      <c r="P153" s="2" t="s">
        <v>864</v>
      </c>
      <c r="S153" s="2" t="s">
        <v>891</v>
      </c>
      <c r="T153" s="2">
        <v>0.9</v>
      </c>
    </row>
    <row r="154" spans="1:20" x14ac:dyDescent="0.25">
      <c r="A154" s="2" t="s">
        <v>1064</v>
      </c>
      <c r="B154" s="95">
        <v>12</v>
      </c>
      <c r="E154" s="2">
        <v>150</v>
      </c>
      <c r="F154" s="2" t="s">
        <v>860</v>
      </c>
      <c r="G154" s="2" t="s">
        <v>860</v>
      </c>
      <c r="H154" s="2" t="s">
        <v>863</v>
      </c>
      <c r="I154" s="2" t="s">
        <v>863</v>
      </c>
      <c r="L154" s="2">
        <v>150</v>
      </c>
      <c r="M154" s="2" t="s">
        <v>858</v>
      </c>
      <c r="N154" s="2" t="s">
        <v>859</v>
      </c>
      <c r="O154" s="2" t="s">
        <v>862</v>
      </c>
      <c r="P154" s="2" t="s">
        <v>863</v>
      </c>
      <c r="S154" s="2" t="s">
        <v>891</v>
      </c>
      <c r="T154" s="2">
        <v>0.91</v>
      </c>
    </row>
    <row r="155" spans="1:20" x14ac:dyDescent="0.25">
      <c r="A155" s="2" t="s">
        <v>1065</v>
      </c>
      <c r="B155" s="95">
        <v>12</v>
      </c>
      <c r="E155" s="2">
        <v>151</v>
      </c>
      <c r="F155" s="2" t="s">
        <v>860</v>
      </c>
      <c r="G155" s="2" t="s">
        <v>860</v>
      </c>
      <c r="H155" s="2" t="s">
        <v>863</v>
      </c>
      <c r="I155" s="2" t="s">
        <v>863</v>
      </c>
      <c r="L155" s="2">
        <v>151</v>
      </c>
      <c r="M155" s="2" t="s">
        <v>858</v>
      </c>
      <c r="N155" s="2" t="s">
        <v>859</v>
      </c>
      <c r="O155" s="2" t="s">
        <v>862</v>
      </c>
      <c r="P155" s="2" t="s">
        <v>863</v>
      </c>
      <c r="S155" s="2" t="s">
        <v>891</v>
      </c>
      <c r="T155" s="2">
        <v>0.92</v>
      </c>
    </row>
    <row r="156" spans="1:20" x14ac:dyDescent="0.25">
      <c r="A156" s="2" t="s">
        <v>1066</v>
      </c>
      <c r="B156" s="95">
        <v>12</v>
      </c>
      <c r="E156" s="2">
        <v>152</v>
      </c>
      <c r="F156" s="2" t="s">
        <v>860</v>
      </c>
      <c r="G156" s="2" t="s">
        <v>860</v>
      </c>
      <c r="H156" s="2" t="s">
        <v>863</v>
      </c>
      <c r="I156" s="2" t="s">
        <v>863</v>
      </c>
      <c r="L156" s="2">
        <v>152</v>
      </c>
      <c r="M156" s="2" t="s">
        <v>858</v>
      </c>
      <c r="N156" s="2" t="s">
        <v>859</v>
      </c>
      <c r="O156" s="2" t="s">
        <v>862</v>
      </c>
      <c r="P156" s="2" t="s">
        <v>863</v>
      </c>
      <c r="S156" s="2" t="s">
        <v>891</v>
      </c>
      <c r="T156" s="2">
        <v>0.93</v>
      </c>
    </row>
    <row r="157" spans="1:20" x14ac:dyDescent="0.25">
      <c r="A157" s="2" t="s">
        <v>1067</v>
      </c>
      <c r="B157" s="95">
        <v>12</v>
      </c>
      <c r="E157" s="2">
        <v>153</v>
      </c>
      <c r="F157" s="2" t="s">
        <v>860</v>
      </c>
      <c r="G157" s="2" t="s">
        <v>860</v>
      </c>
      <c r="H157" s="2" t="s">
        <v>863</v>
      </c>
      <c r="I157" s="2" t="s">
        <v>863</v>
      </c>
      <c r="L157" s="2">
        <v>153</v>
      </c>
      <c r="M157" s="2" t="s">
        <v>858</v>
      </c>
      <c r="N157" s="2" t="s">
        <v>859</v>
      </c>
      <c r="O157" s="2" t="s">
        <v>862</v>
      </c>
      <c r="P157" s="2" t="s">
        <v>863</v>
      </c>
      <c r="S157" s="2" t="s">
        <v>891</v>
      </c>
      <c r="T157" s="2">
        <v>0.94</v>
      </c>
    </row>
    <row r="158" spans="1:20" x14ac:dyDescent="0.25">
      <c r="A158" s="2" t="s">
        <v>1068</v>
      </c>
      <c r="B158" s="95">
        <v>13</v>
      </c>
      <c r="E158" s="2">
        <v>154</v>
      </c>
      <c r="F158" s="2" t="s">
        <v>860</v>
      </c>
      <c r="G158" s="2" t="s">
        <v>860</v>
      </c>
      <c r="H158" s="2" t="s">
        <v>863</v>
      </c>
      <c r="I158" s="2" t="s">
        <v>863</v>
      </c>
      <c r="L158" s="2">
        <v>154</v>
      </c>
      <c r="M158" s="2" t="s">
        <v>858</v>
      </c>
      <c r="N158" s="2" t="s">
        <v>859</v>
      </c>
      <c r="O158" s="2" t="s">
        <v>862</v>
      </c>
      <c r="P158" s="2" t="s">
        <v>863</v>
      </c>
      <c r="S158" s="2" t="s">
        <v>891</v>
      </c>
      <c r="T158" s="2">
        <v>0.95</v>
      </c>
    </row>
    <row r="159" spans="1:20" x14ac:dyDescent="0.25">
      <c r="A159" s="2" t="s">
        <v>1069</v>
      </c>
      <c r="B159" s="95">
        <v>13</v>
      </c>
      <c r="E159" s="2">
        <v>155</v>
      </c>
      <c r="F159" s="2" t="s">
        <v>860</v>
      </c>
      <c r="G159" s="2" t="s">
        <v>860</v>
      </c>
      <c r="H159" s="2" t="s">
        <v>863</v>
      </c>
      <c r="I159" s="2" t="s">
        <v>863</v>
      </c>
      <c r="L159" s="2">
        <v>155</v>
      </c>
      <c r="M159" s="2" t="s">
        <v>858</v>
      </c>
      <c r="N159" s="2" t="s">
        <v>859</v>
      </c>
      <c r="O159" s="2" t="s">
        <v>862</v>
      </c>
      <c r="P159" s="2" t="s">
        <v>863</v>
      </c>
      <c r="S159" s="2" t="s">
        <v>891</v>
      </c>
      <c r="T159" s="2">
        <v>0.96</v>
      </c>
    </row>
    <row r="160" spans="1:20" x14ac:dyDescent="0.25">
      <c r="A160" s="2" t="s">
        <v>1070</v>
      </c>
      <c r="B160" s="95">
        <v>13</v>
      </c>
      <c r="E160" s="2">
        <v>156</v>
      </c>
      <c r="F160" s="2" t="s">
        <v>860</v>
      </c>
      <c r="G160" s="2" t="s">
        <v>860</v>
      </c>
      <c r="H160" s="2" t="s">
        <v>863</v>
      </c>
      <c r="I160" s="2" t="s">
        <v>863</v>
      </c>
      <c r="L160" s="2">
        <v>156</v>
      </c>
      <c r="M160" s="2" t="s">
        <v>858</v>
      </c>
      <c r="N160" s="2" t="s">
        <v>859</v>
      </c>
      <c r="O160" s="2" t="s">
        <v>862</v>
      </c>
      <c r="P160" s="2" t="s">
        <v>863</v>
      </c>
      <c r="S160" s="2" t="s">
        <v>891</v>
      </c>
      <c r="T160" s="2">
        <v>0.97</v>
      </c>
    </row>
    <row r="161" spans="1:20" x14ac:dyDescent="0.25">
      <c r="A161" s="2" t="s">
        <v>1071</v>
      </c>
      <c r="B161" s="95">
        <v>13</v>
      </c>
      <c r="E161" s="2">
        <v>157</v>
      </c>
      <c r="F161" s="2" t="s">
        <v>860</v>
      </c>
      <c r="G161" s="2" t="s">
        <v>860</v>
      </c>
      <c r="H161" s="2" t="s">
        <v>863</v>
      </c>
      <c r="I161" s="2" t="s">
        <v>863</v>
      </c>
      <c r="L161" s="2">
        <v>157</v>
      </c>
      <c r="M161" s="2" t="s">
        <v>858</v>
      </c>
      <c r="N161" s="2" t="s">
        <v>859</v>
      </c>
      <c r="O161" s="2" t="s">
        <v>862</v>
      </c>
      <c r="P161" s="2" t="s">
        <v>863</v>
      </c>
      <c r="S161" s="2" t="s">
        <v>891</v>
      </c>
      <c r="T161" s="2">
        <v>0.98</v>
      </c>
    </row>
    <row r="162" spans="1:20" x14ac:dyDescent="0.25">
      <c r="A162" s="2" t="s">
        <v>1072</v>
      </c>
      <c r="B162" s="95">
        <v>13</v>
      </c>
      <c r="E162" s="2">
        <v>158</v>
      </c>
      <c r="F162" s="2" t="s">
        <v>860</v>
      </c>
      <c r="G162" s="2" t="s">
        <v>860</v>
      </c>
      <c r="H162" s="2" t="s">
        <v>863</v>
      </c>
      <c r="I162" s="2" t="s">
        <v>863</v>
      </c>
      <c r="L162" s="2">
        <v>158</v>
      </c>
      <c r="M162" s="2" t="s">
        <v>858</v>
      </c>
      <c r="N162" s="2" t="s">
        <v>859</v>
      </c>
      <c r="O162" s="2" t="s">
        <v>862</v>
      </c>
      <c r="P162" s="2" t="s">
        <v>863</v>
      </c>
      <c r="S162" s="2" t="s">
        <v>891</v>
      </c>
      <c r="T162" s="2">
        <v>0.99</v>
      </c>
    </row>
    <row r="163" spans="1:20" x14ac:dyDescent="0.25">
      <c r="A163" s="2" t="s">
        <v>1073</v>
      </c>
      <c r="B163" s="95">
        <v>14</v>
      </c>
      <c r="E163" s="2">
        <v>159</v>
      </c>
      <c r="F163" s="2" t="s">
        <v>860</v>
      </c>
      <c r="G163" s="2" t="s">
        <v>860</v>
      </c>
      <c r="H163" s="2" t="s">
        <v>863</v>
      </c>
      <c r="I163" s="2" t="s">
        <v>863</v>
      </c>
      <c r="L163" s="2">
        <v>159</v>
      </c>
      <c r="M163" s="2" t="s">
        <v>858</v>
      </c>
      <c r="N163" s="2" t="s">
        <v>859</v>
      </c>
      <c r="O163" s="2" t="s">
        <v>862</v>
      </c>
      <c r="P163" s="2" t="s">
        <v>863</v>
      </c>
      <c r="S163" s="2" t="s">
        <v>891</v>
      </c>
      <c r="T163" s="2">
        <v>1</v>
      </c>
    </row>
    <row r="164" spans="1:20" x14ac:dyDescent="0.25">
      <c r="A164" s="2" t="s">
        <v>1074</v>
      </c>
      <c r="B164" s="95">
        <v>14</v>
      </c>
      <c r="E164" s="2">
        <v>160</v>
      </c>
      <c r="F164" s="2" t="s">
        <v>859</v>
      </c>
      <c r="G164" s="2" t="s">
        <v>860</v>
      </c>
      <c r="H164" s="2" t="s">
        <v>863</v>
      </c>
      <c r="I164" s="2" t="s">
        <v>863</v>
      </c>
      <c r="L164" s="2">
        <v>160</v>
      </c>
      <c r="M164" s="2" t="s">
        <v>857</v>
      </c>
      <c r="N164" s="2" t="s">
        <v>858</v>
      </c>
      <c r="O164" s="2" t="s">
        <v>862</v>
      </c>
      <c r="P164" s="2" t="s">
        <v>863</v>
      </c>
      <c r="S164" s="2" t="s">
        <v>891</v>
      </c>
      <c r="T164" s="2">
        <v>1.01</v>
      </c>
    </row>
    <row r="165" spans="1:20" x14ac:dyDescent="0.25">
      <c r="A165" s="2" t="s">
        <v>1075</v>
      </c>
      <c r="B165" s="95">
        <v>14</v>
      </c>
      <c r="E165" s="2">
        <v>161</v>
      </c>
      <c r="F165" s="2" t="s">
        <v>859</v>
      </c>
      <c r="G165" s="2" t="s">
        <v>860</v>
      </c>
      <c r="H165" s="2" t="s">
        <v>863</v>
      </c>
      <c r="I165" s="2" t="s">
        <v>863</v>
      </c>
      <c r="L165" s="2">
        <v>161</v>
      </c>
      <c r="M165" s="2" t="s">
        <v>857</v>
      </c>
      <c r="N165" s="2" t="s">
        <v>858</v>
      </c>
      <c r="O165" s="2" t="s">
        <v>862</v>
      </c>
      <c r="P165" s="2" t="s">
        <v>863</v>
      </c>
      <c r="S165" s="2" t="s">
        <v>891</v>
      </c>
      <c r="T165" s="2">
        <v>1.02</v>
      </c>
    </row>
    <row r="166" spans="1:20" x14ac:dyDescent="0.25">
      <c r="A166" s="2" t="s">
        <v>1076</v>
      </c>
      <c r="B166" s="95">
        <v>14</v>
      </c>
      <c r="E166" s="2">
        <v>162</v>
      </c>
      <c r="F166" s="2" t="s">
        <v>859</v>
      </c>
      <c r="G166" s="2" t="s">
        <v>860</v>
      </c>
      <c r="H166" s="2" t="s">
        <v>863</v>
      </c>
      <c r="I166" s="2" t="s">
        <v>863</v>
      </c>
      <c r="L166" s="2">
        <v>162</v>
      </c>
      <c r="M166" s="2" t="s">
        <v>857</v>
      </c>
      <c r="N166" s="2" t="s">
        <v>858</v>
      </c>
      <c r="O166" s="2" t="s">
        <v>862</v>
      </c>
      <c r="P166" s="2" t="s">
        <v>863</v>
      </c>
      <c r="S166" s="2" t="s">
        <v>891</v>
      </c>
      <c r="T166" s="2">
        <v>1.03</v>
      </c>
    </row>
    <row r="167" spans="1:20" x14ac:dyDescent="0.25">
      <c r="A167" s="2" t="s">
        <v>1077</v>
      </c>
      <c r="B167" s="95">
        <v>14</v>
      </c>
      <c r="E167" s="2">
        <v>163</v>
      </c>
      <c r="F167" s="2" t="s">
        <v>859</v>
      </c>
      <c r="G167" s="2" t="s">
        <v>860</v>
      </c>
      <c r="H167" s="2" t="s">
        <v>863</v>
      </c>
      <c r="I167" s="2" t="s">
        <v>863</v>
      </c>
      <c r="L167" s="2">
        <v>163</v>
      </c>
      <c r="M167" s="2" t="s">
        <v>857</v>
      </c>
      <c r="N167" s="2" t="s">
        <v>858</v>
      </c>
      <c r="O167" s="2" t="s">
        <v>862</v>
      </c>
      <c r="P167" s="2" t="s">
        <v>863</v>
      </c>
      <c r="S167" s="2" t="s">
        <v>891</v>
      </c>
      <c r="T167" s="2">
        <v>1.04</v>
      </c>
    </row>
    <row r="168" spans="1:20" x14ac:dyDescent="0.25">
      <c r="A168" s="2" t="s">
        <v>1078</v>
      </c>
      <c r="B168" s="95">
        <v>15</v>
      </c>
      <c r="E168" s="2">
        <v>164</v>
      </c>
      <c r="F168" s="2" t="s">
        <v>859</v>
      </c>
      <c r="G168" s="2" t="s">
        <v>860</v>
      </c>
      <c r="H168" s="2" t="s">
        <v>863</v>
      </c>
      <c r="I168" s="2" t="s">
        <v>863</v>
      </c>
      <c r="L168" s="2">
        <v>164</v>
      </c>
      <c r="M168" s="2" t="s">
        <v>857</v>
      </c>
      <c r="N168" s="2" t="s">
        <v>858</v>
      </c>
      <c r="O168" s="2" t="s">
        <v>862</v>
      </c>
      <c r="P168" s="2" t="s">
        <v>863</v>
      </c>
      <c r="S168" s="2" t="s">
        <v>891</v>
      </c>
      <c r="T168" s="2">
        <v>1.05</v>
      </c>
    </row>
    <row r="169" spans="1:20" x14ac:dyDescent="0.25">
      <c r="A169" s="2" t="s">
        <v>1079</v>
      </c>
      <c r="B169" s="95">
        <v>15</v>
      </c>
      <c r="E169" s="2">
        <v>165</v>
      </c>
      <c r="F169" s="2" t="s">
        <v>859</v>
      </c>
      <c r="G169" s="2" t="s">
        <v>860</v>
      </c>
      <c r="H169" s="2" t="s">
        <v>863</v>
      </c>
      <c r="I169" s="2" t="s">
        <v>863</v>
      </c>
      <c r="L169" s="2">
        <v>165</v>
      </c>
      <c r="M169" s="2" t="s">
        <v>857</v>
      </c>
      <c r="N169" s="2" t="s">
        <v>858</v>
      </c>
      <c r="O169" s="2" t="s">
        <v>862</v>
      </c>
      <c r="P169" s="2" t="s">
        <v>863</v>
      </c>
      <c r="S169" s="2" t="s">
        <v>891</v>
      </c>
      <c r="T169" s="2">
        <v>1.06</v>
      </c>
    </row>
    <row r="170" spans="1:20" x14ac:dyDescent="0.25">
      <c r="A170" s="2" t="s">
        <v>1080</v>
      </c>
      <c r="B170" s="95">
        <v>15</v>
      </c>
      <c r="E170" s="2">
        <v>166</v>
      </c>
      <c r="F170" s="2" t="s">
        <v>859</v>
      </c>
      <c r="G170" s="2" t="s">
        <v>860</v>
      </c>
      <c r="H170" s="2" t="s">
        <v>863</v>
      </c>
      <c r="I170" s="2" t="s">
        <v>863</v>
      </c>
      <c r="L170" s="2">
        <v>166</v>
      </c>
      <c r="M170" s="2" t="s">
        <v>857</v>
      </c>
      <c r="N170" s="2" t="s">
        <v>858</v>
      </c>
      <c r="O170" s="2" t="s">
        <v>862</v>
      </c>
      <c r="P170" s="2" t="s">
        <v>863</v>
      </c>
      <c r="S170" s="2" t="s">
        <v>891</v>
      </c>
      <c r="T170" s="2">
        <v>1.07</v>
      </c>
    </row>
    <row r="171" spans="1:20" x14ac:dyDescent="0.25">
      <c r="A171" s="2" t="s">
        <v>1081</v>
      </c>
      <c r="B171" s="95">
        <v>15</v>
      </c>
      <c r="E171" s="2">
        <v>167</v>
      </c>
      <c r="F171" s="2" t="s">
        <v>859</v>
      </c>
      <c r="G171" s="2" t="s">
        <v>860</v>
      </c>
      <c r="H171" s="2" t="s">
        <v>863</v>
      </c>
      <c r="I171" s="2" t="s">
        <v>863</v>
      </c>
      <c r="L171" s="2">
        <v>167</v>
      </c>
      <c r="M171" s="2" t="s">
        <v>857</v>
      </c>
      <c r="N171" s="2" t="s">
        <v>858</v>
      </c>
      <c r="O171" s="2" t="s">
        <v>862</v>
      </c>
      <c r="P171" s="2" t="s">
        <v>863</v>
      </c>
      <c r="S171" s="2" t="s">
        <v>891</v>
      </c>
      <c r="T171" s="2">
        <v>1.08</v>
      </c>
    </row>
    <row r="172" spans="1:20" x14ac:dyDescent="0.25">
      <c r="A172" s="2" t="s">
        <v>1082</v>
      </c>
      <c r="B172" s="95">
        <v>15</v>
      </c>
      <c r="E172" s="2">
        <v>168</v>
      </c>
      <c r="F172" s="2" t="s">
        <v>859</v>
      </c>
      <c r="G172" s="2" t="s">
        <v>860</v>
      </c>
      <c r="H172" s="2" t="s">
        <v>863</v>
      </c>
      <c r="I172" s="2" t="s">
        <v>863</v>
      </c>
      <c r="L172" s="2">
        <v>168</v>
      </c>
      <c r="M172" s="2" t="s">
        <v>857</v>
      </c>
      <c r="N172" s="2" t="s">
        <v>858</v>
      </c>
      <c r="O172" s="2" t="s">
        <v>862</v>
      </c>
      <c r="P172" s="2" t="s">
        <v>863</v>
      </c>
      <c r="S172" s="2" t="s">
        <v>891</v>
      </c>
      <c r="T172" s="2">
        <v>1.0900000000000001</v>
      </c>
    </row>
    <row r="173" spans="1:20" x14ac:dyDescent="0.25">
      <c r="A173" s="2" t="s">
        <v>1083</v>
      </c>
      <c r="B173" s="95">
        <v>16</v>
      </c>
      <c r="E173" s="2">
        <v>169</v>
      </c>
      <c r="F173" s="2" t="s">
        <v>859</v>
      </c>
      <c r="G173" s="2" t="s">
        <v>860</v>
      </c>
      <c r="H173" s="2" t="s">
        <v>863</v>
      </c>
      <c r="I173" s="2" t="s">
        <v>863</v>
      </c>
      <c r="L173" s="2">
        <v>169</v>
      </c>
      <c r="M173" s="2" t="s">
        <v>857</v>
      </c>
      <c r="N173" s="2" t="s">
        <v>858</v>
      </c>
      <c r="O173" s="2" t="s">
        <v>862</v>
      </c>
      <c r="P173" s="2" t="s">
        <v>863</v>
      </c>
      <c r="S173" s="2" t="s">
        <v>891</v>
      </c>
      <c r="T173" s="2">
        <v>1.1000000000000001</v>
      </c>
    </row>
    <row r="174" spans="1:20" x14ac:dyDescent="0.25">
      <c r="A174" s="2" t="s">
        <v>1084</v>
      </c>
      <c r="B174" s="95">
        <v>16</v>
      </c>
      <c r="E174" s="2">
        <v>170</v>
      </c>
      <c r="F174" s="2" t="s">
        <v>859</v>
      </c>
      <c r="G174" s="2" t="s">
        <v>859</v>
      </c>
      <c r="H174" s="2" t="s">
        <v>863</v>
      </c>
      <c r="I174" s="2" t="s">
        <v>863</v>
      </c>
      <c r="L174" s="2">
        <v>170</v>
      </c>
      <c r="M174" s="2" t="s">
        <v>872</v>
      </c>
      <c r="N174" s="2" t="s">
        <v>857</v>
      </c>
      <c r="O174" s="2" t="s">
        <v>862</v>
      </c>
      <c r="P174" s="2" t="s">
        <v>863</v>
      </c>
      <c r="S174" s="2" t="s">
        <v>891</v>
      </c>
      <c r="T174" s="2">
        <v>1.1100000000000001</v>
      </c>
    </row>
    <row r="175" spans="1:20" x14ac:dyDescent="0.25">
      <c r="A175" s="2" t="s">
        <v>1085</v>
      </c>
      <c r="B175" s="95">
        <v>16</v>
      </c>
      <c r="E175" s="2">
        <v>171</v>
      </c>
      <c r="F175" s="2" t="s">
        <v>859</v>
      </c>
      <c r="G175" s="2" t="s">
        <v>859</v>
      </c>
      <c r="H175" s="2" t="s">
        <v>863</v>
      </c>
      <c r="I175" s="2" t="s">
        <v>863</v>
      </c>
      <c r="L175" s="2">
        <v>171</v>
      </c>
      <c r="M175" s="2" t="s">
        <v>872</v>
      </c>
      <c r="N175" s="2" t="s">
        <v>857</v>
      </c>
      <c r="O175" s="2" t="s">
        <v>862</v>
      </c>
      <c r="P175" s="2" t="s">
        <v>863</v>
      </c>
      <c r="S175" s="2" t="s">
        <v>891</v>
      </c>
      <c r="T175" s="2">
        <v>1.1200000000000001</v>
      </c>
    </row>
    <row r="176" spans="1:20" x14ac:dyDescent="0.25">
      <c r="A176" s="2" t="s">
        <v>1086</v>
      </c>
      <c r="B176" s="95">
        <v>16</v>
      </c>
      <c r="E176" s="2">
        <v>172</v>
      </c>
      <c r="F176" s="2" t="s">
        <v>859</v>
      </c>
      <c r="G176" s="2" t="s">
        <v>859</v>
      </c>
      <c r="H176" s="2" t="s">
        <v>863</v>
      </c>
      <c r="I176" s="2" t="s">
        <v>863</v>
      </c>
      <c r="L176" s="2">
        <v>172</v>
      </c>
      <c r="M176" s="2" t="s">
        <v>872</v>
      </c>
      <c r="N176" s="2" t="s">
        <v>857</v>
      </c>
      <c r="O176" s="2" t="s">
        <v>862</v>
      </c>
      <c r="P176" s="2" t="s">
        <v>863</v>
      </c>
      <c r="S176" s="2" t="s">
        <v>891</v>
      </c>
      <c r="T176" s="2">
        <v>1.1299999999999999</v>
      </c>
    </row>
    <row r="177" spans="1:20" x14ac:dyDescent="0.25">
      <c r="A177" s="2" t="s">
        <v>1087</v>
      </c>
      <c r="B177" s="95">
        <v>16</v>
      </c>
      <c r="E177" s="2">
        <v>173</v>
      </c>
      <c r="F177" s="2" t="s">
        <v>859</v>
      </c>
      <c r="G177" s="2" t="s">
        <v>859</v>
      </c>
      <c r="H177" s="2" t="s">
        <v>863</v>
      </c>
      <c r="I177" s="2" t="s">
        <v>863</v>
      </c>
      <c r="L177" s="2">
        <v>173</v>
      </c>
      <c r="M177" s="2" t="s">
        <v>872</v>
      </c>
      <c r="N177" s="2" t="s">
        <v>857</v>
      </c>
      <c r="O177" s="2" t="s">
        <v>862</v>
      </c>
      <c r="P177" s="2" t="s">
        <v>863</v>
      </c>
      <c r="S177" s="2" t="s">
        <v>891</v>
      </c>
      <c r="T177" s="2">
        <v>1.1399999999999999</v>
      </c>
    </row>
    <row r="178" spans="1:20" x14ac:dyDescent="0.25">
      <c r="A178" s="2" t="s">
        <v>1088</v>
      </c>
      <c r="B178" s="95">
        <v>17</v>
      </c>
      <c r="E178" s="2">
        <v>174</v>
      </c>
      <c r="F178" s="2" t="s">
        <v>859</v>
      </c>
      <c r="G178" s="2" t="s">
        <v>859</v>
      </c>
      <c r="H178" s="2" t="s">
        <v>863</v>
      </c>
      <c r="I178" s="2" t="s">
        <v>863</v>
      </c>
      <c r="L178" s="2">
        <v>174</v>
      </c>
      <c r="M178" s="2" t="s">
        <v>872</v>
      </c>
      <c r="N178" s="2" t="s">
        <v>857</v>
      </c>
      <c r="O178" s="2" t="s">
        <v>862</v>
      </c>
      <c r="P178" s="2" t="s">
        <v>863</v>
      </c>
      <c r="S178" s="2" t="s">
        <v>891</v>
      </c>
      <c r="T178" s="2">
        <v>1.1499999999999999</v>
      </c>
    </row>
    <row r="179" spans="1:20" x14ac:dyDescent="0.25">
      <c r="A179" s="2" t="s">
        <v>1089</v>
      </c>
      <c r="B179" s="95">
        <v>17</v>
      </c>
      <c r="E179" s="2">
        <v>175</v>
      </c>
      <c r="F179" s="2" t="s">
        <v>859</v>
      </c>
      <c r="G179" s="2" t="s">
        <v>859</v>
      </c>
      <c r="H179" s="2" t="s">
        <v>863</v>
      </c>
      <c r="I179" s="2" t="s">
        <v>863</v>
      </c>
      <c r="L179" s="2">
        <v>175</v>
      </c>
      <c r="M179" s="2" t="s">
        <v>872</v>
      </c>
      <c r="N179" s="2" t="s">
        <v>857</v>
      </c>
      <c r="O179" s="2" t="s">
        <v>862</v>
      </c>
      <c r="P179" s="2" t="s">
        <v>863</v>
      </c>
      <c r="S179" s="2" t="s">
        <v>891</v>
      </c>
      <c r="T179" s="2">
        <v>1.1599999999999999</v>
      </c>
    </row>
    <row r="180" spans="1:20" x14ac:dyDescent="0.25">
      <c r="A180" s="2" t="s">
        <v>1090</v>
      </c>
      <c r="B180" s="95">
        <v>17</v>
      </c>
      <c r="E180" s="2">
        <v>176</v>
      </c>
      <c r="F180" s="2" t="s">
        <v>859</v>
      </c>
      <c r="G180" s="2" t="s">
        <v>859</v>
      </c>
      <c r="H180" s="2" t="s">
        <v>863</v>
      </c>
      <c r="I180" s="2" t="s">
        <v>863</v>
      </c>
      <c r="L180" s="2">
        <v>176</v>
      </c>
      <c r="M180" s="2" t="s">
        <v>872</v>
      </c>
      <c r="N180" s="2" t="s">
        <v>857</v>
      </c>
      <c r="O180" s="2" t="s">
        <v>862</v>
      </c>
      <c r="P180" s="2" t="s">
        <v>863</v>
      </c>
      <c r="S180" s="2" t="s">
        <v>891</v>
      </c>
      <c r="T180" s="2">
        <v>1.17</v>
      </c>
    </row>
    <row r="181" spans="1:20" x14ac:dyDescent="0.25">
      <c r="A181" s="2" t="s">
        <v>1091</v>
      </c>
      <c r="B181" s="95">
        <v>17</v>
      </c>
      <c r="E181" s="2">
        <v>177</v>
      </c>
      <c r="F181" s="2" t="s">
        <v>859</v>
      </c>
      <c r="G181" s="2" t="s">
        <v>859</v>
      </c>
      <c r="H181" s="2" t="s">
        <v>863</v>
      </c>
      <c r="I181" s="2" t="s">
        <v>863</v>
      </c>
      <c r="L181" s="2">
        <v>177</v>
      </c>
      <c r="M181" s="2" t="s">
        <v>872</v>
      </c>
      <c r="N181" s="2" t="s">
        <v>857</v>
      </c>
      <c r="O181" s="2" t="s">
        <v>862</v>
      </c>
      <c r="P181" s="2" t="s">
        <v>863</v>
      </c>
      <c r="S181" s="2" t="s">
        <v>891</v>
      </c>
      <c r="T181" s="2">
        <v>1.18</v>
      </c>
    </row>
    <row r="182" spans="1:20" x14ac:dyDescent="0.25">
      <c r="A182" s="2" t="s">
        <v>1092</v>
      </c>
      <c r="B182" s="95">
        <v>17</v>
      </c>
      <c r="E182" s="2">
        <v>178</v>
      </c>
      <c r="F182" s="2" t="s">
        <v>859</v>
      </c>
      <c r="G182" s="2" t="s">
        <v>859</v>
      </c>
      <c r="H182" s="2" t="s">
        <v>863</v>
      </c>
      <c r="I182" s="2" t="s">
        <v>863</v>
      </c>
      <c r="L182" s="2">
        <v>178</v>
      </c>
      <c r="M182" s="2" t="s">
        <v>872</v>
      </c>
      <c r="N182" s="2" t="s">
        <v>857</v>
      </c>
      <c r="O182" s="2" t="s">
        <v>862</v>
      </c>
      <c r="P182" s="2" t="s">
        <v>863</v>
      </c>
      <c r="S182" s="2" t="s">
        <v>891</v>
      </c>
      <c r="T182" s="2">
        <v>1.19</v>
      </c>
    </row>
    <row r="183" spans="1:20" x14ac:dyDescent="0.25">
      <c r="A183" s="2" t="s">
        <v>1093</v>
      </c>
      <c r="B183" s="95">
        <v>18</v>
      </c>
      <c r="E183" s="2">
        <v>179</v>
      </c>
      <c r="F183" s="2" t="s">
        <v>859</v>
      </c>
      <c r="G183" s="2" t="s">
        <v>859</v>
      </c>
      <c r="H183" s="2" t="s">
        <v>863</v>
      </c>
      <c r="I183" s="2" t="s">
        <v>863</v>
      </c>
      <c r="L183" s="2">
        <v>179</v>
      </c>
      <c r="M183" s="2" t="s">
        <v>872</v>
      </c>
      <c r="N183" s="2" t="s">
        <v>857</v>
      </c>
      <c r="O183" s="2" t="s">
        <v>862</v>
      </c>
      <c r="P183" s="2" t="s">
        <v>863</v>
      </c>
      <c r="S183" s="2" t="s">
        <v>891</v>
      </c>
      <c r="T183" s="2">
        <v>1.2</v>
      </c>
    </row>
    <row r="184" spans="1:20" x14ac:dyDescent="0.25">
      <c r="A184" s="2" t="s">
        <v>1094</v>
      </c>
      <c r="B184" s="95">
        <v>18</v>
      </c>
      <c r="E184" s="2">
        <v>180</v>
      </c>
      <c r="F184" s="2" t="s">
        <v>858</v>
      </c>
      <c r="G184" s="2" t="s">
        <v>859</v>
      </c>
      <c r="H184" s="2" t="s">
        <v>862</v>
      </c>
      <c r="I184" s="2" t="s">
        <v>863</v>
      </c>
      <c r="L184" s="2">
        <v>180</v>
      </c>
      <c r="M184" s="2" t="s">
        <v>872</v>
      </c>
      <c r="N184" s="2" t="s">
        <v>872</v>
      </c>
      <c r="O184" s="2" t="s">
        <v>861</v>
      </c>
      <c r="P184" s="2" t="s">
        <v>862</v>
      </c>
      <c r="S184" s="2" t="s">
        <v>891</v>
      </c>
      <c r="T184" s="2">
        <v>1.21</v>
      </c>
    </row>
    <row r="185" spans="1:20" x14ac:dyDescent="0.25">
      <c r="A185" s="2" t="s">
        <v>1095</v>
      </c>
      <c r="B185" s="95">
        <v>18</v>
      </c>
      <c r="E185" s="2">
        <v>181</v>
      </c>
      <c r="F185" s="2" t="s">
        <v>858</v>
      </c>
      <c r="G185" s="2" t="s">
        <v>859</v>
      </c>
      <c r="H185" s="2" t="s">
        <v>862</v>
      </c>
      <c r="I185" s="2" t="s">
        <v>863</v>
      </c>
      <c r="L185" s="2">
        <v>181</v>
      </c>
      <c r="M185" s="2" t="s">
        <v>872</v>
      </c>
      <c r="N185" s="2" t="s">
        <v>872</v>
      </c>
      <c r="O185" s="2" t="s">
        <v>861</v>
      </c>
      <c r="P185" s="2" t="s">
        <v>862</v>
      </c>
      <c r="S185" s="2" t="s">
        <v>891</v>
      </c>
      <c r="T185" s="2">
        <v>1.22</v>
      </c>
    </row>
    <row r="186" spans="1:20" x14ac:dyDescent="0.25">
      <c r="A186" s="2" t="s">
        <v>1096</v>
      </c>
      <c r="B186" s="95">
        <v>18</v>
      </c>
      <c r="E186" s="2">
        <v>182</v>
      </c>
      <c r="F186" s="2" t="s">
        <v>858</v>
      </c>
      <c r="G186" s="2" t="s">
        <v>859</v>
      </c>
      <c r="H186" s="2" t="s">
        <v>862</v>
      </c>
      <c r="I186" s="2" t="s">
        <v>863</v>
      </c>
      <c r="L186" s="2">
        <v>182</v>
      </c>
      <c r="M186" s="2" t="s">
        <v>872</v>
      </c>
      <c r="N186" s="2" t="s">
        <v>872</v>
      </c>
      <c r="O186" s="2" t="s">
        <v>861</v>
      </c>
      <c r="P186" s="2" t="s">
        <v>862</v>
      </c>
      <c r="S186" s="2" t="s">
        <v>891</v>
      </c>
      <c r="T186" s="2">
        <v>1.23</v>
      </c>
    </row>
    <row r="187" spans="1:20" x14ac:dyDescent="0.25">
      <c r="A187" s="2" t="s">
        <v>1097</v>
      </c>
      <c r="B187" s="95">
        <v>18</v>
      </c>
      <c r="E187" s="2">
        <v>183</v>
      </c>
      <c r="F187" s="2" t="s">
        <v>858</v>
      </c>
      <c r="G187" s="2" t="s">
        <v>859</v>
      </c>
      <c r="H187" s="2" t="s">
        <v>862</v>
      </c>
      <c r="I187" s="2" t="s">
        <v>863</v>
      </c>
      <c r="L187" s="2">
        <v>183</v>
      </c>
      <c r="M187" s="2" t="s">
        <v>872</v>
      </c>
      <c r="N187" s="2" t="s">
        <v>872</v>
      </c>
      <c r="O187" s="2" t="s">
        <v>861</v>
      </c>
      <c r="P187" s="2" t="s">
        <v>862</v>
      </c>
      <c r="S187" s="2" t="s">
        <v>891</v>
      </c>
      <c r="T187" s="2">
        <v>1.24</v>
      </c>
    </row>
    <row r="188" spans="1:20" x14ac:dyDescent="0.25">
      <c r="A188" s="2" t="s">
        <v>1098</v>
      </c>
      <c r="B188" s="95">
        <v>19</v>
      </c>
      <c r="E188" s="2">
        <v>184</v>
      </c>
      <c r="F188" s="2" t="s">
        <v>858</v>
      </c>
      <c r="G188" s="2" t="s">
        <v>859</v>
      </c>
      <c r="H188" s="2" t="s">
        <v>862</v>
      </c>
      <c r="I188" s="2" t="s">
        <v>863</v>
      </c>
      <c r="L188" s="2">
        <v>184</v>
      </c>
      <c r="M188" s="2" t="s">
        <v>872</v>
      </c>
      <c r="N188" s="2" t="s">
        <v>872</v>
      </c>
      <c r="O188" s="2" t="s">
        <v>861</v>
      </c>
      <c r="P188" s="2" t="s">
        <v>862</v>
      </c>
      <c r="S188" s="2" t="s">
        <v>891</v>
      </c>
      <c r="T188" s="2">
        <v>1.25</v>
      </c>
    </row>
    <row r="189" spans="1:20" x14ac:dyDescent="0.25">
      <c r="A189" s="2" t="s">
        <v>1099</v>
      </c>
      <c r="B189" s="95">
        <v>19</v>
      </c>
      <c r="E189" s="2">
        <v>185</v>
      </c>
      <c r="F189" s="2" t="s">
        <v>858</v>
      </c>
      <c r="G189" s="2" t="s">
        <v>859</v>
      </c>
      <c r="H189" s="2" t="s">
        <v>862</v>
      </c>
      <c r="I189" s="2" t="s">
        <v>863</v>
      </c>
      <c r="L189" s="2">
        <v>185</v>
      </c>
      <c r="M189" s="2" t="s">
        <v>872</v>
      </c>
      <c r="N189" s="2" t="s">
        <v>872</v>
      </c>
      <c r="O189" s="2" t="s">
        <v>861</v>
      </c>
      <c r="P189" s="2" t="s">
        <v>862</v>
      </c>
      <c r="S189" s="2" t="s">
        <v>891</v>
      </c>
      <c r="T189" s="2">
        <v>1.26</v>
      </c>
    </row>
    <row r="190" spans="1:20" x14ac:dyDescent="0.25">
      <c r="A190" s="2" t="s">
        <v>1100</v>
      </c>
      <c r="B190" s="95">
        <v>19</v>
      </c>
      <c r="E190" s="2">
        <v>186</v>
      </c>
      <c r="F190" s="2" t="s">
        <v>858</v>
      </c>
      <c r="G190" s="2" t="s">
        <v>859</v>
      </c>
      <c r="H190" s="2" t="s">
        <v>862</v>
      </c>
      <c r="I190" s="2" t="s">
        <v>863</v>
      </c>
      <c r="L190" s="2">
        <v>186</v>
      </c>
      <c r="M190" s="2" t="s">
        <v>872</v>
      </c>
      <c r="N190" s="2" t="s">
        <v>872</v>
      </c>
      <c r="O190" s="2" t="s">
        <v>861</v>
      </c>
      <c r="P190" s="2" t="s">
        <v>862</v>
      </c>
      <c r="S190" s="2" t="s">
        <v>891</v>
      </c>
      <c r="T190" s="2">
        <v>1.27</v>
      </c>
    </row>
    <row r="191" spans="1:20" x14ac:dyDescent="0.25">
      <c r="A191" s="2" t="s">
        <v>1101</v>
      </c>
      <c r="B191" s="95">
        <v>19</v>
      </c>
      <c r="E191" s="2">
        <v>187</v>
      </c>
      <c r="F191" s="2" t="s">
        <v>858</v>
      </c>
      <c r="G191" s="2" t="s">
        <v>859</v>
      </c>
      <c r="H191" s="2" t="s">
        <v>862</v>
      </c>
      <c r="I191" s="2" t="s">
        <v>863</v>
      </c>
      <c r="L191" s="2">
        <v>187</v>
      </c>
      <c r="M191" s="2" t="s">
        <v>872</v>
      </c>
      <c r="N191" s="2" t="s">
        <v>872</v>
      </c>
      <c r="O191" s="2" t="s">
        <v>861</v>
      </c>
      <c r="P191" s="2" t="s">
        <v>862</v>
      </c>
      <c r="S191" s="2" t="s">
        <v>891</v>
      </c>
      <c r="T191" s="2">
        <v>1.28</v>
      </c>
    </row>
    <row r="192" spans="1:20" x14ac:dyDescent="0.25">
      <c r="A192" s="2" t="s">
        <v>1102</v>
      </c>
      <c r="B192" s="95">
        <v>19</v>
      </c>
      <c r="E192" s="2">
        <v>188</v>
      </c>
      <c r="F192" s="2" t="s">
        <v>858</v>
      </c>
      <c r="G192" s="2" t="s">
        <v>859</v>
      </c>
      <c r="H192" s="2" t="s">
        <v>862</v>
      </c>
      <c r="I192" s="2" t="s">
        <v>863</v>
      </c>
      <c r="L192" s="2">
        <v>188</v>
      </c>
      <c r="M192" s="2" t="s">
        <v>872</v>
      </c>
      <c r="N192" s="2" t="s">
        <v>872</v>
      </c>
      <c r="O192" s="2" t="s">
        <v>861</v>
      </c>
      <c r="P192" s="2" t="s">
        <v>862</v>
      </c>
      <c r="S192" s="2" t="s">
        <v>891</v>
      </c>
      <c r="T192" s="2">
        <v>1.29</v>
      </c>
    </row>
    <row r="193" spans="1:20" x14ac:dyDescent="0.25">
      <c r="A193" s="2" t="s">
        <v>1103</v>
      </c>
      <c r="B193" s="95">
        <v>20</v>
      </c>
      <c r="E193" s="2">
        <v>189</v>
      </c>
      <c r="F193" s="2" t="s">
        <v>858</v>
      </c>
      <c r="G193" s="2" t="s">
        <v>859</v>
      </c>
      <c r="H193" s="2" t="s">
        <v>862</v>
      </c>
      <c r="I193" s="2" t="s">
        <v>863</v>
      </c>
      <c r="L193" s="2">
        <v>189</v>
      </c>
      <c r="M193" s="2" t="s">
        <v>872</v>
      </c>
      <c r="N193" s="2" t="s">
        <v>872</v>
      </c>
      <c r="O193" s="2" t="s">
        <v>861</v>
      </c>
      <c r="P193" s="2" t="s">
        <v>862</v>
      </c>
      <c r="S193" s="2" t="s">
        <v>891</v>
      </c>
      <c r="T193" s="2">
        <v>1.3</v>
      </c>
    </row>
    <row r="194" spans="1:20" x14ac:dyDescent="0.25">
      <c r="A194" s="2" t="s">
        <v>1104</v>
      </c>
      <c r="B194" s="95">
        <v>20</v>
      </c>
      <c r="E194" s="2">
        <v>190</v>
      </c>
      <c r="F194" s="2" t="s">
        <v>858</v>
      </c>
      <c r="G194" s="2" t="s">
        <v>858</v>
      </c>
      <c r="H194" s="2" t="s">
        <v>862</v>
      </c>
      <c r="I194" s="2" t="s">
        <v>862</v>
      </c>
      <c r="L194" s="2">
        <v>190</v>
      </c>
      <c r="M194" s="2" t="s">
        <v>872</v>
      </c>
      <c r="N194" s="2" t="s">
        <v>872</v>
      </c>
      <c r="O194" s="2" t="s">
        <v>861</v>
      </c>
      <c r="P194" s="2" t="s">
        <v>862</v>
      </c>
      <c r="S194" s="2" t="s">
        <v>891</v>
      </c>
      <c r="T194" s="2">
        <v>1.31</v>
      </c>
    </row>
    <row r="195" spans="1:20" x14ac:dyDescent="0.25">
      <c r="A195" s="2" t="s">
        <v>1105</v>
      </c>
      <c r="B195" s="95">
        <v>21</v>
      </c>
      <c r="E195" s="2">
        <v>191</v>
      </c>
      <c r="F195" s="2" t="s">
        <v>858</v>
      </c>
      <c r="G195" s="2" t="s">
        <v>858</v>
      </c>
      <c r="H195" s="2" t="s">
        <v>862</v>
      </c>
      <c r="I195" s="2" t="s">
        <v>862</v>
      </c>
      <c r="L195" s="2">
        <v>191</v>
      </c>
      <c r="M195" s="2" t="s">
        <v>872</v>
      </c>
      <c r="N195" s="2" t="s">
        <v>872</v>
      </c>
      <c r="O195" s="2" t="s">
        <v>861</v>
      </c>
      <c r="P195" s="2" t="s">
        <v>862</v>
      </c>
      <c r="S195" s="2" t="s">
        <v>891</v>
      </c>
      <c r="T195" s="2">
        <v>1.32</v>
      </c>
    </row>
    <row r="196" spans="1:20" x14ac:dyDescent="0.25">
      <c r="A196" s="2" t="s">
        <v>1106</v>
      </c>
      <c r="B196" s="95">
        <v>21</v>
      </c>
      <c r="E196" s="2">
        <v>192</v>
      </c>
      <c r="F196" s="2" t="s">
        <v>858</v>
      </c>
      <c r="G196" s="2" t="s">
        <v>858</v>
      </c>
      <c r="H196" s="2" t="s">
        <v>862</v>
      </c>
      <c r="I196" s="2" t="s">
        <v>862</v>
      </c>
      <c r="L196" s="2">
        <v>192</v>
      </c>
      <c r="M196" s="2" t="s">
        <v>872</v>
      </c>
      <c r="N196" s="2" t="s">
        <v>872</v>
      </c>
      <c r="O196" s="2" t="s">
        <v>861</v>
      </c>
      <c r="P196" s="2" t="s">
        <v>862</v>
      </c>
      <c r="S196" s="2" t="s">
        <v>891</v>
      </c>
      <c r="T196" s="2">
        <v>1.33</v>
      </c>
    </row>
    <row r="197" spans="1:20" x14ac:dyDescent="0.25">
      <c r="A197" s="2" t="s">
        <v>1107</v>
      </c>
      <c r="B197" s="95">
        <v>22</v>
      </c>
      <c r="E197" s="2">
        <v>193</v>
      </c>
      <c r="F197" s="2" t="s">
        <v>858</v>
      </c>
      <c r="G197" s="2" t="s">
        <v>858</v>
      </c>
      <c r="H197" s="2" t="s">
        <v>862</v>
      </c>
      <c r="I197" s="2" t="s">
        <v>862</v>
      </c>
      <c r="L197" s="2">
        <v>193</v>
      </c>
      <c r="M197" s="2" t="s">
        <v>872</v>
      </c>
      <c r="N197" s="2" t="s">
        <v>872</v>
      </c>
      <c r="O197" s="2" t="s">
        <v>861</v>
      </c>
      <c r="P197" s="2" t="s">
        <v>862</v>
      </c>
      <c r="S197" s="2" t="s">
        <v>891</v>
      </c>
      <c r="T197" s="2">
        <v>1.34</v>
      </c>
    </row>
    <row r="198" spans="1:20" x14ac:dyDescent="0.25">
      <c r="A198" s="2" t="s">
        <v>1108</v>
      </c>
      <c r="B198" s="95">
        <v>22</v>
      </c>
      <c r="E198" s="2">
        <v>194</v>
      </c>
      <c r="F198" s="2" t="s">
        <v>858</v>
      </c>
      <c r="G198" s="2" t="s">
        <v>858</v>
      </c>
      <c r="H198" s="2" t="s">
        <v>862</v>
      </c>
      <c r="I198" s="2" t="s">
        <v>862</v>
      </c>
      <c r="L198" s="2">
        <v>194</v>
      </c>
      <c r="M198" s="2" t="s">
        <v>872</v>
      </c>
      <c r="N198" s="2" t="s">
        <v>872</v>
      </c>
      <c r="O198" s="2" t="s">
        <v>861</v>
      </c>
      <c r="P198" s="2" t="s">
        <v>862</v>
      </c>
      <c r="S198" s="2" t="s">
        <v>891</v>
      </c>
      <c r="T198" s="2">
        <v>1.35</v>
      </c>
    </row>
    <row r="199" spans="1:20" x14ac:dyDescent="0.25">
      <c r="A199" s="2" t="s">
        <v>1109</v>
      </c>
      <c r="B199" s="95">
        <v>23</v>
      </c>
      <c r="E199" s="2">
        <v>195</v>
      </c>
      <c r="F199" s="2" t="s">
        <v>858</v>
      </c>
      <c r="G199" s="2" t="s">
        <v>858</v>
      </c>
      <c r="H199" s="2" t="s">
        <v>862</v>
      </c>
      <c r="I199" s="2" t="s">
        <v>862</v>
      </c>
      <c r="L199" s="2">
        <v>195</v>
      </c>
      <c r="M199" s="2" t="s">
        <v>872</v>
      </c>
      <c r="N199" s="2" t="s">
        <v>872</v>
      </c>
      <c r="O199" s="2" t="s">
        <v>861</v>
      </c>
      <c r="P199" s="2" t="s">
        <v>862</v>
      </c>
      <c r="S199" s="2" t="s">
        <v>891</v>
      </c>
      <c r="T199" s="2">
        <v>1.36</v>
      </c>
    </row>
    <row r="200" spans="1:20" x14ac:dyDescent="0.25">
      <c r="A200" s="2" t="s">
        <v>1110</v>
      </c>
      <c r="B200" s="95">
        <v>23</v>
      </c>
      <c r="E200" s="2">
        <v>196</v>
      </c>
      <c r="F200" s="2" t="s">
        <v>858</v>
      </c>
      <c r="G200" s="2" t="s">
        <v>858</v>
      </c>
      <c r="H200" s="2" t="s">
        <v>862</v>
      </c>
      <c r="I200" s="2" t="s">
        <v>862</v>
      </c>
      <c r="L200" s="2">
        <v>196</v>
      </c>
      <c r="M200" s="2" t="s">
        <v>872</v>
      </c>
      <c r="N200" s="2" t="s">
        <v>872</v>
      </c>
      <c r="O200" s="2" t="s">
        <v>861</v>
      </c>
      <c r="P200" s="2" t="s">
        <v>862</v>
      </c>
      <c r="S200" s="2" t="s">
        <v>891</v>
      </c>
      <c r="T200" s="2">
        <v>1.37</v>
      </c>
    </row>
    <row r="201" spans="1:20" x14ac:dyDescent="0.25">
      <c r="A201" s="2" t="s">
        <v>1111</v>
      </c>
      <c r="B201" s="95">
        <v>24</v>
      </c>
      <c r="E201" s="2">
        <v>197</v>
      </c>
      <c r="F201" s="2" t="s">
        <v>858</v>
      </c>
      <c r="G201" s="2" t="s">
        <v>858</v>
      </c>
      <c r="H201" s="2" t="s">
        <v>862</v>
      </c>
      <c r="I201" s="2" t="s">
        <v>862</v>
      </c>
      <c r="L201" s="2">
        <v>197</v>
      </c>
      <c r="M201" s="2" t="s">
        <v>872</v>
      </c>
      <c r="N201" s="2" t="s">
        <v>872</v>
      </c>
      <c r="O201" s="2" t="s">
        <v>861</v>
      </c>
      <c r="P201" s="2" t="s">
        <v>862</v>
      </c>
      <c r="S201" s="2" t="s">
        <v>891</v>
      </c>
      <c r="T201" s="2">
        <v>1.38</v>
      </c>
    </row>
    <row r="202" spans="1:20" x14ac:dyDescent="0.25">
      <c r="A202" s="2" t="s">
        <v>1112</v>
      </c>
      <c r="B202" s="95">
        <v>24</v>
      </c>
      <c r="E202" s="2">
        <v>198</v>
      </c>
      <c r="F202" s="2" t="s">
        <v>858</v>
      </c>
      <c r="G202" s="2" t="s">
        <v>858</v>
      </c>
      <c r="H202" s="2" t="s">
        <v>862</v>
      </c>
      <c r="I202" s="2" t="s">
        <v>862</v>
      </c>
      <c r="L202" s="2">
        <v>198</v>
      </c>
      <c r="M202" s="2" t="s">
        <v>872</v>
      </c>
      <c r="N202" s="2" t="s">
        <v>872</v>
      </c>
      <c r="O202" s="2" t="s">
        <v>861</v>
      </c>
      <c r="P202" s="2" t="s">
        <v>862</v>
      </c>
      <c r="S202" s="2" t="s">
        <v>891</v>
      </c>
      <c r="T202" s="2">
        <v>1.39</v>
      </c>
    </row>
    <row r="203" spans="1:20" x14ac:dyDescent="0.25">
      <c r="A203" s="2" t="s">
        <v>1113</v>
      </c>
      <c r="B203" s="95">
        <v>25</v>
      </c>
      <c r="E203" s="2">
        <v>199</v>
      </c>
      <c r="F203" s="2" t="s">
        <v>858</v>
      </c>
      <c r="G203" s="2" t="s">
        <v>858</v>
      </c>
      <c r="H203" s="2" t="s">
        <v>862</v>
      </c>
      <c r="I203" s="2" t="s">
        <v>862</v>
      </c>
      <c r="L203" s="2">
        <v>199</v>
      </c>
      <c r="M203" s="2" t="s">
        <v>872</v>
      </c>
      <c r="N203" s="2" t="s">
        <v>872</v>
      </c>
      <c r="O203" s="2" t="s">
        <v>861</v>
      </c>
      <c r="P203" s="2" t="s">
        <v>862</v>
      </c>
      <c r="S203" s="2" t="s">
        <v>891</v>
      </c>
      <c r="T203" s="2">
        <v>1.4</v>
      </c>
    </row>
    <row r="204" spans="1:20" x14ac:dyDescent="0.25">
      <c r="A204" s="2" t="s">
        <v>1114</v>
      </c>
      <c r="B204" s="95">
        <v>25</v>
      </c>
      <c r="E204" s="2">
        <v>200</v>
      </c>
      <c r="F204" s="2" t="s">
        <v>857</v>
      </c>
      <c r="G204" s="2" t="s">
        <v>858</v>
      </c>
      <c r="H204" s="2" t="s">
        <v>862</v>
      </c>
      <c r="I204" s="2" t="s">
        <v>862</v>
      </c>
      <c r="L204" s="2">
        <v>200</v>
      </c>
      <c r="M204" s="2" t="s">
        <v>872</v>
      </c>
      <c r="N204" s="2" t="s">
        <v>872</v>
      </c>
      <c r="O204" s="2" t="s">
        <v>861</v>
      </c>
      <c r="P204" s="2" t="s">
        <v>862</v>
      </c>
      <c r="S204" s="2" t="s">
        <v>891</v>
      </c>
      <c r="T204" s="2">
        <v>1.41</v>
      </c>
    </row>
    <row r="205" spans="1:20" x14ac:dyDescent="0.25">
      <c r="A205" s="2" t="s">
        <v>1115</v>
      </c>
      <c r="B205" s="95">
        <v>26</v>
      </c>
      <c r="E205" s="2">
        <v>201</v>
      </c>
      <c r="F205" s="2" t="s">
        <v>857</v>
      </c>
      <c r="G205" s="2" t="s">
        <v>858</v>
      </c>
      <c r="H205" s="2" t="s">
        <v>862</v>
      </c>
      <c r="I205" s="2" t="s">
        <v>862</v>
      </c>
      <c r="L205" s="2">
        <v>201</v>
      </c>
      <c r="M205" s="2" t="s">
        <v>872</v>
      </c>
      <c r="N205" s="2" t="s">
        <v>872</v>
      </c>
      <c r="O205" s="2" t="s">
        <v>861</v>
      </c>
      <c r="P205" s="2" t="s">
        <v>862</v>
      </c>
      <c r="S205" s="2" t="s">
        <v>891</v>
      </c>
      <c r="T205" s="2">
        <v>1.42</v>
      </c>
    </row>
    <row r="206" spans="1:20" x14ac:dyDescent="0.25">
      <c r="A206" s="2" t="s">
        <v>1116</v>
      </c>
      <c r="B206" s="95">
        <v>26</v>
      </c>
      <c r="E206" s="2">
        <v>202</v>
      </c>
      <c r="F206" s="2" t="s">
        <v>857</v>
      </c>
      <c r="G206" s="2" t="s">
        <v>858</v>
      </c>
      <c r="H206" s="2" t="s">
        <v>862</v>
      </c>
      <c r="I206" s="2" t="s">
        <v>862</v>
      </c>
      <c r="L206" s="2">
        <v>202</v>
      </c>
      <c r="M206" s="2" t="s">
        <v>872</v>
      </c>
      <c r="N206" s="2" t="s">
        <v>872</v>
      </c>
      <c r="O206" s="2" t="s">
        <v>861</v>
      </c>
      <c r="P206" s="2" t="s">
        <v>862</v>
      </c>
      <c r="S206" s="2" t="s">
        <v>891</v>
      </c>
      <c r="T206" s="2">
        <v>1.43</v>
      </c>
    </row>
    <row r="207" spans="1:20" x14ac:dyDescent="0.25">
      <c r="A207" s="2" t="s">
        <v>1117</v>
      </c>
      <c r="B207" s="95">
        <v>27</v>
      </c>
      <c r="E207" s="2">
        <v>203</v>
      </c>
      <c r="F207" s="2" t="s">
        <v>857</v>
      </c>
      <c r="G207" s="2" t="s">
        <v>858</v>
      </c>
      <c r="H207" s="2" t="s">
        <v>862</v>
      </c>
      <c r="I207" s="2" t="s">
        <v>862</v>
      </c>
      <c r="L207" s="2">
        <v>203</v>
      </c>
      <c r="M207" s="2" t="s">
        <v>872</v>
      </c>
      <c r="N207" s="2" t="s">
        <v>872</v>
      </c>
      <c r="O207" s="2" t="s">
        <v>861</v>
      </c>
      <c r="P207" s="2" t="s">
        <v>862</v>
      </c>
      <c r="S207" s="2" t="s">
        <v>891</v>
      </c>
      <c r="T207" s="2">
        <v>1.44</v>
      </c>
    </row>
    <row r="208" spans="1:20" x14ac:dyDescent="0.25">
      <c r="A208" s="2" t="s">
        <v>1118</v>
      </c>
      <c r="B208" s="95">
        <v>27</v>
      </c>
      <c r="E208" s="2">
        <v>204</v>
      </c>
      <c r="F208" s="2" t="s">
        <v>857</v>
      </c>
      <c r="G208" s="2" t="s">
        <v>858</v>
      </c>
      <c r="H208" s="2" t="s">
        <v>862</v>
      </c>
      <c r="I208" s="2" t="s">
        <v>862</v>
      </c>
      <c r="L208" s="2">
        <v>204</v>
      </c>
      <c r="M208" s="2" t="s">
        <v>872</v>
      </c>
      <c r="N208" s="2" t="s">
        <v>872</v>
      </c>
      <c r="O208" s="2" t="s">
        <v>861</v>
      </c>
      <c r="P208" s="2" t="s">
        <v>862</v>
      </c>
      <c r="S208" s="2" t="s">
        <v>891</v>
      </c>
      <c r="T208" s="2">
        <v>1.45</v>
      </c>
    </row>
    <row r="209" spans="1:20" x14ac:dyDescent="0.25">
      <c r="A209" s="2" t="s">
        <v>1119</v>
      </c>
      <c r="B209" s="95">
        <v>28</v>
      </c>
      <c r="E209" s="2">
        <v>205</v>
      </c>
      <c r="F209" s="2" t="s">
        <v>857</v>
      </c>
      <c r="G209" s="2" t="s">
        <v>858</v>
      </c>
      <c r="H209" s="2" t="s">
        <v>862</v>
      </c>
      <c r="I209" s="2" t="s">
        <v>862</v>
      </c>
      <c r="L209" s="2">
        <v>205</v>
      </c>
      <c r="M209" s="2" t="s">
        <v>872</v>
      </c>
      <c r="N209" s="2" t="s">
        <v>872</v>
      </c>
      <c r="O209" s="2" t="s">
        <v>861</v>
      </c>
      <c r="P209" s="2" t="s">
        <v>862</v>
      </c>
      <c r="S209" s="2" t="s">
        <v>891</v>
      </c>
      <c r="T209" s="2">
        <v>1.46</v>
      </c>
    </row>
    <row r="210" spans="1:20" x14ac:dyDescent="0.25">
      <c r="A210" s="2" t="s">
        <v>1120</v>
      </c>
      <c r="B210" s="95">
        <v>28</v>
      </c>
      <c r="E210" s="2">
        <v>206</v>
      </c>
      <c r="F210" s="2" t="s">
        <v>857</v>
      </c>
      <c r="G210" s="2" t="s">
        <v>858</v>
      </c>
      <c r="H210" s="2" t="s">
        <v>862</v>
      </c>
      <c r="I210" s="2" t="s">
        <v>862</v>
      </c>
      <c r="L210" s="2">
        <v>206</v>
      </c>
      <c r="M210" s="2" t="s">
        <v>872</v>
      </c>
      <c r="N210" s="2" t="s">
        <v>872</v>
      </c>
      <c r="O210" s="2" t="s">
        <v>861</v>
      </c>
      <c r="P210" s="2" t="s">
        <v>862</v>
      </c>
      <c r="S210" s="2" t="s">
        <v>891</v>
      </c>
      <c r="T210" s="2">
        <v>1.47</v>
      </c>
    </row>
    <row r="211" spans="1:20" x14ac:dyDescent="0.25">
      <c r="A211" s="2" t="s">
        <v>1121</v>
      </c>
      <c r="B211" s="95">
        <v>29</v>
      </c>
      <c r="E211" s="2">
        <v>207</v>
      </c>
      <c r="F211" s="2" t="s">
        <v>857</v>
      </c>
      <c r="G211" s="2" t="s">
        <v>858</v>
      </c>
      <c r="H211" s="2" t="s">
        <v>862</v>
      </c>
      <c r="I211" s="2" t="s">
        <v>862</v>
      </c>
      <c r="L211" s="2">
        <v>207</v>
      </c>
      <c r="M211" s="2" t="s">
        <v>872</v>
      </c>
      <c r="N211" s="2" t="s">
        <v>872</v>
      </c>
      <c r="O211" s="2" t="s">
        <v>861</v>
      </c>
      <c r="P211" s="2" t="s">
        <v>862</v>
      </c>
      <c r="S211" s="2" t="s">
        <v>891</v>
      </c>
      <c r="T211" s="2">
        <v>1.48</v>
      </c>
    </row>
    <row r="212" spans="1:20" x14ac:dyDescent="0.25">
      <c r="A212" s="2" t="s">
        <v>1122</v>
      </c>
      <c r="B212" s="95">
        <v>29</v>
      </c>
      <c r="E212" s="2">
        <v>208</v>
      </c>
      <c r="F212" s="2" t="s">
        <v>857</v>
      </c>
      <c r="G212" s="2" t="s">
        <v>858</v>
      </c>
      <c r="H212" s="2" t="s">
        <v>862</v>
      </c>
      <c r="I212" s="2" t="s">
        <v>862</v>
      </c>
      <c r="L212" s="2">
        <v>208</v>
      </c>
      <c r="M212" s="2" t="s">
        <v>872</v>
      </c>
      <c r="N212" s="2" t="s">
        <v>872</v>
      </c>
      <c r="O212" s="2" t="s">
        <v>861</v>
      </c>
      <c r="P212" s="2" t="s">
        <v>862</v>
      </c>
      <c r="S212" s="2" t="s">
        <v>891</v>
      </c>
      <c r="T212" s="2">
        <v>1.49</v>
      </c>
    </row>
    <row r="213" spans="1:20" x14ac:dyDescent="0.25">
      <c r="A213" s="2" t="s">
        <v>1123</v>
      </c>
      <c r="B213" s="95">
        <v>30</v>
      </c>
      <c r="E213" s="2">
        <v>209</v>
      </c>
      <c r="F213" s="2" t="s">
        <v>857</v>
      </c>
      <c r="G213" s="2" t="s">
        <v>858</v>
      </c>
      <c r="H213" s="2" t="s">
        <v>862</v>
      </c>
      <c r="I213" s="2" t="s">
        <v>862</v>
      </c>
      <c r="L213" s="2">
        <v>209</v>
      </c>
      <c r="M213" s="2" t="s">
        <v>872</v>
      </c>
      <c r="N213" s="2" t="s">
        <v>872</v>
      </c>
      <c r="O213" s="2" t="s">
        <v>861</v>
      </c>
      <c r="P213" s="2" t="s">
        <v>862</v>
      </c>
      <c r="S213" s="2" t="s">
        <v>891</v>
      </c>
      <c r="T213" s="2">
        <v>1.5</v>
      </c>
    </row>
    <row r="214" spans="1:20" x14ac:dyDescent="0.25">
      <c r="A214" s="2" t="s">
        <v>1124</v>
      </c>
      <c r="B214" s="95">
        <v>31</v>
      </c>
      <c r="E214" s="2">
        <v>210</v>
      </c>
      <c r="F214" s="2" t="s">
        <v>857</v>
      </c>
      <c r="G214" s="2" t="s">
        <v>857</v>
      </c>
      <c r="H214" s="2" t="s">
        <v>861</v>
      </c>
      <c r="I214" s="2" t="s">
        <v>862</v>
      </c>
      <c r="L214" s="2">
        <v>210</v>
      </c>
      <c r="M214" s="2" t="s">
        <v>872</v>
      </c>
      <c r="N214" s="2" t="s">
        <v>872</v>
      </c>
      <c r="O214" s="2" t="s">
        <v>860</v>
      </c>
      <c r="P214" s="2" t="s">
        <v>861</v>
      </c>
      <c r="S214" s="2" t="s">
        <v>891</v>
      </c>
      <c r="T214" s="2">
        <v>1.51</v>
      </c>
    </row>
    <row r="215" spans="1:20" x14ac:dyDescent="0.25">
      <c r="A215" s="2" t="s">
        <v>1125</v>
      </c>
      <c r="B215" s="95">
        <v>32</v>
      </c>
      <c r="E215" s="2">
        <v>211</v>
      </c>
      <c r="F215" s="2" t="s">
        <v>857</v>
      </c>
      <c r="G215" s="2" t="s">
        <v>857</v>
      </c>
      <c r="H215" s="2" t="s">
        <v>861</v>
      </c>
      <c r="I215" s="2" t="s">
        <v>862</v>
      </c>
      <c r="L215" s="2">
        <v>211</v>
      </c>
      <c r="M215" s="2" t="s">
        <v>872</v>
      </c>
      <c r="N215" s="2" t="s">
        <v>872</v>
      </c>
      <c r="O215" s="2" t="s">
        <v>860</v>
      </c>
      <c r="P215" s="2" t="s">
        <v>861</v>
      </c>
      <c r="S215" s="2" t="s">
        <v>891</v>
      </c>
      <c r="T215" s="2">
        <v>1.52</v>
      </c>
    </row>
    <row r="216" spans="1:20" x14ac:dyDescent="0.25">
      <c r="A216" s="2" t="s">
        <v>1126</v>
      </c>
      <c r="B216" s="95">
        <v>33</v>
      </c>
      <c r="E216" s="2">
        <v>212</v>
      </c>
      <c r="F216" s="2" t="s">
        <v>857</v>
      </c>
      <c r="G216" s="2" t="s">
        <v>857</v>
      </c>
      <c r="H216" s="2" t="s">
        <v>861</v>
      </c>
      <c r="I216" s="2" t="s">
        <v>862</v>
      </c>
      <c r="L216" s="2">
        <v>212</v>
      </c>
      <c r="M216" s="2" t="s">
        <v>872</v>
      </c>
      <c r="N216" s="2" t="s">
        <v>872</v>
      </c>
      <c r="O216" s="2" t="s">
        <v>860</v>
      </c>
      <c r="P216" s="2" t="s">
        <v>861</v>
      </c>
      <c r="S216" s="2" t="s">
        <v>891</v>
      </c>
      <c r="T216" s="2">
        <v>1.53</v>
      </c>
    </row>
    <row r="217" spans="1:20" x14ac:dyDescent="0.25">
      <c r="A217" s="2" t="s">
        <v>1127</v>
      </c>
      <c r="B217" s="95">
        <v>34</v>
      </c>
      <c r="E217" s="2">
        <v>213</v>
      </c>
      <c r="F217" s="2" t="s">
        <v>857</v>
      </c>
      <c r="G217" s="2" t="s">
        <v>857</v>
      </c>
      <c r="H217" s="2" t="s">
        <v>861</v>
      </c>
      <c r="I217" s="2" t="s">
        <v>862</v>
      </c>
      <c r="L217" s="2">
        <v>213</v>
      </c>
      <c r="M217" s="2" t="s">
        <v>872</v>
      </c>
      <c r="N217" s="2" t="s">
        <v>872</v>
      </c>
      <c r="O217" s="2" t="s">
        <v>860</v>
      </c>
      <c r="P217" s="2" t="s">
        <v>861</v>
      </c>
      <c r="S217" s="2" t="s">
        <v>891</v>
      </c>
      <c r="T217" s="2">
        <v>1.54</v>
      </c>
    </row>
    <row r="218" spans="1:20" x14ac:dyDescent="0.25">
      <c r="A218" s="2" t="s">
        <v>1128</v>
      </c>
      <c r="B218" s="95">
        <v>35</v>
      </c>
      <c r="E218" s="2">
        <v>214</v>
      </c>
      <c r="F218" s="2" t="s">
        <v>857</v>
      </c>
      <c r="G218" s="2" t="s">
        <v>857</v>
      </c>
      <c r="H218" s="2" t="s">
        <v>861</v>
      </c>
      <c r="I218" s="2" t="s">
        <v>862</v>
      </c>
      <c r="L218" s="2">
        <v>214</v>
      </c>
      <c r="M218" s="2" t="s">
        <v>872</v>
      </c>
      <c r="N218" s="2" t="s">
        <v>872</v>
      </c>
      <c r="O218" s="2" t="s">
        <v>860</v>
      </c>
      <c r="P218" s="2" t="s">
        <v>861</v>
      </c>
      <c r="S218" s="2" t="s">
        <v>891</v>
      </c>
      <c r="T218" s="2">
        <v>1.55</v>
      </c>
    </row>
    <row r="219" spans="1:20" x14ac:dyDescent="0.25">
      <c r="A219" s="2" t="s">
        <v>1129</v>
      </c>
      <c r="B219" s="95">
        <v>36</v>
      </c>
      <c r="E219" s="2">
        <v>215</v>
      </c>
      <c r="F219" s="2" t="s">
        <v>857</v>
      </c>
      <c r="G219" s="2" t="s">
        <v>857</v>
      </c>
      <c r="H219" s="2" t="s">
        <v>861</v>
      </c>
      <c r="I219" s="2" t="s">
        <v>862</v>
      </c>
      <c r="L219" s="2">
        <v>215</v>
      </c>
      <c r="M219" s="2" t="s">
        <v>872</v>
      </c>
      <c r="N219" s="2" t="s">
        <v>872</v>
      </c>
      <c r="O219" s="2" t="s">
        <v>860</v>
      </c>
      <c r="P219" s="2" t="s">
        <v>861</v>
      </c>
      <c r="S219" s="2" t="s">
        <v>891</v>
      </c>
      <c r="T219" s="2">
        <v>1.56</v>
      </c>
    </row>
    <row r="220" spans="1:20" x14ac:dyDescent="0.25">
      <c r="A220" s="2" t="s">
        <v>1130</v>
      </c>
      <c r="B220" s="95">
        <v>37</v>
      </c>
      <c r="E220" s="2">
        <v>216</v>
      </c>
      <c r="F220" s="2" t="s">
        <v>857</v>
      </c>
      <c r="G220" s="2" t="s">
        <v>857</v>
      </c>
      <c r="H220" s="2" t="s">
        <v>861</v>
      </c>
      <c r="I220" s="2" t="s">
        <v>862</v>
      </c>
      <c r="L220" s="2">
        <v>216</v>
      </c>
      <c r="M220" s="2" t="s">
        <v>872</v>
      </c>
      <c r="N220" s="2" t="s">
        <v>872</v>
      </c>
      <c r="O220" s="2" t="s">
        <v>860</v>
      </c>
      <c r="P220" s="2" t="s">
        <v>861</v>
      </c>
      <c r="S220" s="2" t="s">
        <v>891</v>
      </c>
      <c r="T220" s="2">
        <v>1.57</v>
      </c>
    </row>
    <row r="221" spans="1:20" x14ac:dyDescent="0.25">
      <c r="A221" s="2" t="s">
        <v>1131</v>
      </c>
      <c r="B221" s="95">
        <v>38</v>
      </c>
      <c r="E221" s="2">
        <v>217</v>
      </c>
      <c r="F221" s="2" t="s">
        <v>857</v>
      </c>
      <c r="G221" s="2" t="s">
        <v>857</v>
      </c>
      <c r="H221" s="2" t="s">
        <v>861</v>
      </c>
      <c r="I221" s="2" t="s">
        <v>862</v>
      </c>
      <c r="L221" s="2">
        <v>217</v>
      </c>
      <c r="M221" s="2" t="s">
        <v>872</v>
      </c>
      <c r="N221" s="2" t="s">
        <v>872</v>
      </c>
      <c r="O221" s="2" t="s">
        <v>860</v>
      </c>
      <c r="P221" s="2" t="s">
        <v>861</v>
      </c>
      <c r="S221" s="2" t="s">
        <v>891</v>
      </c>
      <c r="T221" s="2">
        <v>1.58</v>
      </c>
    </row>
    <row r="222" spans="1:20" x14ac:dyDescent="0.25">
      <c r="A222" s="2" t="s">
        <v>1132</v>
      </c>
      <c r="B222" s="95">
        <v>39</v>
      </c>
      <c r="E222" s="2">
        <v>218</v>
      </c>
      <c r="F222" s="2" t="s">
        <v>857</v>
      </c>
      <c r="G222" s="2" t="s">
        <v>857</v>
      </c>
      <c r="H222" s="2" t="s">
        <v>861</v>
      </c>
      <c r="I222" s="2" t="s">
        <v>862</v>
      </c>
      <c r="L222" s="2">
        <v>218</v>
      </c>
      <c r="M222" s="2" t="s">
        <v>872</v>
      </c>
      <c r="N222" s="2" t="s">
        <v>872</v>
      </c>
      <c r="O222" s="2" t="s">
        <v>860</v>
      </c>
      <c r="P222" s="2" t="s">
        <v>861</v>
      </c>
      <c r="S222" s="2" t="s">
        <v>891</v>
      </c>
      <c r="T222" s="2">
        <v>1.59</v>
      </c>
    </row>
    <row r="223" spans="1:20" x14ac:dyDescent="0.25">
      <c r="A223" s="2" t="s">
        <v>1133</v>
      </c>
      <c r="B223" s="95">
        <v>40</v>
      </c>
      <c r="E223" s="2">
        <v>219</v>
      </c>
      <c r="F223" s="2" t="s">
        <v>857</v>
      </c>
      <c r="G223" s="2" t="s">
        <v>857</v>
      </c>
      <c r="H223" s="2" t="s">
        <v>861</v>
      </c>
      <c r="I223" s="2" t="s">
        <v>862</v>
      </c>
      <c r="L223" s="2">
        <v>219</v>
      </c>
      <c r="M223" s="2" t="s">
        <v>872</v>
      </c>
      <c r="N223" s="2" t="s">
        <v>872</v>
      </c>
      <c r="O223" s="2" t="s">
        <v>860</v>
      </c>
      <c r="P223" s="2" t="s">
        <v>861</v>
      </c>
      <c r="S223" s="2" t="s">
        <v>891</v>
      </c>
      <c r="T223" s="2">
        <v>1.6</v>
      </c>
    </row>
    <row r="224" spans="1:20" x14ac:dyDescent="0.25">
      <c r="A224" s="2" t="s">
        <v>1134</v>
      </c>
      <c r="B224" s="95">
        <v>40</v>
      </c>
      <c r="E224" s="2">
        <v>220</v>
      </c>
      <c r="F224" s="2" t="s">
        <v>857</v>
      </c>
      <c r="G224" s="2" t="s">
        <v>857</v>
      </c>
      <c r="H224" s="2" t="s">
        <v>861</v>
      </c>
      <c r="I224" s="2" t="s">
        <v>861</v>
      </c>
      <c r="L224" s="2">
        <v>220</v>
      </c>
      <c r="M224" s="2" t="s">
        <v>871</v>
      </c>
      <c r="N224" s="2" t="s">
        <v>872</v>
      </c>
      <c r="O224" s="2" t="s">
        <v>860</v>
      </c>
      <c r="P224" s="2" t="s">
        <v>861</v>
      </c>
      <c r="S224" s="2" t="s">
        <v>891</v>
      </c>
      <c r="T224" s="2">
        <v>1.61</v>
      </c>
    </row>
    <row r="225" spans="1:20" x14ac:dyDescent="0.25">
      <c r="A225" s="2" t="s">
        <v>1135</v>
      </c>
      <c r="B225" s="95">
        <v>41</v>
      </c>
      <c r="E225" s="2">
        <v>221</v>
      </c>
      <c r="F225" s="2" t="s">
        <v>857</v>
      </c>
      <c r="G225" s="2" t="s">
        <v>857</v>
      </c>
      <c r="H225" s="2" t="s">
        <v>861</v>
      </c>
      <c r="I225" s="2" t="s">
        <v>861</v>
      </c>
      <c r="L225" s="2">
        <v>221</v>
      </c>
      <c r="M225" s="2" t="s">
        <v>871</v>
      </c>
      <c r="N225" s="2" t="s">
        <v>872</v>
      </c>
      <c r="O225" s="2" t="s">
        <v>860</v>
      </c>
      <c r="P225" s="2" t="s">
        <v>861</v>
      </c>
      <c r="S225" s="2" t="s">
        <v>891</v>
      </c>
      <c r="T225" s="2">
        <v>1.62</v>
      </c>
    </row>
    <row r="226" spans="1:20" x14ac:dyDescent="0.25">
      <c r="A226" s="2" t="s">
        <v>1136</v>
      </c>
      <c r="B226" s="95">
        <v>41</v>
      </c>
      <c r="E226" s="2">
        <v>222</v>
      </c>
      <c r="F226" s="2" t="s">
        <v>857</v>
      </c>
      <c r="G226" s="2" t="s">
        <v>857</v>
      </c>
      <c r="H226" s="2" t="s">
        <v>861</v>
      </c>
      <c r="I226" s="2" t="s">
        <v>861</v>
      </c>
      <c r="L226" s="2">
        <v>222</v>
      </c>
      <c r="M226" s="2" t="s">
        <v>871</v>
      </c>
      <c r="N226" s="2" t="s">
        <v>872</v>
      </c>
      <c r="O226" s="2" t="s">
        <v>860</v>
      </c>
      <c r="P226" s="2" t="s">
        <v>861</v>
      </c>
      <c r="S226" s="2" t="s">
        <v>891</v>
      </c>
      <c r="T226" s="2">
        <v>1.63</v>
      </c>
    </row>
    <row r="227" spans="1:20" x14ac:dyDescent="0.25">
      <c r="A227" s="2" t="s">
        <v>1137</v>
      </c>
      <c r="B227" s="95">
        <v>42</v>
      </c>
      <c r="E227" s="2">
        <v>223</v>
      </c>
      <c r="F227" s="2" t="s">
        <v>857</v>
      </c>
      <c r="G227" s="2" t="s">
        <v>857</v>
      </c>
      <c r="H227" s="2" t="s">
        <v>861</v>
      </c>
      <c r="I227" s="2" t="s">
        <v>861</v>
      </c>
      <c r="L227" s="2">
        <v>223</v>
      </c>
      <c r="M227" s="2" t="s">
        <v>871</v>
      </c>
      <c r="N227" s="2" t="s">
        <v>872</v>
      </c>
      <c r="O227" s="2" t="s">
        <v>860</v>
      </c>
      <c r="P227" s="2" t="s">
        <v>861</v>
      </c>
      <c r="S227" s="2" t="s">
        <v>891</v>
      </c>
      <c r="T227" s="2">
        <v>1.64</v>
      </c>
    </row>
    <row r="228" spans="1:20" x14ac:dyDescent="0.25">
      <c r="A228" s="2" t="s">
        <v>1138</v>
      </c>
      <c r="B228" s="95">
        <v>42</v>
      </c>
      <c r="E228" s="2">
        <v>224</v>
      </c>
      <c r="F228" s="2" t="s">
        <v>857</v>
      </c>
      <c r="G228" s="2" t="s">
        <v>857</v>
      </c>
      <c r="H228" s="2" t="s">
        <v>861</v>
      </c>
      <c r="I228" s="2" t="s">
        <v>861</v>
      </c>
      <c r="L228" s="2">
        <v>224</v>
      </c>
      <c r="M228" s="2" t="s">
        <v>871</v>
      </c>
      <c r="N228" s="2" t="s">
        <v>872</v>
      </c>
      <c r="O228" s="2" t="s">
        <v>860</v>
      </c>
      <c r="P228" s="2" t="s">
        <v>861</v>
      </c>
      <c r="S228" s="2" t="s">
        <v>891</v>
      </c>
      <c r="T228" s="2">
        <v>1.65</v>
      </c>
    </row>
    <row r="229" spans="1:20" x14ac:dyDescent="0.25">
      <c r="A229" s="2" t="s">
        <v>1139</v>
      </c>
      <c r="B229" s="95">
        <v>43</v>
      </c>
      <c r="E229" s="2">
        <v>225</v>
      </c>
      <c r="F229" s="2" t="s">
        <v>872</v>
      </c>
      <c r="G229" s="2" t="s">
        <v>857</v>
      </c>
      <c r="H229" s="2" t="s">
        <v>861</v>
      </c>
      <c r="I229" s="2" t="s">
        <v>861</v>
      </c>
      <c r="L229" s="2">
        <v>225</v>
      </c>
      <c r="M229" s="2" t="s">
        <v>871</v>
      </c>
      <c r="N229" s="2" t="s">
        <v>872</v>
      </c>
      <c r="O229" s="2" t="s">
        <v>860</v>
      </c>
      <c r="P229" s="2" t="s">
        <v>861</v>
      </c>
      <c r="S229" s="2" t="s">
        <v>891</v>
      </c>
      <c r="T229" s="2">
        <v>1.66</v>
      </c>
    </row>
    <row r="230" spans="1:20" x14ac:dyDescent="0.25">
      <c r="A230" s="2" t="s">
        <v>1140</v>
      </c>
      <c r="B230" s="95">
        <v>43</v>
      </c>
      <c r="E230" s="2">
        <v>226</v>
      </c>
      <c r="F230" s="2" t="s">
        <v>872</v>
      </c>
      <c r="G230" s="2" t="s">
        <v>857</v>
      </c>
      <c r="H230" s="2" t="s">
        <v>861</v>
      </c>
      <c r="I230" s="2" t="s">
        <v>861</v>
      </c>
      <c r="L230" s="2">
        <v>226</v>
      </c>
      <c r="M230" s="2" t="s">
        <v>871</v>
      </c>
      <c r="N230" s="2" t="s">
        <v>872</v>
      </c>
      <c r="O230" s="2" t="s">
        <v>860</v>
      </c>
      <c r="P230" s="2" t="s">
        <v>861</v>
      </c>
      <c r="S230" s="2" t="s">
        <v>891</v>
      </c>
      <c r="T230" s="2">
        <v>1.67</v>
      </c>
    </row>
    <row r="231" spans="1:20" x14ac:dyDescent="0.25">
      <c r="A231" s="2" t="s">
        <v>1141</v>
      </c>
      <c r="B231" s="95">
        <v>44</v>
      </c>
      <c r="E231" s="2">
        <v>227</v>
      </c>
      <c r="F231" s="2" t="s">
        <v>872</v>
      </c>
      <c r="G231" s="2" t="s">
        <v>857</v>
      </c>
      <c r="H231" s="2" t="s">
        <v>861</v>
      </c>
      <c r="I231" s="2" t="s">
        <v>861</v>
      </c>
      <c r="L231" s="2">
        <v>227</v>
      </c>
      <c r="M231" s="2" t="s">
        <v>871</v>
      </c>
      <c r="N231" s="2" t="s">
        <v>872</v>
      </c>
      <c r="O231" s="2" t="s">
        <v>860</v>
      </c>
      <c r="P231" s="2" t="s">
        <v>861</v>
      </c>
      <c r="S231" s="2" t="s">
        <v>891</v>
      </c>
      <c r="T231" s="2">
        <v>1.68</v>
      </c>
    </row>
    <row r="232" spans="1:20" x14ac:dyDescent="0.25">
      <c r="A232" s="2" t="s">
        <v>1142</v>
      </c>
      <c r="B232" s="95">
        <v>44</v>
      </c>
      <c r="E232" s="2">
        <v>228</v>
      </c>
      <c r="F232" s="2" t="s">
        <v>872</v>
      </c>
      <c r="G232" s="2" t="s">
        <v>857</v>
      </c>
      <c r="H232" s="2" t="s">
        <v>861</v>
      </c>
      <c r="I232" s="2" t="s">
        <v>861</v>
      </c>
      <c r="L232" s="2">
        <v>228</v>
      </c>
      <c r="M232" s="2" t="s">
        <v>871</v>
      </c>
      <c r="N232" s="2" t="s">
        <v>872</v>
      </c>
      <c r="O232" s="2" t="s">
        <v>860</v>
      </c>
      <c r="P232" s="2" t="s">
        <v>861</v>
      </c>
      <c r="S232" s="2" t="s">
        <v>891</v>
      </c>
      <c r="T232" s="2">
        <v>1.69</v>
      </c>
    </row>
    <row r="233" spans="1:20" x14ac:dyDescent="0.25">
      <c r="A233" s="2" t="s">
        <v>1143</v>
      </c>
      <c r="B233" s="95">
        <v>45</v>
      </c>
      <c r="E233" s="2">
        <v>229</v>
      </c>
      <c r="F233" s="2" t="s">
        <v>872</v>
      </c>
      <c r="G233" s="2" t="s">
        <v>857</v>
      </c>
      <c r="H233" s="2" t="s">
        <v>861</v>
      </c>
      <c r="I233" s="2" t="s">
        <v>861</v>
      </c>
      <c r="L233" s="2">
        <v>229</v>
      </c>
      <c r="M233" s="2" t="s">
        <v>871</v>
      </c>
      <c r="N233" s="2" t="s">
        <v>872</v>
      </c>
      <c r="O233" s="2" t="s">
        <v>860</v>
      </c>
      <c r="P233" s="2" t="s">
        <v>861</v>
      </c>
      <c r="S233" s="2" t="s">
        <v>891</v>
      </c>
      <c r="T233" s="2">
        <v>1.7</v>
      </c>
    </row>
    <row r="234" spans="1:20" x14ac:dyDescent="0.25">
      <c r="A234" s="2" t="s">
        <v>1144</v>
      </c>
      <c r="B234" s="95">
        <v>45</v>
      </c>
      <c r="E234" s="2">
        <v>230</v>
      </c>
      <c r="F234" s="2" t="s">
        <v>872</v>
      </c>
      <c r="G234" s="2" t="s">
        <v>857</v>
      </c>
      <c r="H234" s="2" t="s">
        <v>861</v>
      </c>
      <c r="I234" s="2" t="s">
        <v>861</v>
      </c>
      <c r="L234" s="2">
        <v>230</v>
      </c>
      <c r="M234" s="2" t="s">
        <v>871</v>
      </c>
      <c r="N234" s="2" t="s">
        <v>871</v>
      </c>
      <c r="O234" s="2" t="s">
        <v>860</v>
      </c>
      <c r="P234" s="2" t="s">
        <v>861</v>
      </c>
      <c r="S234" s="2" t="s">
        <v>891</v>
      </c>
      <c r="T234" s="2">
        <v>1.71</v>
      </c>
    </row>
    <row r="235" spans="1:20" x14ac:dyDescent="0.25">
      <c r="A235" s="2" t="s">
        <v>1145</v>
      </c>
      <c r="B235" s="95">
        <v>46</v>
      </c>
      <c r="E235" s="2">
        <v>231</v>
      </c>
      <c r="F235" s="2" t="s">
        <v>872</v>
      </c>
      <c r="G235" s="2" t="s">
        <v>857</v>
      </c>
      <c r="H235" s="2" t="s">
        <v>861</v>
      </c>
      <c r="I235" s="2" t="s">
        <v>861</v>
      </c>
      <c r="L235" s="2">
        <v>231</v>
      </c>
      <c r="M235" s="2" t="s">
        <v>871</v>
      </c>
      <c r="N235" s="2" t="s">
        <v>871</v>
      </c>
      <c r="O235" s="2" t="s">
        <v>860</v>
      </c>
      <c r="P235" s="2" t="s">
        <v>861</v>
      </c>
      <c r="S235" s="2" t="s">
        <v>891</v>
      </c>
      <c r="T235" s="2">
        <v>1.72</v>
      </c>
    </row>
    <row r="236" spans="1:20" x14ac:dyDescent="0.25">
      <c r="A236" s="2" t="s">
        <v>1146</v>
      </c>
      <c r="B236" s="95">
        <v>46</v>
      </c>
      <c r="E236" s="2">
        <v>232</v>
      </c>
      <c r="F236" s="2" t="s">
        <v>872</v>
      </c>
      <c r="G236" s="2" t="s">
        <v>857</v>
      </c>
      <c r="H236" s="2" t="s">
        <v>861</v>
      </c>
      <c r="I236" s="2" t="s">
        <v>861</v>
      </c>
      <c r="L236" s="2">
        <v>232</v>
      </c>
      <c r="M236" s="2" t="s">
        <v>871</v>
      </c>
      <c r="N236" s="2" t="s">
        <v>871</v>
      </c>
      <c r="O236" s="2" t="s">
        <v>860</v>
      </c>
      <c r="P236" s="2" t="s">
        <v>861</v>
      </c>
      <c r="S236" s="2" t="s">
        <v>891</v>
      </c>
      <c r="T236" s="2">
        <v>1.73</v>
      </c>
    </row>
    <row r="237" spans="1:20" x14ac:dyDescent="0.25">
      <c r="A237" s="2" t="s">
        <v>1147</v>
      </c>
      <c r="B237" s="95">
        <v>47</v>
      </c>
      <c r="E237" s="2">
        <v>233</v>
      </c>
      <c r="F237" s="2" t="s">
        <v>872</v>
      </c>
      <c r="G237" s="2" t="s">
        <v>857</v>
      </c>
      <c r="H237" s="2" t="s">
        <v>861</v>
      </c>
      <c r="I237" s="2" t="s">
        <v>861</v>
      </c>
      <c r="L237" s="2">
        <v>233</v>
      </c>
      <c r="M237" s="2" t="s">
        <v>871</v>
      </c>
      <c r="N237" s="2" t="s">
        <v>871</v>
      </c>
      <c r="O237" s="2" t="s">
        <v>860</v>
      </c>
      <c r="P237" s="2" t="s">
        <v>861</v>
      </c>
      <c r="S237" s="2" t="s">
        <v>891</v>
      </c>
      <c r="T237" s="2">
        <v>1.74</v>
      </c>
    </row>
    <row r="238" spans="1:20" x14ac:dyDescent="0.25">
      <c r="A238" s="2" t="s">
        <v>1148</v>
      </c>
      <c r="B238" s="95">
        <v>47</v>
      </c>
      <c r="E238" s="2">
        <v>234</v>
      </c>
      <c r="F238" s="2" t="s">
        <v>872</v>
      </c>
      <c r="G238" s="2" t="s">
        <v>857</v>
      </c>
      <c r="H238" s="2" t="s">
        <v>861</v>
      </c>
      <c r="I238" s="2" t="s">
        <v>861</v>
      </c>
      <c r="L238" s="2">
        <v>234</v>
      </c>
      <c r="M238" s="2" t="s">
        <v>871</v>
      </c>
      <c r="N238" s="2" t="s">
        <v>871</v>
      </c>
      <c r="O238" s="2" t="s">
        <v>860</v>
      </c>
      <c r="P238" s="2" t="s">
        <v>861</v>
      </c>
      <c r="S238" s="2" t="s">
        <v>891</v>
      </c>
      <c r="T238" s="2">
        <v>1.75</v>
      </c>
    </row>
    <row r="239" spans="1:20" x14ac:dyDescent="0.25">
      <c r="A239" s="2" t="s">
        <v>1149</v>
      </c>
      <c r="B239" s="95">
        <v>48</v>
      </c>
      <c r="E239" s="2">
        <v>235</v>
      </c>
      <c r="F239" s="2" t="s">
        <v>872</v>
      </c>
      <c r="G239" s="2" t="s">
        <v>872</v>
      </c>
      <c r="H239" s="2" t="s">
        <v>861</v>
      </c>
      <c r="I239" s="2" t="s">
        <v>861</v>
      </c>
      <c r="L239" s="2">
        <v>235</v>
      </c>
      <c r="M239" s="2" t="s">
        <v>871</v>
      </c>
      <c r="N239" s="2" t="s">
        <v>871</v>
      </c>
      <c r="O239" s="2" t="s">
        <v>860</v>
      </c>
      <c r="P239" s="2" t="s">
        <v>861</v>
      </c>
      <c r="S239" s="2" t="s">
        <v>891</v>
      </c>
      <c r="T239" s="2">
        <v>1.76</v>
      </c>
    </row>
    <row r="240" spans="1:20" x14ac:dyDescent="0.25">
      <c r="A240" s="2" t="s">
        <v>1150</v>
      </c>
      <c r="B240" s="95">
        <v>48</v>
      </c>
      <c r="E240" s="2">
        <v>236</v>
      </c>
      <c r="F240" s="2" t="s">
        <v>872</v>
      </c>
      <c r="G240" s="2" t="s">
        <v>872</v>
      </c>
      <c r="H240" s="2" t="s">
        <v>861</v>
      </c>
      <c r="I240" s="2" t="s">
        <v>861</v>
      </c>
      <c r="L240" s="2">
        <v>236</v>
      </c>
      <c r="M240" s="2" t="s">
        <v>871</v>
      </c>
      <c r="N240" s="2" t="s">
        <v>871</v>
      </c>
      <c r="O240" s="2" t="s">
        <v>860</v>
      </c>
      <c r="P240" s="2" t="s">
        <v>861</v>
      </c>
      <c r="S240" s="2" t="s">
        <v>891</v>
      </c>
      <c r="T240" s="2">
        <v>1.77</v>
      </c>
    </row>
    <row r="241" spans="1:20" x14ac:dyDescent="0.25">
      <c r="A241" s="2" t="s">
        <v>1151</v>
      </c>
      <c r="B241" s="95">
        <v>49</v>
      </c>
      <c r="E241" s="2">
        <v>237</v>
      </c>
      <c r="F241" s="2" t="s">
        <v>872</v>
      </c>
      <c r="G241" s="2" t="s">
        <v>872</v>
      </c>
      <c r="H241" s="2" t="s">
        <v>861</v>
      </c>
      <c r="I241" s="2" t="s">
        <v>861</v>
      </c>
      <c r="L241" s="2">
        <v>237</v>
      </c>
      <c r="M241" s="2" t="s">
        <v>871</v>
      </c>
      <c r="N241" s="2" t="s">
        <v>871</v>
      </c>
      <c r="O241" s="2" t="s">
        <v>860</v>
      </c>
      <c r="P241" s="2" t="s">
        <v>861</v>
      </c>
      <c r="S241" s="2" t="s">
        <v>891</v>
      </c>
      <c r="T241" s="2">
        <v>1.78</v>
      </c>
    </row>
    <row r="242" spans="1:20" x14ac:dyDescent="0.25">
      <c r="A242" s="2" t="s">
        <v>1152</v>
      </c>
      <c r="B242" s="95">
        <v>49</v>
      </c>
      <c r="E242" s="2">
        <v>238</v>
      </c>
      <c r="F242" s="2" t="s">
        <v>872</v>
      </c>
      <c r="G242" s="2" t="s">
        <v>872</v>
      </c>
      <c r="H242" s="2" t="s">
        <v>861</v>
      </c>
      <c r="I242" s="2" t="s">
        <v>861</v>
      </c>
      <c r="L242" s="2">
        <v>238</v>
      </c>
      <c r="M242" s="2" t="s">
        <v>871</v>
      </c>
      <c r="N242" s="2" t="s">
        <v>871</v>
      </c>
      <c r="O242" s="2" t="s">
        <v>860</v>
      </c>
      <c r="P242" s="2" t="s">
        <v>861</v>
      </c>
      <c r="S242" s="2" t="s">
        <v>891</v>
      </c>
      <c r="T242" s="2">
        <v>1.79</v>
      </c>
    </row>
    <row r="243" spans="1:20" x14ac:dyDescent="0.25">
      <c r="A243" s="2" t="s">
        <v>1153</v>
      </c>
      <c r="B243" s="95">
        <v>50</v>
      </c>
      <c r="E243" s="2">
        <v>239</v>
      </c>
      <c r="F243" s="2" t="s">
        <v>872</v>
      </c>
      <c r="G243" s="2" t="s">
        <v>872</v>
      </c>
      <c r="H243" s="2" t="s">
        <v>861</v>
      </c>
      <c r="I243" s="2" t="s">
        <v>861</v>
      </c>
      <c r="L243" s="2">
        <v>239</v>
      </c>
      <c r="M243" s="2" t="s">
        <v>871</v>
      </c>
      <c r="N243" s="2" t="s">
        <v>871</v>
      </c>
      <c r="O243" s="2" t="s">
        <v>860</v>
      </c>
      <c r="P243" s="2" t="s">
        <v>861</v>
      </c>
      <c r="S243" s="2" t="s">
        <v>891</v>
      </c>
      <c r="T243" s="2">
        <v>1.8</v>
      </c>
    </row>
    <row r="244" spans="1:20" x14ac:dyDescent="0.25">
      <c r="A244" s="2" t="s">
        <v>1154</v>
      </c>
      <c r="B244" s="95">
        <v>50</v>
      </c>
      <c r="E244" s="2">
        <v>240</v>
      </c>
      <c r="F244" s="2" t="s">
        <v>872</v>
      </c>
      <c r="G244" s="2" t="s">
        <v>872</v>
      </c>
      <c r="H244" s="2" t="s">
        <v>861</v>
      </c>
      <c r="I244" s="2" t="s">
        <v>861</v>
      </c>
      <c r="L244" s="2">
        <v>240</v>
      </c>
      <c r="M244" s="2" t="s">
        <v>870</v>
      </c>
      <c r="N244" s="2" t="s">
        <v>871</v>
      </c>
      <c r="O244" s="2" t="s">
        <v>859</v>
      </c>
      <c r="P244" s="2" t="s">
        <v>860</v>
      </c>
      <c r="S244" s="2" t="s">
        <v>891</v>
      </c>
      <c r="T244" s="2">
        <v>1.81</v>
      </c>
    </row>
    <row r="245" spans="1:20" x14ac:dyDescent="0.25">
      <c r="A245" s="2" t="s">
        <v>1155</v>
      </c>
      <c r="B245" s="95">
        <v>50</v>
      </c>
      <c r="E245" s="2">
        <v>241</v>
      </c>
      <c r="F245" s="2" t="s">
        <v>872</v>
      </c>
      <c r="G245" s="2" t="s">
        <v>872</v>
      </c>
      <c r="H245" s="2" t="s">
        <v>861</v>
      </c>
      <c r="I245" s="2" t="s">
        <v>861</v>
      </c>
      <c r="L245" s="2">
        <v>241</v>
      </c>
      <c r="M245" s="2" t="s">
        <v>870</v>
      </c>
      <c r="N245" s="2" t="s">
        <v>871</v>
      </c>
      <c r="O245" s="2" t="s">
        <v>859</v>
      </c>
      <c r="P245" s="2" t="s">
        <v>860</v>
      </c>
      <c r="S245" s="2" t="s">
        <v>891</v>
      </c>
      <c r="T245" s="2">
        <v>1.82</v>
      </c>
    </row>
    <row r="246" spans="1:20" x14ac:dyDescent="0.25">
      <c r="A246" s="2" t="s">
        <v>1156</v>
      </c>
      <c r="B246" s="95">
        <v>51</v>
      </c>
      <c r="E246" s="2">
        <v>242</v>
      </c>
      <c r="F246" s="2" t="s">
        <v>872</v>
      </c>
      <c r="G246" s="2" t="s">
        <v>872</v>
      </c>
      <c r="H246" s="2" t="s">
        <v>861</v>
      </c>
      <c r="I246" s="2" t="s">
        <v>861</v>
      </c>
      <c r="L246" s="2">
        <v>242</v>
      </c>
      <c r="M246" s="2" t="s">
        <v>870</v>
      </c>
      <c r="N246" s="2" t="s">
        <v>871</v>
      </c>
      <c r="O246" s="2" t="s">
        <v>859</v>
      </c>
      <c r="P246" s="2" t="s">
        <v>860</v>
      </c>
      <c r="S246" s="2" t="s">
        <v>891</v>
      </c>
      <c r="T246" s="2">
        <v>1.83</v>
      </c>
    </row>
    <row r="247" spans="1:20" x14ac:dyDescent="0.25">
      <c r="A247" s="2" t="s">
        <v>1157</v>
      </c>
      <c r="B247" s="95">
        <v>51</v>
      </c>
      <c r="E247" s="2">
        <v>243</v>
      </c>
      <c r="F247" s="2" t="s">
        <v>872</v>
      </c>
      <c r="G247" s="2" t="s">
        <v>872</v>
      </c>
      <c r="H247" s="2" t="s">
        <v>861</v>
      </c>
      <c r="I247" s="2" t="s">
        <v>861</v>
      </c>
      <c r="L247" s="2">
        <v>243</v>
      </c>
      <c r="M247" s="2" t="s">
        <v>870</v>
      </c>
      <c r="N247" s="2" t="s">
        <v>871</v>
      </c>
      <c r="O247" s="2" t="s">
        <v>859</v>
      </c>
      <c r="P247" s="2" t="s">
        <v>860</v>
      </c>
      <c r="S247" s="2" t="s">
        <v>891</v>
      </c>
      <c r="T247" s="2">
        <v>1.84</v>
      </c>
    </row>
    <row r="248" spans="1:20" x14ac:dyDescent="0.25">
      <c r="A248" s="2" t="s">
        <v>1158</v>
      </c>
      <c r="B248" s="95">
        <v>51</v>
      </c>
      <c r="E248" s="2">
        <v>244</v>
      </c>
      <c r="F248" s="2" t="s">
        <v>872</v>
      </c>
      <c r="G248" s="2" t="s">
        <v>872</v>
      </c>
      <c r="H248" s="2" t="s">
        <v>861</v>
      </c>
      <c r="I248" s="2" t="s">
        <v>861</v>
      </c>
      <c r="L248" s="2">
        <v>244</v>
      </c>
      <c r="M248" s="2" t="s">
        <v>870</v>
      </c>
      <c r="N248" s="2" t="s">
        <v>871</v>
      </c>
      <c r="O248" s="2" t="s">
        <v>859</v>
      </c>
      <c r="P248" s="2" t="s">
        <v>860</v>
      </c>
      <c r="S248" s="2" t="s">
        <v>891</v>
      </c>
      <c r="T248" s="2">
        <v>1.85</v>
      </c>
    </row>
    <row r="249" spans="1:20" x14ac:dyDescent="0.25">
      <c r="A249" s="2" t="s">
        <v>1159</v>
      </c>
      <c r="B249" s="95">
        <v>52</v>
      </c>
      <c r="E249" s="2">
        <v>245</v>
      </c>
      <c r="F249" s="2" t="s">
        <v>872</v>
      </c>
      <c r="G249" s="2" t="s">
        <v>872</v>
      </c>
      <c r="H249" s="2" t="s">
        <v>861</v>
      </c>
      <c r="I249" s="2" t="s">
        <v>861</v>
      </c>
      <c r="L249" s="2">
        <v>245</v>
      </c>
      <c r="M249" s="2" t="s">
        <v>870</v>
      </c>
      <c r="N249" s="2" t="s">
        <v>871</v>
      </c>
      <c r="O249" s="2" t="s">
        <v>859</v>
      </c>
      <c r="P249" s="2" t="s">
        <v>860</v>
      </c>
      <c r="S249" s="2" t="s">
        <v>891</v>
      </c>
      <c r="T249" s="2">
        <v>1.86</v>
      </c>
    </row>
    <row r="250" spans="1:20" x14ac:dyDescent="0.25">
      <c r="A250" s="2" t="s">
        <v>1160</v>
      </c>
      <c r="B250" s="95">
        <v>52</v>
      </c>
      <c r="E250" s="2">
        <v>246</v>
      </c>
      <c r="F250" s="2" t="s">
        <v>872</v>
      </c>
      <c r="G250" s="2" t="s">
        <v>872</v>
      </c>
      <c r="H250" s="2" t="s">
        <v>861</v>
      </c>
      <c r="I250" s="2" t="s">
        <v>861</v>
      </c>
      <c r="L250" s="2">
        <v>246</v>
      </c>
      <c r="M250" s="2" t="s">
        <v>870</v>
      </c>
      <c r="N250" s="2" t="s">
        <v>871</v>
      </c>
      <c r="O250" s="2" t="s">
        <v>859</v>
      </c>
      <c r="P250" s="2" t="s">
        <v>860</v>
      </c>
      <c r="S250" s="2" t="s">
        <v>891</v>
      </c>
      <c r="T250" s="2">
        <v>1.87</v>
      </c>
    </row>
    <row r="251" spans="1:20" x14ac:dyDescent="0.25">
      <c r="A251" s="2" t="s">
        <v>1161</v>
      </c>
      <c r="B251" s="95">
        <v>52</v>
      </c>
      <c r="E251" s="2">
        <v>247</v>
      </c>
      <c r="F251" s="2" t="s">
        <v>872</v>
      </c>
      <c r="G251" s="2" t="s">
        <v>872</v>
      </c>
      <c r="H251" s="2" t="s">
        <v>861</v>
      </c>
      <c r="I251" s="2" t="s">
        <v>861</v>
      </c>
      <c r="L251" s="2">
        <v>247</v>
      </c>
      <c r="M251" s="2" t="s">
        <v>870</v>
      </c>
      <c r="N251" s="2" t="s">
        <v>871</v>
      </c>
      <c r="O251" s="2" t="s">
        <v>859</v>
      </c>
      <c r="P251" s="2" t="s">
        <v>860</v>
      </c>
      <c r="S251" s="2" t="s">
        <v>891</v>
      </c>
      <c r="T251" s="2">
        <v>1.88</v>
      </c>
    </row>
    <row r="252" spans="1:20" x14ac:dyDescent="0.25">
      <c r="A252" s="2" t="s">
        <v>1162</v>
      </c>
      <c r="B252" s="95">
        <v>53</v>
      </c>
      <c r="E252" s="2">
        <v>248</v>
      </c>
      <c r="F252" s="2" t="s">
        <v>872</v>
      </c>
      <c r="G252" s="2" t="s">
        <v>872</v>
      </c>
      <c r="H252" s="2" t="s">
        <v>861</v>
      </c>
      <c r="I252" s="2" t="s">
        <v>861</v>
      </c>
      <c r="L252" s="2">
        <v>248</v>
      </c>
      <c r="M252" s="2" t="s">
        <v>870</v>
      </c>
      <c r="N252" s="2" t="s">
        <v>871</v>
      </c>
      <c r="O252" s="2" t="s">
        <v>859</v>
      </c>
      <c r="P252" s="2" t="s">
        <v>860</v>
      </c>
      <c r="S252" s="2" t="s">
        <v>891</v>
      </c>
      <c r="T252" s="2">
        <v>1.89</v>
      </c>
    </row>
    <row r="253" spans="1:20" x14ac:dyDescent="0.25">
      <c r="A253" s="2" t="s">
        <v>1163</v>
      </c>
      <c r="B253" s="95">
        <v>53</v>
      </c>
      <c r="E253" s="2">
        <v>249</v>
      </c>
      <c r="F253" s="2" t="s">
        <v>872</v>
      </c>
      <c r="G253" s="2" t="s">
        <v>872</v>
      </c>
      <c r="H253" s="2" t="s">
        <v>861</v>
      </c>
      <c r="I253" s="2" t="s">
        <v>861</v>
      </c>
      <c r="L253" s="2">
        <v>249</v>
      </c>
      <c r="M253" s="2" t="s">
        <v>870</v>
      </c>
      <c r="N253" s="2" t="s">
        <v>871</v>
      </c>
      <c r="O253" s="2" t="s">
        <v>859</v>
      </c>
      <c r="P253" s="2" t="s">
        <v>860</v>
      </c>
      <c r="S253" s="2" t="s">
        <v>891</v>
      </c>
      <c r="T253" s="2">
        <v>1.9</v>
      </c>
    </row>
    <row r="254" spans="1:20" x14ac:dyDescent="0.25">
      <c r="A254" s="2" t="s">
        <v>1164</v>
      </c>
      <c r="B254" s="95">
        <v>53</v>
      </c>
      <c r="E254" s="2">
        <v>250</v>
      </c>
      <c r="F254" s="2" t="s">
        <v>871</v>
      </c>
      <c r="G254" s="2" t="s">
        <v>872</v>
      </c>
      <c r="H254" s="2" t="s">
        <v>861</v>
      </c>
      <c r="I254" s="2" t="s">
        <v>861</v>
      </c>
      <c r="L254" s="2">
        <v>250</v>
      </c>
      <c r="M254" s="2" t="s">
        <v>870</v>
      </c>
      <c r="N254" s="2" t="s">
        <v>870</v>
      </c>
      <c r="O254" s="2" t="s">
        <v>859</v>
      </c>
      <c r="P254" s="2" t="s">
        <v>860</v>
      </c>
      <c r="S254" s="2" t="s">
        <v>891</v>
      </c>
      <c r="T254" s="2">
        <v>1.91</v>
      </c>
    </row>
    <row r="255" spans="1:20" x14ac:dyDescent="0.25">
      <c r="A255" s="2" t="s">
        <v>1165</v>
      </c>
      <c r="B255" s="95">
        <v>54</v>
      </c>
      <c r="E255" s="2">
        <v>251</v>
      </c>
      <c r="F255" s="2" t="s">
        <v>871</v>
      </c>
      <c r="G255" s="2" t="s">
        <v>872</v>
      </c>
      <c r="H255" s="2" t="s">
        <v>861</v>
      </c>
      <c r="I255" s="2" t="s">
        <v>861</v>
      </c>
      <c r="L255" s="2">
        <v>251</v>
      </c>
      <c r="M255" s="2" t="s">
        <v>870</v>
      </c>
      <c r="N255" s="2" t="s">
        <v>870</v>
      </c>
      <c r="O255" s="2" t="s">
        <v>859</v>
      </c>
      <c r="P255" s="2" t="s">
        <v>860</v>
      </c>
      <c r="S255" s="2" t="s">
        <v>891</v>
      </c>
      <c r="T255" s="2">
        <v>1.92</v>
      </c>
    </row>
    <row r="256" spans="1:20" x14ac:dyDescent="0.25">
      <c r="A256" s="2" t="s">
        <v>1166</v>
      </c>
      <c r="B256" s="95">
        <v>54</v>
      </c>
      <c r="E256" s="2">
        <v>252</v>
      </c>
      <c r="F256" s="2" t="s">
        <v>871</v>
      </c>
      <c r="G256" s="2" t="s">
        <v>872</v>
      </c>
      <c r="H256" s="2" t="s">
        <v>861</v>
      </c>
      <c r="I256" s="2" t="s">
        <v>861</v>
      </c>
      <c r="L256" s="2">
        <v>252</v>
      </c>
      <c r="M256" s="2" t="s">
        <v>870</v>
      </c>
      <c r="N256" s="2" t="s">
        <v>870</v>
      </c>
      <c r="O256" s="2" t="s">
        <v>859</v>
      </c>
      <c r="P256" s="2" t="s">
        <v>860</v>
      </c>
      <c r="S256" s="2" t="s">
        <v>891</v>
      </c>
      <c r="T256" s="2">
        <v>1.93</v>
      </c>
    </row>
    <row r="257" spans="1:20" x14ac:dyDescent="0.25">
      <c r="A257" s="2" t="s">
        <v>1167</v>
      </c>
      <c r="B257" s="95">
        <v>54</v>
      </c>
      <c r="E257" s="2">
        <v>253</v>
      </c>
      <c r="F257" s="2" t="s">
        <v>871</v>
      </c>
      <c r="G257" s="2" t="s">
        <v>872</v>
      </c>
      <c r="H257" s="2" t="s">
        <v>861</v>
      </c>
      <c r="I257" s="2" t="s">
        <v>861</v>
      </c>
      <c r="L257" s="2">
        <v>253</v>
      </c>
      <c r="M257" s="2" t="s">
        <v>870</v>
      </c>
      <c r="N257" s="2" t="s">
        <v>870</v>
      </c>
      <c r="O257" s="2" t="s">
        <v>859</v>
      </c>
      <c r="P257" s="2" t="s">
        <v>860</v>
      </c>
      <c r="S257" s="2" t="s">
        <v>891</v>
      </c>
      <c r="T257" s="2">
        <v>1.94</v>
      </c>
    </row>
    <row r="258" spans="1:20" x14ac:dyDescent="0.25">
      <c r="A258" s="2" t="s">
        <v>1168</v>
      </c>
      <c r="B258" s="95">
        <v>55</v>
      </c>
      <c r="E258" s="2">
        <v>254</v>
      </c>
      <c r="F258" s="2" t="s">
        <v>871</v>
      </c>
      <c r="G258" s="2" t="s">
        <v>872</v>
      </c>
      <c r="H258" s="2" t="s">
        <v>861</v>
      </c>
      <c r="I258" s="2" t="s">
        <v>861</v>
      </c>
      <c r="L258" s="2">
        <v>254</v>
      </c>
      <c r="M258" s="2" t="s">
        <v>870</v>
      </c>
      <c r="N258" s="2" t="s">
        <v>870</v>
      </c>
      <c r="O258" s="2" t="s">
        <v>859</v>
      </c>
      <c r="P258" s="2" t="s">
        <v>860</v>
      </c>
      <c r="S258" s="2" t="s">
        <v>891</v>
      </c>
      <c r="T258" s="2">
        <v>1.95</v>
      </c>
    </row>
    <row r="259" spans="1:20" x14ac:dyDescent="0.25">
      <c r="A259" s="2" t="s">
        <v>1169</v>
      </c>
      <c r="B259" s="95">
        <v>55</v>
      </c>
      <c r="E259" s="2">
        <v>255</v>
      </c>
      <c r="F259" s="2" t="s">
        <v>871</v>
      </c>
      <c r="G259" s="2" t="s">
        <v>872</v>
      </c>
      <c r="H259" s="2" t="s">
        <v>861</v>
      </c>
      <c r="I259" s="2" t="s">
        <v>861</v>
      </c>
      <c r="L259" s="2">
        <v>255</v>
      </c>
      <c r="M259" s="2" t="s">
        <v>870</v>
      </c>
      <c r="N259" s="2" t="s">
        <v>870</v>
      </c>
      <c r="O259" s="2" t="s">
        <v>859</v>
      </c>
      <c r="P259" s="2" t="s">
        <v>860</v>
      </c>
      <c r="S259" s="2" t="s">
        <v>891</v>
      </c>
      <c r="T259" s="2">
        <v>1.96</v>
      </c>
    </row>
    <row r="260" spans="1:20" x14ac:dyDescent="0.25">
      <c r="A260" s="2" t="s">
        <v>1170</v>
      </c>
      <c r="B260" s="95">
        <v>55</v>
      </c>
      <c r="E260" s="2">
        <v>256</v>
      </c>
      <c r="F260" s="2" t="s">
        <v>871</v>
      </c>
      <c r="G260" s="2" t="s">
        <v>872</v>
      </c>
      <c r="H260" s="2" t="s">
        <v>861</v>
      </c>
      <c r="I260" s="2" t="s">
        <v>861</v>
      </c>
      <c r="L260" s="2">
        <v>256</v>
      </c>
      <c r="M260" s="2" t="s">
        <v>870</v>
      </c>
      <c r="N260" s="2" t="s">
        <v>870</v>
      </c>
      <c r="O260" s="2" t="s">
        <v>859</v>
      </c>
      <c r="P260" s="2" t="s">
        <v>860</v>
      </c>
      <c r="S260" s="2" t="s">
        <v>891</v>
      </c>
      <c r="T260" s="2">
        <v>1.97</v>
      </c>
    </row>
    <row r="261" spans="1:20" x14ac:dyDescent="0.25">
      <c r="A261" s="2" t="s">
        <v>1171</v>
      </c>
      <c r="B261" s="95">
        <v>56</v>
      </c>
      <c r="E261" s="2">
        <v>257</v>
      </c>
      <c r="F261" s="2" t="s">
        <v>871</v>
      </c>
      <c r="G261" s="2" t="s">
        <v>872</v>
      </c>
      <c r="H261" s="2" t="s">
        <v>861</v>
      </c>
      <c r="I261" s="2" t="s">
        <v>861</v>
      </c>
      <c r="L261" s="2">
        <v>257</v>
      </c>
      <c r="M261" s="2" t="s">
        <v>870</v>
      </c>
      <c r="N261" s="2" t="s">
        <v>870</v>
      </c>
      <c r="O261" s="2" t="s">
        <v>859</v>
      </c>
      <c r="P261" s="2" t="s">
        <v>860</v>
      </c>
      <c r="S261" s="2" t="s">
        <v>891</v>
      </c>
      <c r="T261" s="2">
        <v>1.98</v>
      </c>
    </row>
    <row r="262" spans="1:20" x14ac:dyDescent="0.25">
      <c r="A262" s="2" t="s">
        <v>1172</v>
      </c>
      <c r="B262" s="95">
        <v>56</v>
      </c>
      <c r="E262" s="2">
        <v>258</v>
      </c>
      <c r="F262" s="2" t="s">
        <v>871</v>
      </c>
      <c r="G262" s="2" t="s">
        <v>872</v>
      </c>
      <c r="H262" s="2" t="s">
        <v>861</v>
      </c>
      <c r="I262" s="2" t="s">
        <v>861</v>
      </c>
      <c r="L262" s="2">
        <v>258</v>
      </c>
      <c r="M262" s="2" t="s">
        <v>870</v>
      </c>
      <c r="N262" s="2" t="s">
        <v>870</v>
      </c>
      <c r="O262" s="2" t="s">
        <v>859</v>
      </c>
      <c r="P262" s="2" t="s">
        <v>860</v>
      </c>
      <c r="S262" s="2" t="s">
        <v>891</v>
      </c>
      <c r="T262" s="2">
        <v>1.99</v>
      </c>
    </row>
    <row r="263" spans="1:20" x14ac:dyDescent="0.25">
      <c r="A263" s="2" t="s">
        <v>1173</v>
      </c>
      <c r="B263" s="95">
        <v>56</v>
      </c>
      <c r="E263" s="2">
        <v>259</v>
      </c>
      <c r="F263" s="2" t="s">
        <v>871</v>
      </c>
      <c r="G263" s="2" t="s">
        <v>872</v>
      </c>
      <c r="H263" s="2" t="s">
        <v>861</v>
      </c>
      <c r="I263" s="2" t="s">
        <v>861</v>
      </c>
      <c r="L263" s="2">
        <v>259</v>
      </c>
      <c r="M263" s="2" t="s">
        <v>870</v>
      </c>
      <c r="N263" s="2" t="s">
        <v>870</v>
      </c>
      <c r="O263" s="2" t="s">
        <v>859</v>
      </c>
      <c r="P263" s="2" t="s">
        <v>860</v>
      </c>
      <c r="S263" s="2" t="s">
        <v>891</v>
      </c>
      <c r="T263" s="2">
        <v>2</v>
      </c>
    </row>
    <row r="264" spans="1:20" x14ac:dyDescent="0.25">
      <c r="A264" s="2" t="s">
        <v>1174</v>
      </c>
      <c r="B264" s="95">
        <v>57</v>
      </c>
      <c r="E264" s="2">
        <v>260</v>
      </c>
      <c r="F264" s="2" t="s">
        <v>871</v>
      </c>
      <c r="G264" s="2" t="s">
        <v>871</v>
      </c>
      <c r="H264" s="2" t="s">
        <v>860</v>
      </c>
      <c r="I264" s="2" t="s">
        <v>861</v>
      </c>
      <c r="L264" s="2">
        <v>260</v>
      </c>
      <c r="M264" s="2" t="s">
        <v>870</v>
      </c>
      <c r="N264" s="2" t="s">
        <v>870</v>
      </c>
      <c r="O264" s="2" t="s">
        <v>859</v>
      </c>
      <c r="P264" s="2" t="s">
        <v>860</v>
      </c>
      <c r="S264" s="2" t="s">
        <v>891</v>
      </c>
      <c r="T264" s="2">
        <v>2.0099999999999998</v>
      </c>
    </row>
    <row r="265" spans="1:20" x14ac:dyDescent="0.25">
      <c r="A265" s="2" t="s">
        <v>1175</v>
      </c>
      <c r="B265" s="95">
        <v>57</v>
      </c>
      <c r="E265" s="2">
        <v>261</v>
      </c>
      <c r="F265" s="2" t="s">
        <v>871</v>
      </c>
      <c r="G265" s="2" t="s">
        <v>871</v>
      </c>
      <c r="H265" s="2" t="s">
        <v>860</v>
      </c>
      <c r="I265" s="2" t="s">
        <v>861</v>
      </c>
      <c r="L265" s="2">
        <v>261</v>
      </c>
      <c r="M265" s="2" t="s">
        <v>870</v>
      </c>
      <c r="N265" s="2" t="s">
        <v>870</v>
      </c>
      <c r="O265" s="2" t="s">
        <v>859</v>
      </c>
      <c r="P265" s="2" t="s">
        <v>860</v>
      </c>
      <c r="S265" s="2" t="s">
        <v>891</v>
      </c>
      <c r="T265" s="2">
        <v>2.02</v>
      </c>
    </row>
    <row r="266" spans="1:20" x14ac:dyDescent="0.25">
      <c r="A266" s="2" t="s">
        <v>1176</v>
      </c>
      <c r="B266" s="95">
        <v>57</v>
      </c>
      <c r="E266" s="2">
        <v>262</v>
      </c>
      <c r="F266" s="2" t="s">
        <v>871</v>
      </c>
      <c r="G266" s="2" t="s">
        <v>871</v>
      </c>
      <c r="H266" s="2" t="s">
        <v>860</v>
      </c>
      <c r="I266" s="2" t="s">
        <v>861</v>
      </c>
      <c r="L266" s="2">
        <v>262</v>
      </c>
      <c r="M266" s="2" t="s">
        <v>870</v>
      </c>
      <c r="N266" s="2" t="s">
        <v>870</v>
      </c>
      <c r="O266" s="2" t="s">
        <v>859</v>
      </c>
      <c r="P266" s="2" t="s">
        <v>860</v>
      </c>
      <c r="S266" s="2" t="s">
        <v>891</v>
      </c>
      <c r="T266" s="2">
        <v>2.0299999999999998</v>
      </c>
    </row>
    <row r="267" spans="1:20" x14ac:dyDescent="0.25">
      <c r="A267" s="2" t="s">
        <v>1177</v>
      </c>
      <c r="B267" s="95">
        <v>58</v>
      </c>
      <c r="E267" s="2">
        <v>263</v>
      </c>
      <c r="F267" s="2" t="s">
        <v>871</v>
      </c>
      <c r="G267" s="2" t="s">
        <v>871</v>
      </c>
      <c r="H267" s="2" t="s">
        <v>860</v>
      </c>
      <c r="I267" s="2" t="s">
        <v>861</v>
      </c>
      <c r="L267" s="2">
        <v>263</v>
      </c>
      <c r="M267" s="2" t="s">
        <v>870</v>
      </c>
      <c r="N267" s="2" t="s">
        <v>870</v>
      </c>
      <c r="O267" s="2" t="s">
        <v>859</v>
      </c>
      <c r="P267" s="2" t="s">
        <v>860</v>
      </c>
      <c r="S267" s="2" t="s">
        <v>891</v>
      </c>
      <c r="T267" s="2">
        <v>2.04</v>
      </c>
    </row>
    <row r="268" spans="1:20" x14ac:dyDescent="0.25">
      <c r="A268" s="2" t="s">
        <v>1178</v>
      </c>
      <c r="B268" s="95">
        <v>58</v>
      </c>
      <c r="E268" s="2">
        <v>264</v>
      </c>
      <c r="F268" s="2" t="s">
        <v>871</v>
      </c>
      <c r="G268" s="2" t="s">
        <v>871</v>
      </c>
      <c r="H268" s="2" t="s">
        <v>860</v>
      </c>
      <c r="I268" s="2" t="s">
        <v>861</v>
      </c>
      <c r="L268" s="2">
        <v>264</v>
      </c>
      <c r="M268" s="2" t="s">
        <v>870</v>
      </c>
      <c r="N268" s="2" t="s">
        <v>870</v>
      </c>
      <c r="O268" s="2" t="s">
        <v>859</v>
      </c>
      <c r="P268" s="2" t="s">
        <v>860</v>
      </c>
      <c r="S268" s="2" t="s">
        <v>891</v>
      </c>
      <c r="T268" s="2">
        <v>2.0499999999999998</v>
      </c>
    </row>
    <row r="269" spans="1:20" x14ac:dyDescent="0.25">
      <c r="A269" s="2" t="s">
        <v>1179</v>
      </c>
      <c r="B269" s="95">
        <v>58</v>
      </c>
      <c r="E269" s="2">
        <v>265</v>
      </c>
      <c r="F269" s="2" t="s">
        <v>871</v>
      </c>
      <c r="G269" s="2" t="s">
        <v>871</v>
      </c>
      <c r="H269" s="2" t="s">
        <v>860</v>
      </c>
      <c r="I269" s="2" t="s">
        <v>861</v>
      </c>
      <c r="L269" s="2">
        <v>265</v>
      </c>
      <c r="M269" s="2" t="s">
        <v>870</v>
      </c>
      <c r="N269" s="2" t="s">
        <v>870</v>
      </c>
      <c r="O269" s="2" t="s">
        <v>859</v>
      </c>
      <c r="P269" s="2" t="s">
        <v>860</v>
      </c>
      <c r="S269" s="2" t="s">
        <v>891</v>
      </c>
      <c r="T269" s="2">
        <v>2.06</v>
      </c>
    </row>
    <row r="270" spans="1:20" x14ac:dyDescent="0.25">
      <c r="A270" s="2" t="s">
        <v>1180</v>
      </c>
      <c r="B270" s="95">
        <v>59</v>
      </c>
      <c r="E270" s="2">
        <v>266</v>
      </c>
      <c r="F270" s="2" t="s">
        <v>871</v>
      </c>
      <c r="G270" s="2" t="s">
        <v>871</v>
      </c>
      <c r="H270" s="2" t="s">
        <v>860</v>
      </c>
      <c r="I270" s="2" t="s">
        <v>861</v>
      </c>
      <c r="L270" s="2">
        <v>266</v>
      </c>
      <c r="M270" s="2" t="s">
        <v>870</v>
      </c>
      <c r="N270" s="2" t="s">
        <v>870</v>
      </c>
      <c r="O270" s="2" t="s">
        <v>859</v>
      </c>
      <c r="P270" s="2" t="s">
        <v>860</v>
      </c>
      <c r="S270" s="2" t="s">
        <v>891</v>
      </c>
      <c r="T270" s="2">
        <v>2.0699999999999998</v>
      </c>
    </row>
    <row r="271" spans="1:20" x14ac:dyDescent="0.25">
      <c r="A271" s="2" t="s">
        <v>1181</v>
      </c>
      <c r="B271" s="95">
        <v>59</v>
      </c>
      <c r="E271" s="2">
        <v>267</v>
      </c>
      <c r="F271" s="2" t="s">
        <v>871</v>
      </c>
      <c r="G271" s="2" t="s">
        <v>871</v>
      </c>
      <c r="H271" s="2" t="s">
        <v>860</v>
      </c>
      <c r="I271" s="2" t="s">
        <v>861</v>
      </c>
      <c r="L271" s="2">
        <v>267</v>
      </c>
      <c r="M271" s="2" t="s">
        <v>870</v>
      </c>
      <c r="N271" s="2" t="s">
        <v>870</v>
      </c>
      <c r="O271" s="2" t="s">
        <v>859</v>
      </c>
      <c r="P271" s="2" t="s">
        <v>860</v>
      </c>
      <c r="S271" s="2" t="s">
        <v>891</v>
      </c>
      <c r="T271" s="2">
        <v>2.08</v>
      </c>
    </row>
    <row r="272" spans="1:20" x14ac:dyDescent="0.25">
      <c r="A272" s="2" t="s">
        <v>1182</v>
      </c>
      <c r="B272" s="95">
        <v>59</v>
      </c>
      <c r="E272" s="2">
        <v>268</v>
      </c>
      <c r="F272" s="2" t="s">
        <v>871</v>
      </c>
      <c r="G272" s="2" t="s">
        <v>871</v>
      </c>
      <c r="H272" s="2" t="s">
        <v>860</v>
      </c>
      <c r="I272" s="2" t="s">
        <v>861</v>
      </c>
      <c r="L272" s="2">
        <v>268</v>
      </c>
      <c r="M272" s="2" t="s">
        <v>870</v>
      </c>
      <c r="N272" s="2" t="s">
        <v>870</v>
      </c>
      <c r="O272" s="2" t="s">
        <v>859</v>
      </c>
      <c r="P272" s="2" t="s">
        <v>860</v>
      </c>
      <c r="S272" s="2" t="s">
        <v>891</v>
      </c>
      <c r="T272" s="2">
        <v>2.09</v>
      </c>
    </row>
    <row r="273" spans="1:20" x14ac:dyDescent="0.25">
      <c r="A273" s="2" t="s">
        <v>1183</v>
      </c>
      <c r="B273" s="95">
        <v>60</v>
      </c>
      <c r="E273" s="2">
        <v>269</v>
      </c>
      <c r="F273" s="2" t="s">
        <v>871</v>
      </c>
      <c r="G273" s="2" t="s">
        <v>871</v>
      </c>
      <c r="H273" s="2" t="s">
        <v>860</v>
      </c>
      <c r="I273" s="2" t="s">
        <v>861</v>
      </c>
      <c r="L273" s="2">
        <v>269</v>
      </c>
      <c r="M273" s="2" t="s">
        <v>870</v>
      </c>
      <c r="N273" s="2" t="s">
        <v>870</v>
      </c>
      <c r="O273" s="2" t="s">
        <v>859</v>
      </c>
      <c r="P273" s="2" t="s">
        <v>860</v>
      </c>
      <c r="S273" s="2" t="s">
        <v>891</v>
      </c>
      <c r="T273" s="2">
        <v>2.1</v>
      </c>
    </row>
    <row r="274" spans="1:20" x14ac:dyDescent="0.25">
      <c r="A274" s="2" t="s">
        <v>1184</v>
      </c>
      <c r="B274" s="95">
        <v>60</v>
      </c>
      <c r="E274" s="2">
        <v>270</v>
      </c>
      <c r="F274" s="2" t="s">
        <v>870</v>
      </c>
      <c r="G274" s="2" t="s">
        <v>871</v>
      </c>
      <c r="H274" s="2" t="s">
        <v>860</v>
      </c>
      <c r="I274" s="2" t="s">
        <v>861</v>
      </c>
      <c r="L274" s="2">
        <v>270</v>
      </c>
      <c r="M274" s="2" t="s">
        <v>870</v>
      </c>
      <c r="N274" s="2" t="s">
        <v>870</v>
      </c>
      <c r="O274" s="2" t="s">
        <v>858</v>
      </c>
      <c r="P274" s="2" t="s">
        <v>859</v>
      </c>
      <c r="S274" s="2" t="s">
        <v>891</v>
      </c>
      <c r="T274" s="2">
        <v>2.11</v>
      </c>
    </row>
    <row r="275" spans="1:20" x14ac:dyDescent="0.25">
      <c r="A275" s="2" t="s">
        <v>1185</v>
      </c>
      <c r="B275" s="95">
        <v>60</v>
      </c>
      <c r="E275" s="2">
        <v>271</v>
      </c>
      <c r="F275" s="2" t="s">
        <v>870</v>
      </c>
      <c r="G275" s="2" t="s">
        <v>871</v>
      </c>
      <c r="H275" s="2" t="s">
        <v>860</v>
      </c>
      <c r="I275" s="2" t="s">
        <v>861</v>
      </c>
      <c r="L275" s="2">
        <v>271</v>
      </c>
      <c r="M275" s="2" t="s">
        <v>870</v>
      </c>
      <c r="N275" s="2" t="s">
        <v>870</v>
      </c>
      <c r="O275" s="2" t="s">
        <v>858</v>
      </c>
      <c r="P275" s="2" t="s">
        <v>859</v>
      </c>
      <c r="S275" s="2" t="s">
        <v>891</v>
      </c>
      <c r="T275" s="2">
        <v>2.12</v>
      </c>
    </row>
    <row r="276" spans="1:20" x14ac:dyDescent="0.25">
      <c r="A276" s="2" t="s">
        <v>1186</v>
      </c>
      <c r="B276" s="95">
        <v>61</v>
      </c>
      <c r="E276" s="2">
        <v>272</v>
      </c>
      <c r="F276" s="2" t="s">
        <v>870</v>
      </c>
      <c r="G276" s="2" t="s">
        <v>871</v>
      </c>
      <c r="H276" s="2" t="s">
        <v>860</v>
      </c>
      <c r="I276" s="2" t="s">
        <v>861</v>
      </c>
      <c r="L276" s="2">
        <v>272</v>
      </c>
      <c r="M276" s="2" t="s">
        <v>870</v>
      </c>
      <c r="N276" s="2" t="s">
        <v>870</v>
      </c>
      <c r="O276" s="2" t="s">
        <v>858</v>
      </c>
      <c r="P276" s="2" t="s">
        <v>859</v>
      </c>
      <c r="S276" s="2" t="s">
        <v>891</v>
      </c>
      <c r="T276" s="2">
        <v>2.13</v>
      </c>
    </row>
    <row r="277" spans="1:20" x14ac:dyDescent="0.25">
      <c r="A277" s="2" t="s">
        <v>1187</v>
      </c>
      <c r="B277" s="95">
        <v>61</v>
      </c>
      <c r="E277" s="2">
        <v>273</v>
      </c>
      <c r="F277" s="2" t="s">
        <v>870</v>
      </c>
      <c r="G277" s="2" t="s">
        <v>871</v>
      </c>
      <c r="H277" s="2" t="s">
        <v>860</v>
      </c>
      <c r="I277" s="2" t="s">
        <v>861</v>
      </c>
      <c r="L277" s="2">
        <v>273</v>
      </c>
      <c r="M277" s="2" t="s">
        <v>870</v>
      </c>
      <c r="N277" s="2" t="s">
        <v>870</v>
      </c>
      <c r="O277" s="2" t="s">
        <v>858</v>
      </c>
      <c r="P277" s="2" t="s">
        <v>859</v>
      </c>
      <c r="S277" s="2" t="s">
        <v>891</v>
      </c>
      <c r="T277" s="2">
        <v>2.14</v>
      </c>
    </row>
    <row r="278" spans="1:20" x14ac:dyDescent="0.25">
      <c r="A278" s="2" t="s">
        <v>1188</v>
      </c>
      <c r="B278" s="95">
        <v>61</v>
      </c>
      <c r="E278" s="2">
        <v>274</v>
      </c>
      <c r="F278" s="2" t="s">
        <v>870</v>
      </c>
      <c r="G278" s="2" t="s">
        <v>871</v>
      </c>
      <c r="H278" s="2" t="s">
        <v>860</v>
      </c>
      <c r="I278" s="2" t="s">
        <v>861</v>
      </c>
      <c r="L278" s="2">
        <v>274</v>
      </c>
      <c r="M278" s="2" t="s">
        <v>870</v>
      </c>
      <c r="N278" s="2" t="s">
        <v>870</v>
      </c>
      <c r="O278" s="2" t="s">
        <v>858</v>
      </c>
      <c r="P278" s="2" t="s">
        <v>859</v>
      </c>
      <c r="S278" s="2" t="s">
        <v>891</v>
      </c>
      <c r="T278" s="2">
        <v>2.15</v>
      </c>
    </row>
    <row r="279" spans="1:20" x14ac:dyDescent="0.25">
      <c r="A279" s="2" t="s">
        <v>1189</v>
      </c>
      <c r="B279" s="95">
        <v>62</v>
      </c>
      <c r="E279" s="2">
        <v>275</v>
      </c>
      <c r="F279" s="2" t="s">
        <v>870</v>
      </c>
      <c r="G279" s="2" t="s">
        <v>871</v>
      </c>
      <c r="H279" s="2" t="s">
        <v>860</v>
      </c>
      <c r="I279" s="2" t="s">
        <v>861</v>
      </c>
      <c r="L279" s="2">
        <v>275</v>
      </c>
      <c r="M279" s="2" t="s">
        <v>870</v>
      </c>
      <c r="N279" s="2" t="s">
        <v>870</v>
      </c>
      <c r="O279" s="2" t="s">
        <v>858</v>
      </c>
      <c r="P279" s="2" t="s">
        <v>859</v>
      </c>
      <c r="S279" s="2" t="s">
        <v>891</v>
      </c>
      <c r="T279" s="2">
        <v>2.16</v>
      </c>
    </row>
    <row r="280" spans="1:20" x14ac:dyDescent="0.25">
      <c r="A280" s="2" t="s">
        <v>1190</v>
      </c>
      <c r="B280" s="95">
        <v>62</v>
      </c>
      <c r="E280" s="2">
        <v>276</v>
      </c>
      <c r="F280" s="2" t="s">
        <v>870</v>
      </c>
      <c r="G280" s="2" t="s">
        <v>871</v>
      </c>
      <c r="H280" s="2" t="s">
        <v>860</v>
      </c>
      <c r="I280" s="2" t="s">
        <v>861</v>
      </c>
      <c r="L280" s="2">
        <v>276</v>
      </c>
      <c r="M280" s="2" t="s">
        <v>870</v>
      </c>
      <c r="N280" s="2" t="s">
        <v>870</v>
      </c>
      <c r="O280" s="2" t="s">
        <v>858</v>
      </c>
      <c r="P280" s="2" t="s">
        <v>859</v>
      </c>
      <c r="S280" s="2" t="s">
        <v>891</v>
      </c>
      <c r="T280" s="2">
        <v>2.17</v>
      </c>
    </row>
    <row r="281" spans="1:20" x14ac:dyDescent="0.25">
      <c r="A281" s="2" t="s">
        <v>1191</v>
      </c>
      <c r="B281" s="95">
        <v>62</v>
      </c>
      <c r="E281" s="2">
        <v>277</v>
      </c>
      <c r="F281" s="2" t="s">
        <v>870</v>
      </c>
      <c r="G281" s="2" t="s">
        <v>871</v>
      </c>
      <c r="H281" s="2" t="s">
        <v>860</v>
      </c>
      <c r="I281" s="2" t="s">
        <v>861</v>
      </c>
      <c r="L281" s="2">
        <v>277</v>
      </c>
      <c r="M281" s="2" t="s">
        <v>870</v>
      </c>
      <c r="N281" s="2" t="s">
        <v>870</v>
      </c>
      <c r="O281" s="2" t="s">
        <v>858</v>
      </c>
      <c r="P281" s="2" t="s">
        <v>859</v>
      </c>
      <c r="S281" s="2" t="s">
        <v>891</v>
      </c>
      <c r="T281" s="2">
        <v>2.1800000000000002</v>
      </c>
    </row>
    <row r="282" spans="1:20" x14ac:dyDescent="0.25">
      <c r="A282" s="2" t="s">
        <v>1192</v>
      </c>
      <c r="B282" s="95">
        <v>63</v>
      </c>
      <c r="E282" s="2">
        <v>278</v>
      </c>
      <c r="F282" s="2" t="s">
        <v>870</v>
      </c>
      <c r="G282" s="2" t="s">
        <v>871</v>
      </c>
      <c r="H282" s="2" t="s">
        <v>860</v>
      </c>
      <c r="I282" s="2" t="s">
        <v>861</v>
      </c>
      <c r="L282" s="2">
        <v>278</v>
      </c>
      <c r="M282" s="2" t="s">
        <v>870</v>
      </c>
      <c r="N282" s="2" t="s">
        <v>870</v>
      </c>
      <c r="O282" s="2" t="s">
        <v>858</v>
      </c>
      <c r="P282" s="2" t="s">
        <v>859</v>
      </c>
      <c r="S282" s="2" t="s">
        <v>891</v>
      </c>
      <c r="T282" s="2">
        <v>2.19</v>
      </c>
    </row>
    <row r="283" spans="1:20" x14ac:dyDescent="0.25">
      <c r="A283" s="2" t="s">
        <v>1193</v>
      </c>
      <c r="B283" s="95">
        <v>63</v>
      </c>
      <c r="E283" s="2">
        <v>279</v>
      </c>
      <c r="F283" s="2" t="s">
        <v>870</v>
      </c>
      <c r="G283" s="2" t="s">
        <v>871</v>
      </c>
      <c r="H283" s="2" t="s">
        <v>860</v>
      </c>
      <c r="I283" s="2" t="s">
        <v>861</v>
      </c>
      <c r="L283" s="2">
        <v>279</v>
      </c>
      <c r="M283" s="2" t="s">
        <v>870</v>
      </c>
      <c r="N283" s="2" t="s">
        <v>870</v>
      </c>
      <c r="O283" s="2" t="s">
        <v>858</v>
      </c>
      <c r="P283" s="2" t="s">
        <v>859</v>
      </c>
      <c r="S283" s="2" t="s">
        <v>891</v>
      </c>
      <c r="T283" s="2">
        <v>2.2000000000000002</v>
      </c>
    </row>
    <row r="284" spans="1:20" x14ac:dyDescent="0.25">
      <c r="A284" s="2" t="s">
        <v>1194</v>
      </c>
      <c r="B284" s="95">
        <v>63</v>
      </c>
      <c r="E284" s="2">
        <v>280</v>
      </c>
      <c r="F284" s="2" t="s">
        <v>870</v>
      </c>
      <c r="G284" s="2" t="s">
        <v>871</v>
      </c>
      <c r="H284" s="2" t="s">
        <v>860</v>
      </c>
      <c r="I284" s="2" t="s">
        <v>860</v>
      </c>
      <c r="L284" s="2">
        <v>280</v>
      </c>
      <c r="M284" s="2" t="s">
        <v>870</v>
      </c>
      <c r="N284" s="2" t="s">
        <v>870</v>
      </c>
      <c r="O284" s="2" t="s">
        <v>858</v>
      </c>
      <c r="P284" s="2" t="s">
        <v>859</v>
      </c>
      <c r="S284" s="2" t="s">
        <v>891</v>
      </c>
      <c r="T284" s="2">
        <v>2.21</v>
      </c>
    </row>
    <row r="285" spans="1:20" x14ac:dyDescent="0.25">
      <c r="A285" s="2" t="s">
        <v>1195</v>
      </c>
      <c r="B285" s="95">
        <v>64</v>
      </c>
      <c r="E285" s="2">
        <v>281</v>
      </c>
      <c r="F285" s="2" t="s">
        <v>870</v>
      </c>
      <c r="G285" s="2" t="s">
        <v>871</v>
      </c>
      <c r="H285" s="2" t="s">
        <v>860</v>
      </c>
      <c r="I285" s="2" t="s">
        <v>860</v>
      </c>
      <c r="L285" s="2">
        <v>281</v>
      </c>
      <c r="M285" s="2" t="s">
        <v>870</v>
      </c>
      <c r="N285" s="2" t="s">
        <v>870</v>
      </c>
      <c r="O285" s="2" t="s">
        <v>858</v>
      </c>
      <c r="P285" s="2" t="s">
        <v>859</v>
      </c>
      <c r="S285" s="2" t="s">
        <v>891</v>
      </c>
      <c r="T285" s="2">
        <v>2.2200000000000002</v>
      </c>
    </row>
    <row r="286" spans="1:20" x14ac:dyDescent="0.25">
      <c r="A286" s="2" t="s">
        <v>1196</v>
      </c>
      <c r="B286" s="95">
        <v>64</v>
      </c>
      <c r="E286" s="2">
        <v>282</v>
      </c>
      <c r="F286" s="2" t="s">
        <v>870</v>
      </c>
      <c r="G286" s="2" t="s">
        <v>871</v>
      </c>
      <c r="H286" s="2" t="s">
        <v>860</v>
      </c>
      <c r="I286" s="2" t="s">
        <v>860</v>
      </c>
      <c r="L286" s="2">
        <v>282</v>
      </c>
      <c r="M286" s="2" t="s">
        <v>870</v>
      </c>
      <c r="N286" s="2" t="s">
        <v>870</v>
      </c>
      <c r="O286" s="2" t="s">
        <v>858</v>
      </c>
      <c r="P286" s="2" t="s">
        <v>859</v>
      </c>
      <c r="S286" s="2" t="s">
        <v>891</v>
      </c>
      <c r="T286" s="2">
        <v>2.23</v>
      </c>
    </row>
    <row r="287" spans="1:20" x14ac:dyDescent="0.25">
      <c r="A287" s="2" t="s">
        <v>1197</v>
      </c>
      <c r="B287" s="95">
        <v>64</v>
      </c>
      <c r="E287" s="2">
        <v>283</v>
      </c>
      <c r="F287" s="2" t="s">
        <v>870</v>
      </c>
      <c r="G287" s="2" t="s">
        <v>871</v>
      </c>
      <c r="H287" s="2" t="s">
        <v>860</v>
      </c>
      <c r="I287" s="2" t="s">
        <v>860</v>
      </c>
      <c r="L287" s="2">
        <v>283</v>
      </c>
      <c r="M287" s="2" t="s">
        <v>870</v>
      </c>
      <c r="N287" s="2" t="s">
        <v>870</v>
      </c>
      <c r="O287" s="2" t="s">
        <v>858</v>
      </c>
      <c r="P287" s="2" t="s">
        <v>859</v>
      </c>
      <c r="S287" s="2" t="s">
        <v>891</v>
      </c>
      <c r="T287" s="2">
        <v>2.2400000000000002</v>
      </c>
    </row>
    <row r="288" spans="1:20" x14ac:dyDescent="0.25">
      <c r="A288" s="2" t="s">
        <v>1198</v>
      </c>
      <c r="B288" s="95">
        <v>65</v>
      </c>
      <c r="E288" s="2">
        <v>284</v>
      </c>
      <c r="F288" s="2" t="s">
        <v>870</v>
      </c>
      <c r="G288" s="2" t="s">
        <v>871</v>
      </c>
      <c r="H288" s="2" t="s">
        <v>860</v>
      </c>
      <c r="I288" s="2" t="s">
        <v>860</v>
      </c>
      <c r="L288" s="2">
        <v>284</v>
      </c>
      <c r="M288" s="2" t="s">
        <v>870</v>
      </c>
      <c r="N288" s="2" t="s">
        <v>870</v>
      </c>
      <c r="O288" s="2" t="s">
        <v>858</v>
      </c>
      <c r="P288" s="2" t="s">
        <v>859</v>
      </c>
      <c r="S288" s="2" t="s">
        <v>891</v>
      </c>
      <c r="T288" s="2">
        <v>2.25</v>
      </c>
    </row>
    <row r="289" spans="1:20" x14ac:dyDescent="0.25">
      <c r="A289" s="2" t="s">
        <v>1199</v>
      </c>
      <c r="B289" s="95">
        <v>65</v>
      </c>
      <c r="E289" s="2">
        <v>285</v>
      </c>
      <c r="F289" s="2" t="s">
        <v>870</v>
      </c>
      <c r="G289" s="2" t="s">
        <v>870</v>
      </c>
      <c r="H289" s="2" t="s">
        <v>860</v>
      </c>
      <c r="I289" s="2" t="s">
        <v>860</v>
      </c>
      <c r="L289" s="2">
        <v>285</v>
      </c>
      <c r="M289" s="2" t="s">
        <v>870</v>
      </c>
      <c r="N289" s="2" t="s">
        <v>870</v>
      </c>
      <c r="O289" s="2" t="s">
        <v>858</v>
      </c>
      <c r="P289" s="2" t="s">
        <v>859</v>
      </c>
      <c r="S289" s="2" t="s">
        <v>891</v>
      </c>
      <c r="T289" s="2">
        <v>2.2599999999999998</v>
      </c>
    </row>
    <row r="290" spans="1:20" x14ac:dyDescent="0.25">
      <c r="A290" s="2" t="s">
        <v>1200</v>
      </c>
      <c r="B290" s="95">
        <v>65</v>
      </c>
      <c r="E290" s="2">
        <v>286</v>
      </c>
      <c r="F290" s="2" t="s">
        <v>870</v>
      </c>
      <c r="G290" s="2" t="s">
        <v>870</v>
      </c>
      <c r="H290" s="2" t="s">
        <v>860</v>
      </c>
      <c r="I290" s="2" t="s">
        <v>860</v>
      </c>
      <c r="L290" s="2">
        <v>286</v>
      </c>
      <c r="M290" s="2" t="s">
        <v>870</v>
      </c>
      <c r="N290" s="2" t="s">
        <v>870</v>
      </c>
      <c r="O290" s="2" t="s">
        <v>858</v>
      </c>
      <c r="P290" s="2" t="s">
        <v>859</v>
      </c>
      <c r="S290" s="2" t="s">
        <v>891</v>
      </c>
      <c r="T290" s="2">
        <v>2.27</v>
      </c>
    </row>
    <row r="291" spans="1:20" x14ac:dyDescent="0.25">
      <c r="A291" s="2" t="s">
        <v>1201</v>
      </c>
      <c r="B291" s="95">
        <v>66</v>
      </c>
      <c r="E291" s="2">
        <v>287</v>
      </c>
      <c r="F291" s="2" t="s">
        <v>870</v>
      </c>
      <c r="G291" s="2" t="s">
        <v>870</v>
      </c>
      <c r="H291" s="2" t="s">
        <v>860</v>
      </c>
      <c r="I291" s="2" t="s">
        <v>860</v>
      </c>
      <c r="L291" s="2">
        <v>287</v>
      </c>
      <c r="M291" s="2" t="s">
        <v>870</v>
      </c>
      <c r="N291" s="2" t="s">
        <v>870</v>
      </c>
      <c r="O291" s="2" t="s">
        <v>858</v>
      </c>
      <c r="P291" s="2" t="s">
        <v>859</v>
      </c>
      <c r="S291" s="2" t="s">
        <v>891</v>
      </c>
      <c r="T291" s="2">
        <v>2.2799999999999998</v>
      </c>
    </row>
    <row r="292" spans="1:20" x14ac:dyDescent="0.25">
      <c r="A292" s="2" t="s">
        <v>1202</v>
      </c>
      <c r="B292" s="95">
        <v>66</v>
      </c>
      <c r="E292" s="2">
        <v>288</v>
      </c>
      <c r="F292" s="2" t="s">
        <v>870</v>
      </c>
      <c r="G292" s="2" t="s">
        <v>870</v>
      </c>
      <c r="H292" s="2" t="s">
        <v>860</v>
      </c>
      <c r="I292" s="2" t="s">
        <v>860</v>
      </c>
      <c r="L292" s="2">
        <v>288</v>
      </c>
      <c r="M292" s="2" t="s">
        <v>870</v>
      </c>
      <c r="N292" s="2" t="s">
        <v>870</v>
      </c>
      <c r="O292" s="2" t="s">
        <v>858</v>
      </c>
      <c r="P292" s="2" t="s">
        <v>859</v>
      </c>
      <c r="S292" s="2" t="s">
        <v>891</v>
      </c>
      <c r="T292" s="2">
        <v>2.29</v>
      </c>
    </row>
    <row r="293" spans="1:20" x14ac:dyDescent="0.25">
      <c r="A293" s="2" t="s">
        <v>1203</v>
      </c>
      <c r="B293" s="95">
        <v>66</v>
      </c>
      <c r="E293" s="2">
        <v>289</v>
      </c>
      <c r="F293" s="2" t="s">
        <v>870</v>
      </c>
      <c r="G293" s="2" t="s">
        <v>870</v>
      </c>
      <c r="H293" s="2" t="s">
        <v>860</v>
      </c>
      <c r="I293" s="2" t="s">
        <v>860</v>
      </c>
      <c r="L293" s="2">
        <v>289</v>
      </c>
      <c r="M293" s="2" t="s">
        <v>870</v>
      </c>
      <c r="N293" s="2" t="s">
        <v>870</v>
      </c>
      <c r="O293" s="2" t="s">
        <v>858</v>
      </c>
      <c r="P293" s="2" t="s">
        <v>859</v>
      </c>
      <c r="S293" s="2" t="s">
        <v>891</v>
      </c>
      <c r="T293" s="2">
        <v>2.2999999999999998</v>
      </c>
    </row>
    <row r="294" spans="1:20" x14ac:dyDescent="0.25">
      <c r="A294" s="2" t="s">
        <v>1204</v>
      </c>
      <c r="B294" s="95">
        <v>67</v>
      </c>
      <c r="E294" s="2">
        <v>290</v>
      </c>
      <c r="F294" s="2" t="s">
        <v>870</v>
      </c>
      <c r="G294" s="2" t="s">
        <v>870</v>
      </c>
      <c r="H294" s="2" t="s">
        <v>860</v>
      </c>
      <c r="I294" s="2" t="s">
        <v>860</v>
      </c>
      <c r="L294" s="2">
        <v>290</v>
      </c>
      <c r="M294" s="2" t="s">
        <v>870</v>
      </c>
      <c r="N294" s="2" t="s">
        <v>870</v>
      </c>
      <c r="O294" s="2" t="s">
        <v>858</v>
      </c>
      <c r="P294" s="2" t="s">
        <v>859</v>
      </c>
      <c r="S294" s="2" t="s">
        <v>891</v>
      </c>
      <c r="T294" s="2">
        <v>2.31</v>
      </c>
    </row>
    <row r="295" spans="1:20" x14ac:dyDescent="0.25">
      <c r="A295" s="2" t="s">
        <v>1205</v>
      </c>
      <c r="B295" s="95">
        <v>67</v>
      </c>
      <c r="E295" s="2">
        <v>291</v>
      </c>
      <c r="F295" s="2" t="s">
        <v>870</v>
      </c>
      <c r="G295" s="2" t="s">
        <v>870</v>
      </c>
      <c r="H295" s="2" t="s">
        <v>860</v>
      </c>
      <c r="I295" s="2" t="s">
        <v>860</v>
      </c>
      <c r="L295" s="2">
        <v>291</v>
      </c>
      <c r="M295" s="2" t="s">
        <v>870</v>
      </c>
      <c r="N295" s="2" t="s">
        <v>870</v>
      </c>
      <c r="O295" s="2" t="s">
        <v>858</v>
      </c>
      <c r="P295" s="2" t="s">
        <v>859</v>
      </c>
      <c r="S295" s="2" t="s">
        <v>891</v>
      </c>
      <c r="T295" s="2">
        <v>2.3199999999999998</v>
      </c>
    </row>
    <row r="296" spans="1:20" x14ac:dyDescent="0.25">
      <c r="A296" s="2" t="s">
        <v>1206</v>
      </c>
      <c r="B296" s="95">
        <v>67</v>
      </c>
      <c r="E296" s="2">
        <v>292</v>
      </c>
      <c r="F296" s="2" t="s">
        <v>870</v>
      </c>
      <c r="G296" s="2" t="s">
        <v>870</v>
      </c>
      <c r="H296" s="2" t="s">
        <v>860</v>
      </c>
      <c r="I296" s="2" t="s">
        <v>860</v>
      </c>
      <c r="L296" s="2">
        <v>292</v>
      </c>
      <c r="M296" s="2" t="s">
        <v>870</v>
      </c>
      <c r="N296" s="2" t="s">
        <v>870</v>
      </c>
      <c r="O296" s="2" t="s">
        <v>858</v>
      </c>
      <c r="P296" s="2" t="s">
        <v>859</v>
      </c>
      <c r="S296" s="2" t="s">
        <v>891</v>
      </c>
      <c r="T296" s="2">
        <v>2.33</v>
      </c>
    </row>
    <row r="297" spans="1:20" x14ac:dyDescent="0.25">
      <c r="A297" s="2" t="s">
        <v>1207</v>
      </c>
      <c r="B297" s="95">
        <v>68</v>
      </c>
      <c r="E297" s="2">
        <v>293</v>
      </c>
      <c r="F297" s="2" t="s">
        <v>870</v>
      </c>
      <c r="G297" s="2" t="s">
        <v>870</v>
      </c>
      <c r="H297" s="2" t="s">
        <v>860</v>
      </c>
      <c r="I297" s="2" t="s">
        <v>860</v>
      </c>
      <c r="L297" s="2">
        <v>293</v>
      </c>
      <c r="M297" s="2" t="s">
        <v>870</v>
      </c>
      <c r="N297" s="2" t="s">
        <v>870</v>
      </c>
      <c r="O297" s="2" t="s">
        <v>858</v>
      </c>
      <c r="P297" s="2" t="s">
        <v>859</v>
      </c>
      <c r="S297" s="2" t="s">
        <v>891</v>
      </c>
      <c r="T297" s="2">
        <v>2.34</v>
      </c>
    </row>
    <row r="298" spans="1:20" x14ac:dyDescent="0.25">
      <c r="A298" s="2" t="s">
        <v>1208</v>
      </c>
      <c r="B298" s="95">
        <v>68</v>
      </c>
      <c r="E298" s="2">
        <v>294</v>
      </c>
      <c r="F298" s="2" t="s">
        <v>870</v>
      </c>
      <c r="G298" s="2" t="s">
        <v>870</v>
      </c>
      <c r="H298" s="2" t="s">
        <v>860</v>
      </c>
      <c r="I298" s="2" t="s">
        <v>860</v>
      </c>
      <c r="L298" s="2">
        <v>294</v>
      </c>
      <c r="M298" s="2" t="s">
        <v>870</v>
      </c>
      <c r="N298" s="2" t="s">
        <v>870</v>
      </c>
      <c r="O298" s="2" t="s">
        <v>858</v>
      </c>
      <c r="P298" s="2" t="s">
        <v>859</v>
      </c>
      <c r="S298" s="2" t="s">
        <v>891</v>
      </c>
      <c r="T298" s="2">
        <v>2.35</v>
      </c>
    </row>
    <row r="299" spans="1:20" x14ac:dyDescent="0.25">
      <c r="A299" s="2" t="s">
        <v>1209</v>
      </c>
      <c r="B299" s="95">
        <v>68</v>
      </c>
      <c r="E299" s="2">
        <v>295</v>
      </c>
      <c r="F299" s="2" t="s">
        <v>870</v>
      </c>
      <c r="G299" s="2" t="s">
        <v>870</v>
      </c>
      <c r="H299" s="2" t="s">
        <v>860</v>
      </c>
      <c r="I299" s="2" t="s">
        <v>860</v>
      </c>
      <c r="L299" s="2">
        <v>295</v>
      </c>
      <c r="M299" s="2" t="s">
        <v>870</v>
      </c>
      <c r="N299" s="2" t="s">
        <v>870</v>
      </c>
      <c r="O299" s="2" t="s">
        <v>858</v>
      </c>
      <c r="P299" s="2" t="s">
        <v>859</v>
      </c>
      <c r="S299" s="2" t="s">
        <v>891</v>
      </c>
      <c r="T299" s="2">
        <v>2.36</v>
      </c>
    </row>
    <row r="300" spans="1:20" x14ac:dyDescent="0.25">
      <c r="A300" s="2" t="s">
        <v>1210</v>
      </c>
      <c r="B300" s="95">
        <v>69</v>
      </c>
      <c r="E300" s="2">
        <v>296</v>
      </c>
      <c r="F300" s="2" t="s">
        <v>870</v>
      </c>
      <c r="G300" s="2" t="s">
        <v>870</v>
      </c>
      <c r="H300" s="2" t="s">
        <v>860</v>
      </c>
      <c r="I300" s="2" t="s">
        <v>860</v>
      </c>
      <c r="L300" s="2">
        <v>296</v>
      </c>
      <c r="M300" s="2" t="s">
        <v>870</v>
      </c>
      <c r="N300" s="2" t="s">
        <v>870</v>
      </c>
      <c r="O300" s="2" t="s">
        <v>858</v>
      </c>
      <c r="P300" s="2" t="s">
        <v>859</v>
      </c>
      <c r="S300" s="2" t="s">
        <v>891</v>
      </c>
      <c r="T300" s="2">
        <v>2.37</v>
      </c>
    </row>
    <row r="301" spans="1:20" x14ac:dyDescent="0.25">
      <c r="A301" s="2" t="s">
        <v>1211</v>
      </c>
      <c r="B301" s="95">
        <v>69</v>
      </c>
      <c r="E301" s="2">
        <v>297</v>
      </c>
      <c r="F301" s="2" t="s">
        <v>870</v>
      </c>
      <c r="G301" s="2" t="s">
        <v>870</v>
      </c>
      <c r="H301" s="2" t="s">
        <v>860</v>
      </c>
      <c r="I301" s="2" t="s">
        <v>860</v>
      </c>
      <c r="L301" s="2">
        <v>297</v>
      </c>
      <c r="M301" s="2" t="s">
        <v>870</v>
      </c>
      <c r="N301" s="2" t="s">
        <v>870</v>
      </c>
      <c r="O301" s="2" t="s">
        <v>858</v>
      </c>
      <c r="P301" s="2" t="s">
        <v>859</v>
      </c>
      <c r="S301" s="2" t="s">
        <v>891</v>
      </c>
      <c r="T301" s="2">
        <v>2.38</v>
      </c>
    </row>
    <row r="302" spans="1:20" x14ac:dyDescent="0.25">
      <c r="A302" s="2" t="s">
        <v>1212</v>
      </c>
      <c r="B302" s="95">
        <v>69</v>
      </c>
      <c r="E302" s="2">
        <v>298</v>
      </c>
      <c r="F302" s="2" t="s">
        <v>870</v>
      </c>
      <c r="G302" s="2" t="s">
        <v>870</v>
      </c>
      <c r="H302" s="2" t="s">
        <v>860</v>
      </c>
      <c r="I302" s="2" t="s">
        <v>860</v>
      </c>
      <c r="L302" s="2">
        <v>298</v>
      </c>
      <c r="M302" s="2" t="s">
        <v>870</v>
      </c>
      <c r="N302" s="2" t="s">
        <v>870</v>
      </c>
      <c r="O302" s="2" t="s">
        <v>858</v>
      </c>
      <c r="P302" s="2" t="s">
        <v>859</v>
      </c>
      <c r="S302" s="2" t="s">
        <v>891</v>
      </c>
      <c r="T302" s="2">
        <v>2.39</v>
      </c>
    </row>
    <row r="303" spans="1:20" x14ac:dyDescent="0.25">
      <c r="A303" s="2" t="s">
        <v>1213</v>
      </c>
      <c r="B303" s="95">
        <v>70</v>
      </c>
      <c r="E303" s="2">
        <v>299</v>
      </c>
      <c r="F303" s="2" t="s">
        <v>870</v>
      </c>
      <c r="G303" s="2" t="s">
        <v>870</v>
      </c>
      <c r="H303" s="2" t="s">
        <v>860</v>
      </c>
      <c r="I303" s="2" t="s">
        <v>860</v>
      </c>
      <c r="L303" s="2">
        <v>299</v>
      </c>
      <c r="M303" s="2" t="s">
        <v>870</v>
      </c>
      <c r="N303" s="2" t="s">
        <v>870</v>
      </c>
      <c r="O303" s="2" t="s">
        <v>858</v>
      </c>
      <c r="P303" s="2" t="s">
        <v>859</v>
      </c>
      <c r="S303" s="2" t="s">
        <v>891</v>
      </c>
      <c r="T303" s="2">
        <v>2.4</v>
      </c>
    </row>
    <row r="304" spans="1:20" x14ac:dyDescent="0.25">
      <c r="A304" s="2" t="s">
        <v>1214</v>
      </c>
      <c r="B304" s="95">
        <v>70</v>
      </c>
      <c r="E304" s="2">
        <v>300</v>
      </c>
      <c r="F304" s="2" t="s">
        <v>870</v>
      </c>
      <c r="G304" s="2" t="s">
        <v>870</v>
      </c>
      <c r="H304" s="2" t="s">
        <v>859</v>
      </c>
      <c r="I304" s="2" t="s">
        <v>860</v>
      </c>
      <c r="L304" s="2">
        <v>300</v>
      </c>
      <c r="M304" s="2" t="s">
        <v>870</v>
      </c>
      <c r="N304" s="2" t="s">
        <v>870</v>
      </c>
      <c r="O304" s="2" t="s">
        <v>858</v>
      </c>
      <c r="P304" s="2" t="s">
        <v>858</v>
      </c>
      <c r="S304" s="2" t="s">
        <v>891</v>
      </c>
      <c r="T304" s="2">
        <v>2.41</v>
      </c>
    </row>
    <row r="305" spans="1:20" x14ac:dyDescent="0.25">
      <c r="A305" s="2" t="s">
        <v>1215</v>
      </c>
      <c r="B305" s="95">
        <v>70</v>
      </c>
      <c r="E305" s="2">
        <v>301</v>
      </c>
      <c r="F305" s="2" t="s">
        <v>870</v>
      </c>
      <c r="G305" s="2" t="s">
        <v>870</v>
      </c>
      <c r="H305" s="2" t="s">
        <v>859</v>
      </c>
      <c r="I305" s="2" t="s">
        <v>860</v>
      </c>
      <c r="L305" s="2">
        <v>301</v>
      </c>
      <c r="M305" s="2" t="s">
        <v>870</v>
      </c>
      <c r="N305" s="2" t="s">
        <v>870</v>
      </c>
      <c r="O305" s="2" t="s">
        <v>858</v>
      </c>
      <c r="P305" s="2" t="s">
        <v>858</v>
      </c>
      <c r="S305" s="2" t="s">
        <v>891</v>
      </c>
      <c r="T305" s="2">
        <v>2.42</v>
      </c>
    </row>
    <row r="306" spans="1:20" x14ac:dyDescent="0.25">
      <c r="A306" s="2" t="s">
        <v>1216</v>
      </c>
      <c r="B306" s="95">
        <v>71</v>
      </c>
      <c r="E306" s="2">
        <v>302</v>
      </c>
      <c r="F306" s="2" t="s">
        <v>870</v>
      </c>
      <c r="G306" s="2" t="s">
        <v>870</v>
      </c>
      <c r="H306" s="2" t="s">
        <v>859</v>
      </c>
      <c r="I306" s="2" t="s">
        <v>860</v>
      </c>
      <c r="L306" s="2">
        <v>302</v>
      </c>
      <c r="M306" s="2" t="s">
        <v>870</v>
      </c>
      <c r="N306" s="2" t="s">
        <v>870</v>
      </c>
      <c r="O306" s="2" t="s">
        <v>858</v>
      </c>
      <c r="P306" s="2" t="s">
        <v>858</v>
      </c>
      <c r="S306" s="2" t="s">
        <v>891</v>
      </c>
      <c r="T306" s="2">
        <v>2.4300000000000002</v>
      </c>
    </row>
    <row r="307" spans="1:20" x14ac:dyDescent="0.25">
      <c r="A307" s="2" t="s">
        <v>1217</v>
      </c>
      <c r="B307" s="95">
        <v>71</v>
      </c>
      <c r="E307" s="2">
        <v>303</v>
      </c>
      <c r="F307" s="2" t="s">
        <v>870</v>
      </c>
      <c r="G307" s="2" t="s">
        <v>870</v>
      </c>
      <c r="H307" s="2" t="s">
        <v>859</v>
      </c>
      <c r="I307" s="2" t="s">
        <v>860</v>
      </c>
      <c r="L307" s="2">
        <v>303</v>
      </c>
      <c r="M307" s="2" t="s">
        <v>870</v>
      </c>
      <c r="N307" s="2" t="s">
        <v>870</v>
      </c>
      <c r="O307" s="2" t="s">
        <v>858</v>
      </c>
      <c r="P307" s="2" t="s">
        <v>858</v>
      </c>
      <c r="S307" s="2" t="s">
        <v>891</v>
      </c>
      <c r="T307" s="2">
        <v>2.44</v>
      </c>
    </row>
    <row r="308" spans="1:20" x14ac:dyDescent="0.25">
      <c r="A308" s="2" t="s">
        <v>1218</v>
      </c>
      <c r="B308" s="95">
        <v>71</v>
      </c>
      <c r="E308" s="2">
        <v>304</v>
      </c>
      <c r="F308" s="2" t="s">
        <v>870</v>
      </c>
      <c r="G308" s="2" t="s">
        <v>870</v>
      </c>
      <c r="H308" s="2" t="s">
        <v>859</v>
      </c>
      <c r="I308" s="2" t="s">
        <v>860</v>
      </c>
      <c r="L308" s="2">
        <v>304</v>
      </c>
      <c r="M308" s="2" t="s">
        <v>870</v>
      </c>
      <c r="N308" s="2" t="s">
        <v>870</v>
      </c>
      <c r="O308" s="2" t="s">
        <v>858</v>
      </c>
      <c r="P308" s="2" t="s">
        <v>858</v>
      </c>
      <c r="S308" s="2" t="s">
        <v>891</v>
      </c>
      <c r="T308" s="2">
        <v>2.4500000000000002</v>
      </c>
    </row>
    <row r="309" spans="1:20" x14ac:dyDescent="0.25">
      <c r="A309" s="2" t="s">
        <v>1219</v>
      </c>
      <c r="B309" s="95">
        <v>72</v>
      </c>
      <c r="E309" s="2">
        <v>305</v>
      </c>
      <c r="F309" s="2" t="s">
        <v>870</v>
      </c>
      <c r="G309" s="2" t="s">
        <v>870</v>
      </c>
      <c r="H309" s="2" t="s">
        <v>859</v>
      </c>
      <c r="I309" s="2" t="s">
        <v>860</v>
      </c>
      <c r="L309" s="2">
        <v>305</v>
      </c>
      <c r="M309" s="2" t="s">
        <v>870</v>
      </c>
      <c r="N309" s="2" t="s">
        <v>870</v>
      </c>
      <c r="O309" s="2" t="s">
        <v>858</v>
      </c>
      <c r="P309" s="2" t="s">
        <v>858</v>
      </c>
      <c r="S309" s="2" t="s">
        <v>891</v>
      </c>
      <c r="T309" s="2">
        <v>2.46</v>
      </c>
    </row>
    <row r="310" spans="1:20" x14ac:dyDescent="0.25">
      <c r="A310" s="2" t="s">
        <v>1220</v>
      </c>
      <c r="B310" s="95">
        <v>72</v>
      </c>
      <c r="E310" s="2">
        <v>306</v>
      </c>
      <c r="F310" s="2" t="s">
        <v>870</v>
      </c>
      <c r="G310" s="2" t="s">
        <v>870</v>
      </c>
      <c r="H310" s="2" t="s">
        <v>859</v>
      </c>
      <c r="I310" s="2" t="s">
        <v>860</v>
      </c>
      <c r="L310" s="2">
        <v>306</v>
      </c>
      <c r="M310" s="2" t="s">
        <v>870</v>
      </c>
      <c r="N310" s="2" t="s">
        <v>870</v>
      </c>
      <c r="O310" s="2" t="s">
        <v>858</v>
      </c>
      <c r="P310" s="2" t="s">
        <v>858</v>
      </c>
      <c r="S310" s="2" t="s">
        <v>891</v>
      </c>
      <c r="T310" s="2">
        <v>2.4700000000000002</v>
      </c>
    </row>
    <row r="311" spans="1:20" x14ac:dyDescent="0.25">
      <c r="A311" s="2" t="s">
        <v>1221</v>
      </c>
      <c r="B311" s="95">
        <v>72</v>
      </c>
      <c r="E311" s="2">
        <v>307</v>
      </c>
      <c r="F311" s="2" t="s">
        <v>870</v>
      </c>
      <c r="G311" s="2" t="s">
        <v>870</v>
      </c>
      <c r="H311" s="2" t="s">
        <v>859</v>
      </c>
      <c r="I311" s="2" t="s">
        <v>860</v>
      </c>
      <c r="L311" s="2">
        <v>307</v>
      </c>
      <c r="M311" s="2" t="s">
        <v>870</v>
      </c>
      <c r="N311" s="2" t="s">
        <v>870</v>
      </c>
      <c r="O311" s="2" t="s">
        <v>858</v>
      </c>
      <c r="P311" s="2" t="s">
        <v>858</v>
      </c>
      <c r="S311" s="2" t="s">
        <v>891</v>
      </c>
      <c r="T311" s="2">
        <v>2.48</v>
      </c>
    </row>
    <row r="312" spans="1:20" x14ac:dyDescent="0.25">
      <c r="A312" s="2" t="s">
        <v>1222</v>
      </c>
      <c r="B312" s="95">
        <v>73</v>
      </c>
      <c r="E312" s="2">
        <v>308</v>
      </c>
      <c r="F312" s="2" t="s">
        <v>870</v>
      </c>
      <c r="G312" s="2" t="s">
        <v>870</v>
      </c>
      <c r="H312" s="2" t="s">
        <v>859</v>
      </c>
      <c r="I312" s="2" t="s">
        <v>860</v>
      </c>
      <c r="L312" s="2">
        <v>308</v>
      </c>
      <c r="M312" s="2" t="s">
        <v>870</v>
      </c>
      <c r="N312" s="2" t="s">
        <v>870</v>
      </c>
      <c r="O312" s="2" t="s">
        <v>858</v>
      </c>
      <c r="P312" s="2" t="s">
        <v>858</v>
      </c>
      <c r="S312" s="2" t="s">
        <v>891</v>
      </c>
      <c r="T312" s="2">
        <v>2.4900000000000002</v>
      </c>
    </row>
    <row r="313" spans="1:20" x14ac:dyDescent="0.25">
      <c r="A313" s="2" t="s">
        <v>1223</v>
      </c>
      <c r="B313" s="95">
        <v>73</v>
      </c>
      <c r="E313" s="2">
        <v>309</v>
      </c>
      <c r="F313" s="2" t="s">
        <v>870</v>
      </c>
      <c r="G313" s="2" t="s">
        <v>870</v>
      </c>
      <c r="H313" s="2" t="s">
        <v>859</v>
      </c>
      <c r="I313" s="2" t="s">
        <v>860</v>
      </c>
      <c r="L313" s="2">
        <v>309</v>
      </c>
      <c r="M313" s="2" t="s">
        <v>870</v>
      </c>
      <c r="N313" s="2" t="s">
        <v>870</v>
      </c>
      <c r="O313" s="2" t="s">
        <v>858</v>
      </c>
      <c r="P313" s="2" t="s">
        <v>858</v>
      </c>
      <c r="S313" s="2" t="s">
        <v>891</v>
      </c>
      <c r="T313" s="2">
        <v>2.5</v>
      </c>
    </row>
    <row r="314" spans="1:20" x14ac:dyDescent="0.25">
      <c r="A314" s="2" t="s">
        <v>1224</v>
      </c>
      <c r="B314" s="95">
        <v>73</v>
      </c>
      <c r="E314" s="2">
        <v>310</v>
      </c>
      <c r="F314" s="2" t="s">
        <v>870</v>
      </c>
      <c r="G314" s="2" t="s">
        <v>870</v>
      </c>
      <c r="H314" s="2" t="s">
        <v>859</v>
      </c>
      <c r="I314" s="2" t="s">
        <v>860</v>
      </c>
      <c r="L314" s="2">
        <v>310</v>
      </c>
      <c r="M314" s="2" t="s">
        <v>870</v>
      </c>
      <c r="N314" s="2" t="s">
        <v>870</v>
      </c>
      <c r="O314" s="2" t="s">
        <v>858</v>
      </c>
      <c r="P314" s="2" t="s">
        <v>858</v>
      </c>
      <c r="S314" s="2" t="s">
        <v>891</v>
      </c>
      <c r="T314" s="2">
        <v>2.5099999999999998</v>
      </c>
    </row>
    <row r="315" spans="1:20" x14ac:dyDescent="0.25">
      <c r="A315" s="2" t="s">
        <v>1225</v>
      </c>
      <c r="B315" s="95">
        <v>74</v>
      </c>
      <c r="E315" s="2">
        <v>311</v>
      </c>
      <c r="F315" s="2" t="s">
        <v>870</v>
      </c>
      <c r="G315" s="2" t="s">
        <v>870</v>
      </c>
      <c r="H315" s="2" t="s">
        <v>859</v>
      </c>
      <c r="I315" s="2" t="s">
        <v>860</v>
      </c>
      <c r="L315" s="2">
        <v>311</v>
      </c>
      <c r="M315" s="2" t="s">
        <v>870</v>
      </c>
      <c r="N315" s="2" t="s">
        <v>870</v>
      </c>
      <c r="O315" s="2" t="s">
        <v>858</v>
      </c>
      <c r="P315" s="2" t="s">
        <v>858</v>
      </c>
      <c r="S315" s="2" t="s">
        <v>891</v>
      </c>
      <c r="T315" s="2">
        <v>2.52</v>
      </c>
    </row>
    <row r="316" spans="1:20" x14ac:dyDescent="0.25">
      <c r="A316" s="2" t="s">
        <v>1226</v>
      </c>
      <c r="B316" s="95">
        <v>74</v>
      </c>
      <c r="E316" s="2">
        <v>312</v>
      </c>
      <c r="F316" s="2" t="s">
        <v>870</v>
      </c>
      <c r="G316" s="2" t="s">
        <v>870</v>
      </c>
      <c r="H316" s="2" t="s">
        <v>859</v>
      </c>
      <c r="I316" s="2" t="s">
        <v>860</v>
      </c>
      <c r="L316" s="2">
        <v>312</v>
      </c>
      <c r="M316" s="2" t="s">
        <v>870</v>
      </c>
      <c r="N316" s="2" t="s">
        <v>870</v>
      </c>
      <c r="O316" s="2" t="s">
        <v>858</v>
      </c>
      <c r="P316" s="2" t="s">
        <v>858</v>
      </c>
      <c r="S316" s="2" t="s">
        <v>891</v>
      </c>
      <c r="T316" s="2">
        <v>2.5299999999999998</v>
      </c>
    </row>
    <row r="317" spans="1:20" x14ac:dyDescent="0.25">
      <c r="A317" s="2" t="s">
        <v>1227</v>
      </c>
      <c r="B317" s="95">
        <v>74</v>
      </c>
      <c r="E317" s="2">
        <v>313</v>
      </c>
      <c r="F317" s="2" t="s">
        <v>870</v>
      </c>
      <c r="G317" s="2" t="s">
        <v>870</v>
      </c>
      <c r="H317" s="2" t="s">
        <v>859</v>
      </c>
      <c r="I317" s="2" t="s">
        <v>860</v>
      </c>
      <c r="L317" s="2">
        <v>313</v>
      </c>
      <c r="M317" s="2" t="s">
        <v>870</v>
      </c>
      <c r="N317" s="2" t="s">
        <v>870</v>
      </c>
      <c r="O317" s="2" t="s">
        <v>858</v>
      </c>
      <c r="P317" s="2" t="s">
        <v>858</v>
      </c>
      <c r="S317" s="2" t="s">
        <v>891</v>
      </c>
      <c r="T317" s="2">
        <v>2.54</v>
      </c>
    </row>
    <row r="318" spans="1:20" x14ac:dyDescent="0.25">
      <c r="A318" s="2" t="s">
        <v>1228</v>
      </c>
      <c r="B318" s="95">
        <v>75</v>
      </c>
      <c r="E318" s="2">
        <v>314</v>
      </c>
      <c r="F318" s="2" t="s">
        <v>870</v>
      </c>
      <c r="G318" s="2" t="s">
        <v>870</v>
      </c>
      <c r="H318" s="2" t="s">
        <v>859</v>
      </c>
      <c r="I318" s="2" t="s">
        <v>860</v>
      </c>
      <c r="L318" s="2">
        <v>314</v>
      </c>
      <c r="M318" s="2" t="s">
        <v>870</v>
      </c>
      <c r="N318" s="2" t="s">
        <v>870</v>
      </c>
      <c r="O318" s="2" t="s">
        <v>858</v>
      </c>
      <c r="P318" s="2" t="s">
        <v>858</v>
      </c>
      <c r="S318" s="2" t="s">
        <v>891</v>
      </c>
      <c r="T318" s="2">
        <v>2.5499999999999998</v>
      </c>
    </row>
    <row r="319" spans="1:20" x14ac:dyDescent="0.25">
      <c r="A319" s="2" t="s">
        <v>1229</v>
      </c>
      <c r="B319" s="95">
        <v>75</v>
      </c>
      <c r="E319" s="2">
        <v>315</v>
      </c>
      <c r="F319" s="2" t="s">
        <v>870</v>
      </c>
      <c r="G319" s="2" t="s">
        <v>870</v>
      </c>
      <c r="H319" s="2" t="s">
        <v>859</v>
      </c>
      <c r="I319" s="2" t="s">
        <v>860</v>
      </c>
      <c r="L319" s="2">
        <v>315</v>
      </c>
      <c r="M319" s="2" t="s">
        <v>870</v>
      </c>
      <c r="N319" s="2" t="s">
        <v>870</v>
      </c>
      <c r="O319" s="2" t="s">
        <v>857</v>
      </c>
      <c r="P319" s="2" t="s">
        <v>858</v>
      </c>
      <c r="S319" s="2" t="s">
        <v>891</v>
      </c>
      <c r="T319" s="2">
        <v>2.56</v>
      </c>
    </row>
    <row r="320" spans="1:20" x14ac:dyDescent="0.25">
      <c r="A320" s="2" t="s">
        <v>1230</v>
      </c>
      <c r="B320" s="95">
        <v>75</v>
      </c>
      <c r="E320" s="2">
        <v>316</v>
      </c>
      <c r="F320" s="2" t="s">
        <v>870</v>
      </c>
      <c r="G320" s="2" t="s">
        <v>870</v>
      </c>
      <c r="H320" s="2" t="s">
        <v>859</v>
      </c>
      <c r="I320" s="2" t="s">
        <v>860</v>
      </c>
      <c r="L320" s="2">
        <v>316</v>
      </c>
      <c r="M320" s="2" t="s">
        <v>870</v>
      </c>
      <c r="N320" s="2" t="s">
        <v>870</v>
      </c>
      <c r="O320" s="2" t="s">
        <v>857</v>
      </c>
      <c r="P320" s="2" t="s">
        <v>858</v>
      </c>
      <c r="S320" s="2" t="s">
        <v>891</v>
      </c>
      <c r="T320" s="2">
        <v>2.57</v>
      </c>
    </row>
    <row r="321" spans="1:20" x14ac:dyDescent="0.25">
      <c r="A321" s="2" t="s">
        <v>1231</v>
      </c>
      <c r="B321" s="95">
        <v>75</v>
      </c>
      <c r="E321" s="2">
        <v>317</v>
      </c>
      <c r="F321" s="2" t="s">
        <v>870</v>
      </c>
      <c r="G321" s="2" t="s">
        <v>870</v>
      </c>
      <c r="H321" s="2" t="s">
        <v>859</v>
      </c>
      <c r="I321" s="2" t="s">
        <v>860</v>
      </c>
      <c r="L321" s="2">
        <v>317</v>
      </c>
      <c r="M321" s="2" t="s">
        <v>870</v>
      </c>
      <c r="N321" s="2" t="s">
        <v>870</v>
      </c>
      <c r="O321" s="2" t="s">
        <v>857</v>
      </c>
      <c r="P321" s="2" t="s">
        <v>858</v>
      </c>
      <c r="S321" s="2" t="s">
        <v>891</v>
      </c>
      <c r="T321" s="2">
        <v>2.58</v>
      </c>
    </row>
    <row r="322" spans="1:20" x14ac:dyDescent="0.25">
      <c r="A322" s="2" t="s">
        <v>1232</v>
      </c>
      <c r="B322" s="95">
        <v>75</v>
      </c>
      <c r="E322" s="2">
        <v>318</v>
      </c>
      <c r="F322" s="2" t="s">
        <v>870</v>
      </c>
      <c r="G322" s="2" t="s">
        <v>870</v>
      </c>
      <c r="H322" s="2" t="s">
        <v>859</v>
      </c>
      <c r="I322" s="2" t="s">
        <v>860</v>
      </c>
      <c r="L322" s="2">
        <v>318</v>
      </c>
      <c r="M322" s="2" t="s">
        <v>870</v>
      </c>
      <c r="N322" s="2" t="s">
        <v>870</v>
      </c>
      <c r="O322" s="2" t="s">
        <v>857</v>
      </c>
      <c r="P322" s="2" t="s">
        <v>858</v>
      </c>
      <c r="S322" s="2" t="s">
        <v>891</v>
      </c>
      <c r="T322" s="2">
        <v>2.59</v>
      </c>
    </row>
    <row r="323" spans="1:20" x14ac:dyDescent="0.25">
      <c r="A323" s="2" t="s">
        <v>1233</v>
      </c>
      <c r="B323" s="95">
        <v>76</v>
      </c>
      <c r="E323" s="2">
        <v>319</v>
      </c>
      <c r="F323" s="2" t="s">
        <v>870</v>
      </c>
      <c r="G323" s="2" t="s">
        <v>870</v>
      </c>
      <c r="H323" s="2" t="s">
        <v>859</v>
      </c>
      <c r="I323" s="2" t="s">
        <v>860</v>
      </c>
      <c r="L323" s="2">
        <v>319</v>
      </c>
      <c r="M323" s="2" t="s">
        <v>870</v>
      </c>
      <c r="N323" s="2" t="s">
        <v>870</v>
      </c>
      <c r="O323" s="2" t="s">
        <v>857</v>
      </c>
      <c r="P323" s="2" t="s">
        <v>858</v>
      </c>
      <c r="S323" s="2" t="s">
        <v>891</v>
      </c>
      <c r="T323" s="2">
        <v>2.6</v>
      </c>
    </row>
    <row r="324" spans="1:20" x14ac:dyDescent="0.25">
      <c r="A324" s="2" t="s">
        <v>1234</v>
      </c>
      <c r="B324" s="95">
        <v>76</v>
      </c>
      <c r="E324" s="2">
        <v>320</v>
      </c>
      <c r="F324" s="2" t="s">
        <v>870</v>
      </c>
      <c r="G324" s="2" t="s">
        <v>870</v>
      </c>
      <c r="H324" s="2" t="s">
        <v>859</v>
      </c>
      <c r="I324" s="2" t="s">
        <v>859</v>
      </c>
      <c r="L324" s="2">
        <v>320</v>
      </c>
      <c r="M324" s="2" t="s">
        <v>870</v>
      </c>
      <c r="N324" s="2" t="s">
        <v>870</v>
      </c>
      <c r="O324" s="2" t="s">
        <v>857</v>
      </c>
      <c r="P324" s="2" t="s">
        <v>858</v>
      </c>
      <c r="S324" s="2" t="s">
        <v>891</v>
      </c>
      <c r="T324" s="2">
        <v>2.61</v>
      </c>
    </row>
    <row r="325" spans="1:20" x14ac:dyDescent="0.25">
      <c r="A325" s="2" t="s">
        <v>1235</v>
      </c>
      <c r="B325" s="95">
        <v>76</v>
      </c>
      <c r="E325" s="2">
        <v>321</v>
      </c>
      <c r="F325" s="2" t="s">
        <v>870</v>
      </c>
      <c r="G325" s="2" t="s">
        <v>870</v>
      </c>
      <c r="H325" s="2" t="s">
        <v>859</v>
      </c>
      <c r="I325" s="2" t="s">
        <v>859</v>
      </c>
      <c r="L325" s="2">
        <v>321</v>
      </c>
      <c r="M325" s="2" t="s">
        <v>870</v>
      </c>
      <c r="N325" s="2" t="s">
        <v>870</v>
      </c>
      <c r="O325" s="2" t="s">
        <v>857</v>
      </c>
      <c r="P325" s="2" t="s">
        <v>858</v>
      </c>
      <c r="S325" s="2" t="s">
        <v>891</v>
      </c>
      <c r="T325" s="2">
        <v>2.62</v>
      </c>
    </row>
    <row r="326" spans="1:20" x14ac:dyDescent="0.25">
      <c r="A326" s="2" t="s">
        <v>1236</v>
      </c>
      <c r="B326" s="95">
        <v>76</v>
      </c>
      <c r="E326" s="2">
        <v>322</v>
      </c>
      <c r="F326" s="2" t="s">
        <v>870</v>
      </c>
      <c r="G326" s="2" t="s">
        <v>870</v>
      </c>
      <c r="H326" s="2" t="s">
        <v>859</v>
      </c>
      <c r="I326" s="2" t="s">
        <v>859</v>
      </c>
      <c r="L326" s="2">
        <v>322</v>
      </c>
      <c r="M326" s="2" t="s">
        <v>870</v>
      </c>
      <c r="N326" s="2" t="s">
        <v>870</v>
      </c>
      <c r="O326" s="2" t="s">
        <v>857</v>
      </c>
      <c r="P326" s="2" t="s">
        <v>858</v>
      </c>
      <c r="S326" s="2" t="s">
        <v>891</v>
      </c>
      <c r="T326" s="2">
        <v>2.63</v>
      </c>
    </row>
    <row r="327" spans="1:20" x14ac:dyDescent="0.25">
      <c r="A327" s="2" t="s">
        <v>1237</v>
      </c>
      <c r="B327" s="95">
        <v>76</v>
      </c>
      <c r="E327" s="2">
        <v>323</v>
      </c>
      <c r="F327" s="2" t="s">
        <v>870</v>
      </c>
      <c r="G327" s="2" t="s">
        <v>870</v>
      </c>
      <c r="H327" s="2" t="s">
        <v>859</v>
      </c>
      <c r="I327" s="2" t="s">
        <v>859</v>
      </c>
      <c r="L327" s="2">
        <v>323</v>
      </c>
      <c r="M327" s="2" t="s">
        <v>870</v>
      </c>
      <c r="N327" s="2" t="s">
        <v>870</v>
      </c>
      <c r="O327" s="2" t="s">
        <v>857</v>
      </c>
      <c r="P327" s="2" t="s">
        <v>858</v>
      </c>
      <c r="S327" s="2" t="s">
        <v>891</v>
      </c>
      <c r="T327" s="2">
        <v>2.64</v>
      </c>
    </row>
    <row r="328" spans="1:20" x14ac:dyDescent="0.25">
      <c r="A328" s="2" t="s">
        <v>1238</v>
      </c>
      <c r="B328" s="95">
        <v>77</v>
      </c>
      <c r="E328" s="2">
        <v>324</v>
      </c>
      <c r="F328" s="2" t="s">
        <v>870</v>
      </c>
      <c r="G328" s="2" t="s">
        <v>870</v>
      </c>
      <c r="H328" s="2" t="s">
        <v>859</v>
      </c>
      <c r="I328" s="2" t="s">
        <v>859</v>
      </c>
      <c r="L328" s="2">
        <v>324</v>
      </c>
      <c r="M328" s="2" t="s">
        <v>870</v>
      </c>
      <c r="N328" s="2" t="s">
        <v>870</v>
      </c>
      <c r="O328" s="2" t="s">
        <v>857</v>
      </c>
      <c r="P328" s="2" t="s">
        <v>858</v>
      </c>
      <c r="S328" s="2" t="s">
        <v>891</v>
      </c>
      <c r="T328" s="2">
        <v>2.65</v>
      </c>
    </row>
    <row r="329" spans="1:20" x14ac:dyDescent="0.25">
      <c r="A329" s="2" t="s">
        <v>1239</v>
      </c>
      <c r="B329" s="95">
        <v>77</v>
      </c>
      <c r="E329" s="2">
        <v>325</v>
      </c>
      <c r="F329" s="2" t="s">
        <v>870</v>
      </c>
      <c r="G329" s="2" t="s">
        <v>870</v>
      </c>
      <c r="H329" s="2" t="s">
        <v>859</v>
      </c>
      <c r="I329" s="2" t="s">
        <v>859</v>
      </c>
      <c r="L329" s="2">
        <v>325</v>
      </c>
      <c r="M329" s="2" t="s">
        <v>870</v>
      </c>
      <c r="N329" s="2" t="s">
        <v>870</v>
      </c>
      <c r="O329" s="2" t="s">
        <v>857</v>
      </c>
      <c r="P329" s="2" t="s">
        <v>858</v>
      </c>
      <c r="S329" s="2" t="s">
        <v>891</v>
      </c>
      <c r="T329" s="2">
        <v>2.66</v>
      </c>
    </row>
    <row r="330" spans="1:20" x14ac:dyDescent="0.25">
      <c r="A330" s="2" t="s">
        <v>1240</v>
      </c>
      <c r="B330" s="95">
        <v>77</v>
      </c>
      <c r="E330" s="2">
        <v>326</v>
      </c>
      <c r="F330" s="2" t="s">
        <v>870</v>
      </c>
      <c r="G330" s="2" t="s">
        <v>870</v>
      </c>
      <c r="H330" s="2" t="s">
        <v>859</v>
      </c>
      <c r="I330" s="2" t="s">
        <v>859</v>
      </c>
      <c r="L330" s="2">
        <v>326</v>
      </c>
      <c r="M330" s="2" t="s">
        <v>870</v>
      </c>
      <c r="N330" s="2" t="s">
        <v>870</v>
      </c>
      <c r="O330" s="2" t="s">
        <v>857</v>
      </c>
      <c r="P330" s="2" t="s">
        <v>858</v>
      </c>
      <c r="S330" s="2" t="s">
        <v>891</v>
      </c>
      <c r="T330" s="2">
        <v>2.67</v>
      </c>
    </row>
    <row r="331" spans="1:20" x14ac:dyDescent="0.25">
      <c r="A331" s="2" t="s">
        <v>1241</v>
      </c>
      <c r="B331" s="95">
        <v>77</v>
      </c>
      <c r="E331" s="2">
        <v>327</v>
      </c>
      <c r="F331" s="2" t="s">
        <v>870</v>
      </c>
      <c r="G331" s="2" t="s">
        <v>870</v>
      </c>
      <c r="H331" s="2" t="s">
        <v>859</v>
      </c>
      <c r="I331" s="2" t="s">
        <v>859</v>
      </c>
      <c r="L331" s="2">
        <v>327</v>
      </c>
      <c r="M331" s="2" t="s">
        <v>870</v>
      </c>
      <c r="N331" s="2" t="s">
        <v>870</v>
      </c>
      <c r="O331" s="2" t="s">
        <v>857</v>
      </c>
      <c r="P331" s="2" t="s">
        <v>858</v>
      </c>
      <c r="S331" s="2" t="s">
        <v>891</v>
      </c>
      <c r="T331" s="2">
        <v>2.68</v>
      </c>
    </row>
    <row r="332" spans="1:20" x14ac:dyDescent="0.25">
      <c r="A332" s="2" t="s">
        <v>1242</v>
      </c>
      <c r="B332" s="95">
        <v>77</v>
      </c>
      <c r="E332" s="2">
        <v>328</v>
      </c>
      <c r="F332" s="2" t="s">
        <v>870</v>
      </c>
      <c r="G332" s="2" t="s">
        <v>870</v>
      </c>
      <c r="H332" s="2" t="s">
        <v>859</v>
      </c>
      <c r="I332" s="2" t="s">
        <v>859</v>
      </c>
      <c r="L332" s="2">
        <v>328</v>
      </c>
      <c r="M332" s="2" t="s">
        <v>870</v>
      </c>
      <c r="N332" s="2" t="s">
        <v>870</v>
      </c>
      <c r="O332" s="2" t="s">
        <v>857</v>
      </c>
      <c r="P332" s="2" t="s">
        <v>858</v>
      </c>
      <c r="S332" s="2" t="s">
        <v>891</v>
      </c>
      <c r="T332" s="2">
        <v>2.69</v>
      </c>
    </row>
    <row r="333" spans="1:20" x14ac:dyDescent="0.25">
      <c r="A333" s="2" t="s">
        <v>1243</v>
      </c>
      <c r="B333" s="95">
        <v>78</v>
      </c>
      <c r="E333" s="2">
        <v>329</v>
      </c>
      <c r="F333" s="2" t="s">
        <v>870</v>
      </c>
      <c r="G333" s="2" t="s">
        <v>870</v>
      </c>
      <c r="H333" s="2" t="s">
        <v>859</v>
      </c>
      <c r="I333" s="2" t="s">
        <v>859</v>
      </c>
      <c r="L333" s="2">
        <v>329</v>
      </c>
      <c r="M333" s="2" t="s">
        <v>870</v>
      </c>
      <c r="N333" s="2" t="s">
        <v>870</v>
      </c>
      <c r="O333" s="2" t="s">
        <v>857</v>
      </c>
      <c r="P333" s="2" t="s">
        <v>858</v>
      </c>
      <c r="S333" s="2" t="s">
        <v>891</v>
      </c>
      <c r="T333" s="2">
        <v>2.7</v>
      </c>
    </row>
    <row r="334" spans="1:20" x14ac:dyDescent="0.25">
      <c r="A334" s="2" t="s">
        <v>1244</v>
      </c>
      <c r="B334" s="95">
        <v>78</v>
      </c>
      <c r="E334" s="2">
        <v>330</v>
      </c>
      <c r="F334" s="2" t="s">
        <v>870</v>
      </c>
      <c r="G334" s="2" t="s">
        <v>870</v>
      </c>
      <c r="H334" s="2" t="s">
        <v>859</v>
      </c>
      <c r="I334" s="2" t="s">
        <v>859</v>
      </c>
      <c r="L334" s="2">
        <v>330</v>
      </c>
      <c r="M334" s="2" t="s">
        <v>870</v>
      </c>
      <c r="N334" s="2" t="s">
        <v>870</v>
      </c>
      <c r="O334" s="2" t="s">
        <v>857</v>
      </c>
      <c r="P334" s="2" t="s">
        <v>858</v>
      </c>
      <c r="S334" s="2" t="s">
        <v>891</v>
      </c>
      <c r="T334" s="2">
        <v>2.71</v>
      </c>
    </row>
    <row r="335" spans="1:20" x14ac:dyDescent="0.25">
      <c r="A335" s="2" t="s">
        <v>1245</v>
      </c>
      <c r="B335" s="95">
        <v>78</v>
      </c>
      <c r="E335" s="2">
        <v>331</v>
      </c>
      <c r="F335" s="2" t="s">
        <v>870</v>
      </c>
      <c r="G335" s="2" t="s">
        <v>870</v>
      </c>
      <c r="H335" s="2" t="s">
        <v>859</v>
      </c>
      <c r="I335" s="2" t="s">
        <v>859</v>
      </c>
      <c r="L335" s="2">
        <v>331</v>
      </c>
      <c r="M335" s="2" t="s">
        <v>870</v>
      </c>
      <c r="N335" s="2" t="s">
        <v>870</v>
      </c>
      <c r="O335" s="2" t="s">
        <v>857</v>
      </c>
      <c r="P335" s="2" t="s">
        <v>858</v>
      </c>
      <c r="S335" s="2" t="s">
        <v>891</v>
      </c>
      <c r="T335" s="2">
        <v>2.72</v>
      </c>
    </row>
    <row r="336" spans="1:20" x14ac:dyDescent="0.25">
      <c r="A336" s="2" t="s">
        <v>1246</v>
      </c>
      <c r="B336" s="95">
        <v>78</v>
      </c>
      <c r="E336" s="2">
        <v>332</v>
      </c>
      <c r="F336" s="2" t="s">
        <v>870</v>
      </c>
      <c r="G336" s="2" t="s">
        <v>870</v>
      </c>
      <c r="H336" s="2" t="s">
        <v>859</v>
      </c>
      <c r="I336" s="2" t="s">
        <v>859</v>
      </c>
      <c r="L336" s="2">
        <v>332</v>
      </c>
      <c r="M336" s="2" t="s">
        <v>870</v>
      </c>
      <c r="N336" s="2" t="s">
        <v>870</v>
      </c>
      <c r="O336" s="2" t="s">
        <v>857</v>
      </c>
      <c r="P336" s="2" t="s">
        <v>858</v>
      </c>
      <c r="S336" s="2" t="s">
        <v>891</v>
      </c>
      <c r="T336" s="2">
        <v>2.73</v>
      </c>
    </row>
    <row r="337" spans="1:20" x14ac:dyDescent="0.25">
      <c r="A337" s="2" t="s">
        <v>1247</v>
      </c>
      <c r="B337" s="95">
        <v>78</v>
      </c>
      <c r="E337" s="2">
        <v>333</v>
      </c>
      <c r="F337" s="2" t="s">
        <v>870</v>
      </c>
      <c r="G337" s="2" t="s">
        <v>870</v>
      </c>
      <c r="H337" s="2" t="s">
        <v>859</v>
      </c>
      <c r="I337" s="2" t="s">
        <v>859</v>
      </c>
      <c r="L337" s="2">
        <v>333</v>
      </c>
      <c r="M337" s="2" t="s">
        <v>870</v>
      </c>
      <c r="N337" s="2" t="s">
        <v>870</v>
      </c>
      <c r="O337" s="2" t="s">
        <v>857</v>
      </c>
      <c r="P337" s="2" t="s">
        <v>858</v>
      </c>
      <c r="S337" s="2" t="s">
        <v>891</v>
      </c>
      <c r="T337" s="2">
        <v>2.74</v>
      </c>
    </row>
    <row r="338" spans="1:20" x14ac:dyDescent="0.25">
      <c r="A338" s="2" t="s">
        <v>1248</v>
      </c>
      <c r="B338" s="95">
        <v>79</v>
      </c>
      <c r="E338" s="2">
        <v>334</v>
      </c>
      <c r="F338" s="2" t="s">
        <v>870</v>
      </c>
      <c r="G338" s="2" t="s">
        <v>870</v>
      </c>
      <c r="H338" s="2" t="s">
        <v>859</v>
      </c>
      <c r="I338" s="2" t="s">
        <v>859</v>
      </c>
      <c r="L338" s="2">
        <v>334</v>
      </c>
      <c r="M338" s="2" t="s">
        <v>870</v>
      </c>
      <c r="N338" s="2" t="s">
        <v>870</v>
      </c>
      <c r="O338" s="2" t="s">
        <v>857</v>
      </c>
      <c r="P338" s="2" t="s">
        <v>858</v>
      </c>
      <c r="S338" s="2" t="s">
        <v>891</v>
      </c>
      <c r="T338" s="2">
        <v>2.75</v>
      </c>
    </row>
    <row r="339" spans="1:20" x14ac:dyDescent="0.25">
      <c r="A339" s="2" t="s">
        <v>1249</v>
      </c>
      <c r="B339" s="95">
        <v>79</v>
      </c>
      <c r="E339" s="2">
        <v>335</v>
      </c>
      <c r="F339" s="2" t="s">
        <v>870</v>
      </c>
      <c r="G339" s="2" t="s">
        <v>870</v>
      </c>
      <c r="H339" s="2" t="s">
        <v>859</v>
      </c>
      <c r="I339" s="2" t="s">
        <v>859</v>
      </c>
      <c r="L339" s="2">
        <v>335</v>
      </c>
      <c r="M339" s="2" t="s">
        <v>870</v>
      </c>
      <c r="N339" s="2" t="s">
        <v>870</v>
      </c>
      <c r="O339" s="2" t="s">
        <v>857</v>
      </c>
      <c r="P339" s="2" t="s">
        <v>857</v>
      </c>
      <c r="S339" s="2" t="s">
        <v>891</v>
      </c>
      <c r="T339" s="2">
        <v>2.76</v>
      </c>
    </row>
    <row r="340" spans="1:20" x14ac:dyDescent="0.25">
      <c r="A340" s="2" t="s">
        <v>1250</v>
      </c>
      <c r="B340" s="95">
        <v>79</v>
      </c>
      <c r="E340" s="2">
        <v>336</v>
      </c>
      <c r="F340" s="2" t="s">
        <v>870</v>
      </c>
      <c r="G340" s="2" t="s">
        <v>870</v>
      </c>
      <c r="H340" s="2" t="s">
        <v>859</v>
      </c>
      <c r="I340" s="2" t="s">
        <v>859</v>
      </c>
      <c r="L340" s="2">
        <v>336</v>
      </c>
      <c r="M340" s="2" t="s">
        <v>870</v>
      </c>
      <c r="N340" s="2" t="s">
        <v>870</v>
      </c>
      <c r="O340" s="2" t="s">
        <v>857</v>
      </c>
      <c r="P340" s="2" t="s">
        <v>857</v>
      </c>
      <c r="S340" s="2" t="s">
        <v>891</v>
      </c>
      <c r="T340" s="2">
        <v>2.77</v>
      </c>
    </row>
    <row r="341" spans="1:20" x14ac:dyDescent="0.25">
      <c r="A341" s="2" t="s">
        <v>1251</v>
      </c>
      <c r="B341" s="95">
        <v>79</v>
      </c>
      <c r="E341" s="2">
        <v>337</v>
      </c>
      <c r="F341" s="2" t="s">
        <v>870</v>
      </c>
      <c r="G341" s="2" t="s">
        <v>870</v>
      </c>
      <c r="H341" s="2" t="s">
        <v>859</v>
      </c>
      <c r="I341" s="2" t="s">
        <v>859</v>
      </c>
      <c r="L341" s="2">
        <v>337</v>
      </c>
      <c r="M341" s="2" t="s">
        <v>870</v>
      </c>
      <c r="N341" s="2" t="s">
        <v>870</v>
      </c>
      <c r="O341" s="2" t="s">
        <v>857</v>
      </c>
      <c r="P341" s="2" t="s">
        <v>857</v>
      </c>
      <c r="S341" s="2" t="s">
        <v>891</v>
      </c>
      <c r="T341" s="2">
        <v>2.78</v>
      </c>
    </row>
    <row r="342" spans="1:20" x14ac:dyDescent="0.25">
      <c r="A342" s="2" t="s">
        <v>1252</v>
      </c>
      <c r="B342" s="95">
        <v>79</v>
      </c>
      <c r="E342" s="2">
        <v>338</v>
      </c>
      <c r="F342" s="2" t="s">
        <v>870</v>
      </c>
      <c r="G342" s="2" t="s">
        <v>870</v>
      </c>
      <c r="H342" s="2" t="s">
        <v>859</v>
      </c>
      <c r="I342" s="2" t="s">
        <v>859</v>
      </c>
      <c r="L342" s="2">
        <v>338</v>
      </c>
      <c r="M342" s="2" t="s">
        <v>870</v>
      </c>
      <c r="N342" s="2" t="s">
        <v>870</v>
      </c>
      <c r="O342" s="2" t="s">
        <v>857</v>
      </c>
      <c r="P342" s="2" t="s">
        <v>857</v>
      </c>
      <c r="S342" s="2" t="s">
        <v>891</v>
      </c>
      <c r="T342" s="2">
        <v>2.79</v>
      </c>
    </row>
    <row r="343" spans="1:20" x14ac:dyDescent="0.25">
      <c r="A343" s="2" t="s">
        <v>1253</v>
      </c>
      <c r="B343" s="95">
        <v>80</v>
      </c>
      <c r="E343" s="2">
        <v>339</v>
      </c>
      <c r="F343" s="2" t="s">
        <v>870</v>
      </c>
      <c r="G343" s="2" t="s">
        <v>870</v>
      </c>
      <c r="H343" s="2" t="s">
        <v>859</v>
      </c>
      <c r="I343" s="2" t="s">
        <v>859</v>
      </c>
      <c r="L343" s="2">
        <v>339</v>
      </c>
      <c r="M343" s="2" t="s">
        <v>870</v>
      </c>
      <c r="N343" s="2" t="s">
        <v>870</v>
      </c>
      <c r="O343" s="2" t="s">
        <v>857</v>
      </c>
      <c r="P343" s="2" t="s">
        <v>857</v>
      </c>
      <c r="S343" s="2" t="s">
        <v>891</v>
      </c>
      <c r="T343" s="2">
        <v>2.8</v>
      </c>
    </row>
    <row r="344" spans="1:20" x14ac:dyDescent="0.25">
      <c r="A344" s="2" t="s">
        <v>1254</v>
      </c>
      <c r="B344" s="95">
        <v>80</v>
      </c>
      <c r="E344" s="2">
        <v>340</v>
      </c>
      <c r="F344" s="2" t="s">
        <v>870</v>
      </c>
      <c r="G344" s="2" t="s">
        <v>870</v>
      </c>
      <c r="H344" s="2" t="s">
        <v>858</v>
      </c>
      <c r="I344" s="2" t="s">
        <v>859</v>
      </c>
      <c r="L344" s="2">
        <v>340</v>
      </c>
      <c r="M344" s="2" t="s">
        <v>870</v>
      </c>
      <c r="N344" s="2" t="s">
        <v>870</v>
      </c>
      <c r="O344" s="2" t="s">
        <v>857</v>
      </c>
      <c r="P344" s="2" t="s">
        <v>857</v>
      </c>
      <c r="S344" s="2" t="s">
        <v>891</v>
      </c>
      <c r="T344" s="2">
        <v>2.81</v>
      </c>
    </row>
    <row r="345" spans="1:20" x14ac:dyDescent="0.25">
      <c r="A345" s="2" t="s">
        <v>1255</v>
      </c>
      <c r="B345" s="95">
        <v>81</v>
      </c>
      <c r="E345" s="2">
        <v>341</v>
      </c>
      <c r="F345" s="2" t="s">
        <v>870</v>
      </c>
      <c r="G345" s="2" t="s">
        <v>870</v>
      </c>
      <c r="H345" s="2" t="s">
        <v>858</v>
      </c>
      <c r="I345" s="2" t="s">
        <v>859</v>
      </c>
      <c r="L345" s="2">
        <v>341</v>
      </c>
      <c r="M345" s="2" t="s">
        <v>870</v>
      </c>
      <c r="N345" s="2" t="s">
        <v>870</v>
      </c>
      <c r="O345" s="2" t="s">
        <v>857</v>
      </c>
      <c r="P345" s="2" t="s">
        <v>857</v>
      </c>
      <c r="S345" s="2" t="s">
        <v>891</v>
      </c>
      <c r="T345" s="2">
        <v>2.82</v>
      </c>
    </row>
    <row r="346" spans="1:20" x14ac:dyDescent="0.25">
      <c r="A346" s="2" t="s">
        <v>1256</v>
      </c>
      <c r="B346" s="95">
        <v>81</v>
      </c>
      <c r="E346" s="2">
        <v>342</v>
      </c>
      <c r="F346" s="2" t="s">
        <v>870</v>
      </c>
      <c r="G346" s="2" t="s">
        <v>870</v>
      </c>
      <c r="H346" s="2" t="s">
        <v>858</v>
      </c>
      <c r="I346" s="2" t="s">
        <v>859</v>
      </c>
      <c r="L346" s="2">
        <v>342</v>
      </c>
      <c r="M346" s="2" t="s">
        <v>870</v>
      </c>
      <c r="N346" s="2" t="s">
        <v>870</v>
      </c>
      <c r="O346" s="2" t="s">
        <v>857</v>
      </c>
      <c r="P346" s="2" t="s">
        <v>857</v>
      </c>
      <c r="S346" s="2" t="s">
        <v>891</v>
      </c>
      <c r="T346" s="2">
        <v>2.83</v>
      </c>
    </row>
    <row r="347" spans="1:20" x14ac:dyDescent="0.25">
      <c r="A347" s="2" t="s">
        <v>1257</v>
      </c>
      <c r="B347" s="95">
        <v>82</v>
      </c>
      <c r="E347" s="2">
        <v>343</v>
      </c>
      <c r="F347" s="2" t="s">
        <v>870</v>
      </c>
      <c r="G347" s="2" t="s">
        <v>870</v>
      </c>
      <c r="H347" s="2" t="s">
        <v>858</v>
      </c>
      <c r="I347" s="2" t="s">
        <v>859</v>
      </c>
      <c r="L347" s="2">
        <v>343</v>
      </c>
      <c r="M347" s="2" t="s">
        <v>870</v>
      </c>
      <c r="N347" s="2" t="s">
        <v>870</v>
      </c>
      <c r="O347" s="2" t="s">
        <v>857</v>
      </c>
      <c r="P347" s="2" t="s">
        <v>857</v>
      </c>
      <c r="S347" s="2" t="s">
        <v>891</v>
      </c>
      <c r="T347" s="2">
        <v>2.84</v>
      </c>
    </row>
    <row r="348" spans="1:20" x14ac:dyDescent="0.25">
      <c r="A348" s="2" t="s">
        <v>1258</v>
      </c>
      <c r="B348" s="95">
        <v>82</v>
      </c>
      <c r="E348" s="2">
        <v>344</v>
      </c>
      <c r="F348" s="2" t="s">
        <v>870</v>
      </c>
      <c r="G348" s="2" t="s">
        <v>870</v>
      </c>
      <c r="H348" s="2" t="s">
        <v>858</v>
      </c>
      <c r="I348" s="2" t="s">
        <v>859</v>
      </c>
      <c r="L348" s="2">
        <v>344</v>
      </c>
      <c r="M348" s="2" t="s">
        <v>870</v>
      </c>
      <c r="N348" s="2" t="s">
        <v>870</v>
      </c>
      <c r="O348" s="2" t="s">
        <v>857</v>
      </c>
      <c r="P348" s="2" t="s">
        <v>857</v>
      </c>
      <c r="S348" s="2" t="s">
        <v>891</v>
      </c>
      <c r="T348" s="2">
        <v>2.85</v>
      </c>
    </row>
    <row r="349" spans="1:20" x14ac:dyDescent="0.25">
      <c r="A349" s="2" t="s">
        <v>1259</v>
      </c>
      <c r="B349" s="95">
        <v>83</v>
      </c>
      <c r="E349" s="2">
        <v>345</v>
      </c>
      <c r="F349" s="2" t="s">
        <v>870</v>
      </c>
      <c r="G349" s="2" t="s">
        <v>870</v>
      </c>
      <c r="H349" s="2" t="s">
        <v>858</v>
      </c>
      <c r="I349" s="2" t="s">
        <v>859</v>
      </c>
      <c r="L349" s="2">
        <v>345</v>
      </c>
      <c r="M349" s="2" t="s">
        <v>870</v>
      </c>
      <c r="N349" s="2" t="s">
        <v>870</v>
      </c>
      <c r="O349" s="2" t="s">
        <v>857</v>
      </c>
      <c r="P349" s="2" t="s">
        <v>857</v>
      </c>
      <c r="S349" s="2" t="s">
        <v>891</v>
      </c>
      <c r="T349" s="2">
        <v>2.86</v>
      </c>
    </row>
    <row r="350" spans="1:20" x14ac:dyDescent="0.25">
      <c r="A350" s="2" t="s">
        <v>1260</v>
      </c>
      <c r="B350" s="95">
        <v>83</v>
      </c>
      <c r="E350" s="2">
        <v>346</v>
      </c>
      <c r="F350" s="2" t="s">
        <v>870</v>
      </c>
      <c r="G350" s="2" t="s">
        <v>870</v>
      </c>
      <c r="H350" s="2" t="s">
        <v>858</v>
      </c>
      <c r="I350" s="2" t="s">
        <v>859</v>
      </c>
      <c r="L350" s="2">
        <v>346</v>
      </c>
      <c r="M350" s="2" t="s">
        <v>870</v>
      </c>
      <c r="N350" s="2" t="s">
        <v>870</v>
      </c>
      <c r="O350" s="2" t="s">
        <v>857</v>
      </c>
      <c r="P350" s="2" t="s">
        <v>857</v>
      </c>
      <c r="S350" s="2" t="s">
        <v>891</v>
      </c>
      <c r="T350" s="2">
        <v>2.87</v>
      </c>
    </row>
    <row r="351" spans="1:20" x14ac:dyDescent="0.25">
      <c r="A351" s="2" t="s">
        <v>1261</v>
      </c>
      <c r="B351" s="95">
        <v>84</v>
      </c>
      <c r="E351" s="2">
        <v>347</v>
      </c>
      <c r="F351" s="2" t="s">
        <v>870</v>
      </c>
      <c r="G351" s="2" t="s">
        <v>870</v>
      </c>
      <c r="H351" s="2" t="s">
        <v>858</v>
      </c>
      <c r="I351" s="2" t="s">
        <v>859</v>
      </c>
      <c r="L351" s="2">
        <v>347</v>
      </c>
      <c r="M351" s="2" t="s">
        <v>870</v>
      </c>
      <c r="N351" s="2" t="s">
        <v>870</v>
      </c>
      <c r="O351" s="2" t="s">
        <v>857</v>
      </c>
      <c r="P351" s="2" t="s">
        <v>857</v>
      </c>
      <c r="S351" s="2" t="s">
        <v>891</v>
      </c>
      <c r="T351" s="2">
        <v>2.88</v>
      </c>
    </row>
    <row r="352" spans="1:20" x14ac:dyDescent="0.25">
      <c r="A352" s="2" t="s">
        <v>1262</v>
      </c>
      <c r="B352" s="95">
        <v>84</v>
      </c>
      <c r="E352" s="2">
        <v>348</v>
      </c>
      <c r="F352" s="2" t="s">
        <v>870</v>
      </c>
      <c r="G352" s="2" t="s">
        <v>870</v>
      </c>
      <c r="H352" s="2" t="s">
        <v>858</v>
      </c>
      <c r="I352" s="2" t="s">
        <v>859</v>
      </c>
      <c r="L352" s="2">
        <v>348</v>
      </c>
      <c r="M352" s="2" t="s">
        <v>870</v>
      </c>
      <c r="N352" s="2" t="s">
        <v>870</v>
      </c>
      <c r="O352" s="2" t="s">
        <v>857</v>
      </c>
      <c r="P352" s="2" t="s">
        <v>857</v>
      </c>
      <c r="S352" s="2" t="s">
        <v>891</v>
      </c>
      <c r="T352" s="2">
        <v>2.89</v>
      </c>
    </row>
    <row r="353" spans="1:20" x14ac:dyDescent="0.25">
      <c r="A353" s="2" t="s">
        <v>1263</v>
      </c>
      <c r="B353" s="95">
        <v>85</v>
      </c>
      <c r="E353" s="2">
        <v>349</v>
      </c>
      <c r="F353" s="2" t="s">
        <v>870</v>
      </c>
      <c r="G353" s="2" t="s">
        <v>870</v>
      </c>
      <c r="H353" s="2" t="s">
        <v>858</v>
      </c>
      <c r="I353" s="2" t="s">
        <v>859</v>
      </c>
      <c r="L353" s="2">
        <v>349</v>
      </c>
      <c r="M353" s="2" t="s">
        <v>870</v>
      </c>
      <c r="N353" s="2" t="s">
        <v>870</v>
      </c>
      <c r="O353" s="2" t="s">
        <v>857</v>
      </c>
      <c r="P353" s="2" t="s">
        <v>857</v>
      </c>
      <c r="S353" s="2" t="s">
        <v>891</v>
      </c>
      <c r="T353" s="2">
        <v>2.9</v>
      </c>
    </row>
    <row r="354" spans="1:20" x14ac:dyDescent="0.25">
      <c r="A354" s="2" t="s">
        <v>1264</v>
      </c>
      <c r="B354" s="95">
        <v>85</v>
      </c>
      <c r="E354" s="2">
        <v>350</v>
      </c>
      <c r="F354" s="2" t="s">
        <v>870</v>
      </c>
      <c r="G354" s="2" t="s">
        <v>870</v>
      </c>
      <c r="H354" s="2" t="s">
        <v>858</v>
      </c>
      <c r="I354" s="2" t="s">
        <v>859</v>
      </c>
      <c r="L354" s="2">
        <v>350</v>
      </c>
      <c r="M354" s="2" t="s">
        <v>870</v>
      </c>
      <c r="N354" s="2" t="s">
        <v>870</v>
      </c>
      <c r="O354" s="2" t="s">
        <v>872</v>
      </c>
      <c r="P354" s="2" t="s">
        <v>857</v>
      </c>
      <c r="S354" s="2" t="s">
        <v>891</v>
      </c>
      <c r="T354" s="2">
        <v>2.91</v>
      </c>
    </row>
    <row r="355" spans="1:20" x14ac:dyDescent="0.25">
      <c r="A355" s="2" t="s">
        <v>1265</v>
      </c>
      <c r="B355" s="95">
        <v>86</v>
      </c>
      <c r="E355" s="2">
        <v>351</v>
      </c>
      <c r="F355" s="2" t="s">
        <v>870</v>
      </c>
      <c r="G355" s="2" t="s">
        <v>870</v>
      </c>
      <c r="H355" s="2" t="s">
        <v>858</v>
      </c>
      <c r="I355" s="2" t="s">
        <v>859</v>
      </c>
      <c r="L355" s="2">
        <v>351</v>
      </c>
      <c r="M355" s="2" t="s">
        <v>870</v>
      </c>
      <c r="N355" s="2" t="s">
        <v>870</v>
      </c>
      <c r="O355" s="2" t="s">
        <v>872</v>
      </c>
      <c r="P355" s="2" t="s">
        <v>857</v>
      </c>
      <c r="S355" s="2" t="s">
        <v>891</v>
      </c>
      <c r="T355" s="2">
        <v>2.92</v>
      </c>
    </row>
    <row r="356" spans="1:20" x14ac:dyDescent="0.25">
      <c r="A356" s="2" t="s">
        <v>1266</v>
      </c>
      <c r="B356" s="95">
        <v>86</v>
      </c>
      <c r="E356" s="2">
        <v>352</v>
      </c>
      <c r="F356" s="2" t="s">
        <v>870</v>
      </c>
      <c r="G356" s="2" t="s">
        <v>870</v>
      </c>
      <c r="H356" s="2" t="s">
        <v>858</v>
      </c>
      <c r="I356" s="2" t="s">
        <v>859</v>
      </c>
      <c r="L356" s="2">
        <v>352</v>
      </c>
      <c r="M356" s="2" t="s">
        <v>870</v>
      </c>
      <c r="N356" s="2" t="s">
        <v>870</v>
      </c>
      <c r="O356" s="2" t="s">
        <v>872</v>
      </c>
      <c r="P356" s="2" t="s">
        <v>857</v>
      </c>
      <c r="S356" s="2" t="s">
        <v>891</v>
      </c>
      <c r="T356" s="2">
        <v>2.93</v>
      </c>
    </row>
    <row r="357" spans="1:20" x14ac:dyDescent="0.25">
      <c r="A357" s="2" t="s">
        <v>1267</v>
      </c>
      <c r="B357" s="95">
        <v>87</v>
      </c>
      <c r="E357" s="2">
        <v>353</v>
      </c>
      <c r="F357" s="2" t="s">
        <v>870</v>
      </c>
      <c r="G357" s="2" t="s">
        <v>870</v>
      </c>
      <c r="H357" s="2" t="s">
        <v>858</v>
      </c>
      <c r="I357" s="2" t="s">
        <v>859</v>
      </c>
      <c r="L357" s="2">
        <v>353</v>
      </c>
      <c r="M357" s="2" t="s">
        <v>870</v>
      </c>
      <c r="N357" s="2" t="s">
        <v>870</v>
      </c>
      <c r="O357" s="2" t="s">
        <v>872</v>
      </c>
      <c r="P357" s="2" t="s">
        <v>857</v>
      </c>
      <c r="S357" s="2" t="s">
        <v>891</v>
      </c>
      <c r="T357" s="2">
        <v>2.94</v>
      </c>
    </row>
    <row r="358" spans="1:20" x14ac:dyDescent="0.25">
      <c r="A358" s="2" t="s">
        <v>1268</v>
      </c>
      <c r="B358" s="95">
        <v>87</v>
      </c>
      <c r="E358" s="2">
        <v>354</v>
      </c>
      <c r="F358" s="2" t="s">
        <v>870</v>
      </c>
      <c r="G358" s="2" t="s">
        <v>870</v>
      </c>
      <c r="H358" s="2" t="s">
        <v>858</v>
      </c>
      <c r="I358" s="2" t="s">
        <v>859</v>
      </c>
      <c r="L358" s="2">
        <v>354</v>
      </c>
      <c r="M358" s="2" t="s">
        <v>870</v>
      </c>
      <c r="N358" s="2" t="s">
        <v>870</v>
      </c>
      <c r="O358" s="2" t="s">
        <v>872</v>
      </c>
      <c r="P358" s="2" t="s">
        <v>857</v>
      </c>
      <c r="S358" s="2" t="s">
        <v>891</v>
      </c>
      <c r="T358" s="2">
        <v>2.95</v>
      </c>
    </row>
    <row r="359" spans="1:20" x14ac:dyDescent="0.25">
      <c r="A359" s="2" t="s">
        <v>1269</v>
      </c>
      <c r="B359" s="95">
        <v>88</v>
      </c>
      <c r="E359" s="2">
        <v>355</v>
      </c>
      <c r="F359" s="2" t="s">
        <v>870</v>
      </c>
      <c r="G359" s="2" t="s">
        <v>870</v>
      </c>
      <c r="H359" s="2" t="s">
        <v>858</v>
      </c>
      <c r="I359" s="2" t="s">
        <v>859</v>
      </c>
      <c r="L359" s="2">
        <v>355</v>
      </c>
      <c r="M359" s="2" t="s">
        <v>870</v>
      </c>
      <c r="N359" s="2" t="s">
        <v>870</v>
      </c>
      <c r="O359" s="2" t="s">
        <v>872</v>
      </c>
      <c r="P359" s="2" t="s">
        <v>857</v>
      </c>
      <c r="S359" s="2" t="s">
        <v>891</v>
      </c>
      <c r="T359" s="2">
        <v>2.96</v>
      </c>
    </row>
    <row r="360" spans="1:20" x14ac:dyDescent="0.25">
      <c r="A360" s="2" t="s">
        <v>1270</v>
      </c>
      <c r="B360" s="95">
        <v>88</v>
      </c>
      <c r="E360" s="2">
        <v>356</v>
      </c>
      <c r="F360" s="2" t="s">
        <v>870</v>
      </c>
      <c r="G360" s="2" t="s">
        <v>870</v>
      </c>
      <c r="H360" s="2" t="s">
        <v>858</v>
      </c>
      <c r="I360" s="2" t="s">
        <v>859</v>
      </c>
      <c r="L360" s="2">
        <v>356</v>
      </c>
      <c r="M360" s="2" t="s">
        <v>870</v>
      </c>
      <c r="N360" s="2" t="s">
        <v>870</v>
      </c>
      <c r="O360" s="2" t="s">
        <v>872</v>
      </c>
      <c r="P360" s="2" t="s">
        <v>857</v>
      </c>
      <c r="S360" s="2" t="s">
        <v>891</v>
      </c>
      <c r="T360" s="2">
        <v>2.97</v>
      </c>
    </row>
    <row r="361" spans="1:20" x14ac:dyDescent="0.25">
      <c r="A361" s="2" t="s">
        <v>1271</v>
      </c>
      <c r="B361" s="95">
        <v>89</v>
      </c>
      <c r="E361" s="2">
        <v>357</v>
      </c>
      <c r="F361" s="2" t="s">
        <v>870</v>
      </c>
      <c r="G361" s="2" t="s">
        <v>870</v>
      </c>
      <c r="H361" s="2" t="s">
        <v>858</v>
      </c>
      <c r="I361" s="2" t="s">
        <v>859</v>
      </c>
      <c r="L361" s="2">
        <v>357</v>
      </c>
      <c r="M361" s="2" t="s">
        <v>870</v>
      </c>
      <c r="N361" s="2" t="s">
        <v>870</v>
      </c>
      <c r="O361" s="2" t="s">
        <v>872</v>
      </c>
      <c r="P361" s="2" t="s">
        <v>857</v>
      </c>
      <c r="S361" s="2" t="s">
        <v>891</v>
      </c>
      <c r="T361" s="2">
        <v>2.98</v>
      </c>
    </row>
    <row r="362" spans="1:20" x14ac:dyDescent="0.25">
      <c r="A362" s="2" t="s">
        <v>1272</v>
      </c>
      <c r="B362" s="95">
        <v>89</v>
      </c>
      <c r="E362" s="2">
        <v>358</v>
      </c>
      <c r="F362" s="2" t="s">
        <v>870</v>
      </c>
      <c r="G362" s="2" t="s">
        <v>870</v>
      </c>
      <c r="H362" s="2" t="s">
        <v>858</v>
      </c>
      <c r="I362" s="2" t="s">
        <v>859</v>
      </c>
      <c r="L362" s="2">
        <v>358</v>
      </c>
      <c r="M362" s="2" t="s">
        <v>870</v>
      </c>
      <c r="N362" s="2" t="s">
        <v>870</v>
      </c>
      <c r="O362" s="2" t="s">
        <v>872</v>
      </c>
      <c r="P362" s="2" t="s">
        <v>857</v>
      </c>
      <c r="S362" s="2" t="s">
        <v>891</v>
      </c>
      <c r="T362" s="2">
        <v>2.99</v>
      </c>
    </row>
    <row r="363" spans="1:20" x14ac:dyDescent="0.25">
      <c r="A363" s="2" t="s">
        <v>1273</v>
      </c>
      <c r="B363" s="95">
        <v>90</v>
      </c>
      <c r="E363" s="2">
        <v>359</v>
      </c>
      <c r="F363" s="2" t="s">
        <v>870</v>
      </c>
      <c r="G363" s="2" t="s">
        <v>870</v>
      </c>
      <c r="H363" s="2" t="s">
        <v>858</v>
      </c>
      <c r="I363" s="2" t="s">
        <v>859</v>
      </c>
      <c r="L363" s="2">
        <v>359</v>
      </c>
      <c r="M363" s="2" t="s">
        <v>870</v>
      </c>
      <c r="N363" s="2" t="s">
        <v>870</v>
      </c>
      <c r="O363" s="2" t="s">
        <v>872</v>
      </c>
      <c r="P363" s="2" t="s">
        <v>857</v>
      </c>
      <c r="S363" s="2" t="s">
        <v>891</v>
      </c>
      <c r="T363" s="2">
        <v>3</v>
      </c>
    </row>
    <row r="364" spans="1:20" x14ac:dyDescent="0.25">
      <c r="A364" s="2" t="s">
        <v>1274</v>
      </c>
      <c r="B364" s="95">
        <v>1</v>
      </c>
      <c r="E364" s="2">
        <v>360</v>
      </c>
      <c r="F364" s="2" t="s">
        <v>870</v>
      </c>
      <c r="G364" s="2" t="s">
        <v>870</v>
      </c>
      <c r="H364" s="2" t="s">
        <v>858</v>
      </c>
      <c r="I364" s="2" t="s">
        <v>858</v>
      </c>
      <c r="L364" s="2">
        <v>360</v>
      </c>
      <c r="M364" s="2" t="s">
        <v>870</v>
      </c>
      <c r="N364" s="2" t="s">
        <v>870</v>
      </c>
      <c r="O364" s="2" t="s">
        <v>872</v>
      </c>
      <c r="P364" s="2" t="s">
        <v>857</v>
      </c>
      <c r="S364" s="2" t="s">
        <v>889</v>
      </c>
      <c r="T364" s="2">
        <v>1</v>
      </c>
    </row>
    <row r="365" spans="1:20" x14ac:dyDescent="0.25">
      <c r="A365" s="2" t="s">
        <v>1275</v>
      </c>
      <c r="B365" s="95">
        <v>1</v>
      </c>
      <c r="E365" s="2">
        <v>361</v>
      </c>
      <c r="F365" s="2" t="s">
        <v>870</v>
      </c>
      <c r="G365" s="2" t="s">
        <v>870</v>
      </c>
      <c r="H365" s="2" t="s">
        <v>858</v>
      </c>
      <c r="I365" s="2" t="s">
        <v>858</v>
      </c>
      <c r="L365" s="2">
        <v>361</v>
      </c>
      <c r="M365" s="2" t="s">
        <v>870</v>
      </c>
      <c r="N365" s="2" t="s">
        <v>870</v>
      </c>
      <c r="O365" s="2" t="s">
        <v>872</v>
      </c>
      <c r="P365" s="2" t="s">
        <v>857</v>
      </c>
      <c r="S365" s="2" t="s">
        <v>889</v>
      </c>
      <c r="T365" s="2">
        <v>2</v>
      </c>
    </row>
    <row r="366" spans="1:20" x14ac:dyDescent="0.25">
      <c r="A366" s="2" t="s">
        <v>1276</v>
      </c>
      <c r="B366" s="95">
        <v>1</v>
      </c>
      <c r="E366" s="2">
        <v>362</v>
      </c>
      <c r="F366" s="2" t="s">
        <v>870</v>
      </c>
      <c r="G366" s="2" t="s">
        <v>870</v>
      </c>
      <c r="H366" s="2" t="s">
        <v>858</v>
      </c>
      <c r="I366" s="2" t="s">
        <v>858</v>
      </c>
      <c r="L366" s="2">
        <v>362</v>
      </c>
      <c r="M366" s="2" t="s">
        <v>870</v>
      </c>
      <c r="N366" s="2" t="s">
        <v>870</v>
      </c>
      <c r="O366" s="2" t="s">
        <v>872</v>
      </c>
      <c r="P366" s="2" t="s">
        <v>857</v>
      </c>
      <c r="S366" s="2" t="s">
        <v>889</v>
      </c>
      <c r="T366" s="2">
        <v>3</v>
      </c>
    </row>
    <row r="367" spans="1:20" x14ac:dyDescent="0.25">
      <c r="A367" s="2" t="s">
        <v>1277</v>
      </c>
      <c r="B367" s="95">
        <v>2</v>
      </c>
      <c r="E367" s="2">
        <v>363</v>
      </c>
      <c r="F367" s="2" t="s">
        <v>870</v>
      </c>
      <c r="G367" s="2" t="s">
        <v>870</v>
      </c>
      <c r="H367" s="2" t="s">
        <v>858</v>
      </c>
      <c r="I367" s="2" t="s">
        <v>858</v>
      </c>
      <c r="L367" s="2">
        <v>363</v>
      </c>
      <c r="M367" s="2" t="s">
        <v>870</v>
      </c>
      <c r="N367" s="2" t="s">
        <v>870</v>
      </c>
      <c r="O367" s="2" t="s">
        <v>872</v>
      </c>
      <c r="P367" s="2" t="s">
        <v>857</v>
      </c>
      <c r="S367" s="2" t="s">
        <v>889</v>
      </c>
      <c r="T367" s="2">
        <v>4</v>
      </c>
    </row>
    <row r="368" spans="1:20" x14ac:dyDescent="0.25">
      <c r="A368" s="2" t="s">
        <v>1278</v>
      </c>
      <c r="B368" s="95">
        <v>2</v>
      </c>
      <c r="E368" s="2">
        <v>364</v>
      </c>
      <c r="F368" s="2" t="s">
        <v>870</v>
      </c>
      <c r="G368" s="2" t="s">
        <v>870</v>
      </c>
      <c r="H368" s="2" t="s">
        <v>858</v>
      </c>
      <c r="I368" s="2" t="s">
        <v>858</v>
      </c>
      <c r="L368" s="2">
        <v>364</v>
      </c>
      <c r="M368" s="2" t="s">
        <v>870</v>
      </c>
      <c r="N368" s="2" t="s">
        <v>870</v>
      </c>
      <c r="O368" s="2" t="s">
        <v>872</v>
      </c>
      <c r="P368" s="2" t="s">
        <v>857</v>
      </c>
      <c r="S368" s="2" t="s">
        <v>889</v>
      </c>
      <c r="T368" s="2">
        <v>5</v>
      </c>
    </row>
    <row r="369" spans="1:20" x14ac:dyDescent="0.25">
      <c r="A369" s="2" t="s">
        <v>1279</v>
      </c>
      <c r="B369" s="95">
        <v>3</v>
      </c>
      <c r="E369" s="2">
        <v>365</v>
      </c>
      <c r="F369" s="2" t="s">
        <v>870</v>
      </c>
      <c r="G369" s="2" t="s">
        <v>870</v>
      </c>
      <c r="H369" s="2" t="s">
        <v>858</v>
      </c>
      <c r="I369" s="2" t="s">
        <v>858</v>
      </c>
      <c r="L369" s="2">
        <v>365</v>
      </c>
      <c r="M369" s="2" t="s">
        <v>870</v>
      </c>
      <c r="N369" s="2" t="s">
        <v>870</v>
      </c>
      <c r="O369" s="2" t="s">
        <v>872</v>
      </c>
      <c r="P369" s="2" t="s">
        <v>857</v>
      </c>
      <c r="S369" s="2" t="s">
        <v>889</v>
      </c>
      <c r="T369" s="2">
        <v>6</v>
      </c>
    </row>
    <row r="370" spans="1:20" x14ac:dyDescent="0.25">
      <c r="A370" s="2" t="s">
        <v>1280</v>
      </c>
      <c r="B370" s="95">
        <v>3</v>
      </c>
      <c r="E370" s="2">
        <v>366</v>
      </c>
      <c r="F370" s="2" t="s">
        <v>870</v>
      </c>
      <c r="G370" s="2" t="s">
        <v>870</v>
      </c>
      <c r="H370" s="2" t="s">
        <v>858</v>
      </c>
      <c r="I370" s="2" t="s">
        <v>858</v>
      </c>
      <c r="L370" s="2">
        <v>366</v>
      </c>
      <c r="M370" s="2" t="s">
        <v>870</v>
      </c>
      <c r="N370" s="2" t="s">
        <v>870</v>
      </c>
      <c r="O370" s="2" t="s">
        <v>872</v>
      </c>
      <c r="P370" s="2" t="s">
        <v>857</v>
      </c>
      <c r="S370" s="2" t="s">
        <v>889</v>
      </c>
      <c r="T370" s="2">
        <v>7</v>
      </c>
    </row>
    <row r="371" spans="1:20" x14ac:dyDescent="0.25">
      <c r="A371" s="2" t="s">
        <v>1281</v>
      </c>
      <c r="B371" s="95">
        <v>4</v>
      </c>
      <c r="E371" s="2">
        <v>367</v>
      </c>
      <c r="F371" s="2" t="s">
        <v>870</v>
      </c>
      <c r="G371" s="2" t="s">
        <v>870</v>
      </c>
      <c r="H371" s="2" t="s">
        <v>858</v>
      </c>
      <c r="I371" s="2" t="s">
        <v>858</v>
      </c>
      <c r="L371" s="2">
        <v>367</v>
      </c>
      <c r="M371" s="2" t="s">
        <v>870</v>
      </c>
      <c r="N371" s="2" t="s">
        <v>870</v>
      </c>
      <c r="O371" s="2" t="s">
        <v>872</v>
      </c>
      <c r="P371" s="2" t="s">
        <v>857</v>
      </c>
      <c r="S371" s="2" t="s">
        <v>889</v>
      </c>
      <c r="T371" s="2">
        <v>8</v>
      </c>
    </row>
    <row r="372" spans="1:20" x14ac:dyDescent="0.25">
      <c r="A372" s="2" t="s">
        <v>1282</v>
      </c>
      <c r="B372" s="95">
        <v>5</v>
      </c>
      <c r="E372" s="2">
        <v>368</v>
      </c>
      <c r="F372" s="2" t="s">
        <v>870</v>
      </c>
      <c r="G372" s="2" t="s">
        <v>870</v>
      </c>
      <c r="H372" s="2" t="s">
        <v>858</v>
      </c>
      <c r="I372" s="2" t="s">
        <v>858</v>
      </c>
      <c r="L372" s="2">
        <v>368</v>
      </c>
      <c r="M372" s="2" t="s">
        <v>870</v>
      </c>
      <c r="N372" s="2" t="s">
        <v>870</v>
      </c>
      <c r="O372" s="2" t="s">
        <v>872</v>
      </c>
      <c r="P372" s="2" t="s">
        <v>857</v>
      </c>
      <c r="S372" s="2" t="s">
        <v>889</v>
      </c>
      <c r="T372" s="2">
        <v>9</v>
      </c>
    </row>
    <row r="373" spans="1:20" x14ac:dyDescent="0.25">
      <c r="A373" s="2" t="s">
        <v>1283</v>
      </c>
      <c r="B373" s="95">
        <v>6</v>
      </c>
      <c r="E373" s="2">
        <v>369</v>
      </c>
      <c r="F373" s="2" t="s">
        <v>870</v>
      </c>
      <c r="G373" s="2" t="s">
        <v>870</v>
      </c>
      <c r="H373" s="2" t="s">
        <v>858</v>
      </c>
      <c r="I373" s="2" t="s">
        <v>858</v>
      </c>
      <c r="L373" s="2">
        <v>369</v>
      </c>
      <c r="M373" s="2" t="s">
        <v>870</v>
      </c>
      <c r="N373" s="2" t="s">
        <v>870</v>
      </c>
      <c r="O373" s="2" t="s">
        <v>872</v>
      </c>
      <c r="P373" s="2" t="s">
        <v>857</v>
      </c>
      <c r="S373" s="2" t="s">
        <v>889</v>
      </c>
      <c r="T373" s="2">
        <v>10</v>
      </c>
    </row>
    <row r="374" spans="1:20" x14ac:dyDescent="0.25">
      <c r="A374" s="2" t="s">
        <v>1284</v>
      </c>
      <c r="B374" s="95">
        <v>7</v>
      </c>
      <c r="E374" s="2">
        <v>370</v>
      </c>
      <c r="F374" s="2" t="s">
        <v>870</v>
      </c>
      <c r="G374" s="2" t="s">
        <v>870</v>
      </c>
      <c r="H374" s="2" t="s">
        <v>858</v>
      </c>
      <c r="I374" s="2" t="s">
        <v>858</v>
      </c>
      <c r="L374" s="2">
        <v>370</v>
      </c>
      <c r="M374" s="2" t="s">
        <v>870</v>
      </c>
      <c r="N374" s="2" t="s">
        <v>870</v>
      </c>
      <c r="O374" s="2" t="s">
        <v>872</v>
      </c>
      <c r="P374" s="2" t="s">
        <v>872</v>
      </c>
      <c r="S374" s="2" t="s">
        <v>889</v>
      </c>
      <c r="T374" s="2">
        <v>11</v>
      </c>
    </row>
    <row r="375" spans="1:20" x14ac:dyDescent="0.25">
      <c r="A375" s="2" t="s">
        <v>1285</v>
      </c>
      <c r="B375" s="95">
        <v>8</v>
      </c>
      <c r="E375" s="2">
        <v>371</v>
      </c>
      <c r="F375" s="2" t="s">
        <v>870</v>
      </c>
      <c r="G375" s="2" t="s">
        <v>870</v>
      </c>
      <c r="H375" s="2" t="s">
        <v>858</v>
      </c>
      <c r="I375" s="2" t="s">
        <v>858</v>
      </c>
      <c r="L375" s="2">
        <v>371</v>
      </c>
      <c r="M375" s="2" t="s">
        <v>870</v>
      </c>
      <c r="N375" s="2" t="s">
        <v>870</v>
      </c>
      <c r="O375" s="2" t="s">
        <v>872</v>
      </c>
      <c r="P375" s="2" t="s">
        <v>872</v>
      </c>
      <c r="S375" s="2" t="s">
        <v>889</v>
      </c>
      <c r="T375" s="2">
        <v>12</v>
      </c>
    </row>
    <row r="376" spans="1:20" x14ac:dyDescent="0.25">
      <c r="A376" s="2" t="s">
        <v>1286</v>
      </c>
      <c r="B376" s="95">
        <v>9</v>
      </c>
      <c r="E376" s="2">
        <v>372</v>
      </c>
      <c r="F376" s="2" t="s">
        <v>870</v>
      </c>
      <c r="G376" s="2" t="s">
        <v>870</v>
      </c>
      <c r="H376" s="2" t="s">
        <v>858</v>
      </c>
      <c r="I376" s="2" t="s">
        <v>858</v>
      </c>
      <c r="L376" s="2">
        <v>372</v>
      </c>
      <c r="M376" s="2" t="s">
        <v>870</v>
      </c>
      <c r="N376" s="2" t="s">
        <v>870</v>
      </c>
      <c r="O376" s="2" t="s">
        <v>872</v>
      </c>
      <c r="P376" s="2" t="s">
        <v>872</v>
      </c>
      <c r="S376" s="2" t="s">
        <v>889</v>
      </c>
      <c r="T376" s="2">
        <v>13</v>
      </c>
    </row>
    <row r="377" spans="1:20" x14ac:dyDescent="0.25">
      <c r="A377" s="2" t="s">
        <v>1287</v>
      </c>
      <c r="B377" s="95">
        <v>10</v>
      </c>
      <c r="E377" s="2">
        <v>373</v>
      </c>
      <c r="F377" s="2" t="s">
        <v>870</v>
      </c>
      <c r="G377" s="2" t="s">
        <v>870</v>
      </c>
      <c r="H377" s="2" t="s">
        <v>858</v>
      </c>
      <c r="I377" s="2" t="s">
        <v>858</v>
      </c>
      <c r="L377" s="2">
        <v>373</v>
      </c>
      <c r="M377" s="2" t="s">
        <v>870</v>
      </c>
      <c r="N377" s="2" t="s">
        <v>870</v>
      </c>
      <c r="O377" s="2" t="s">
        <v>872</v>
      </c>
      <c r="P377" s="2" t="s">
        <v>872</v>
      </c>
      <c r="S377" s="2" t="s">
        <v>889</v>
      </c>
      <c r="T377" s="2">
        <v>14</v>
      </c>
    </row>
    <row r="378" spans="1:20" x14ac:dyDescent="0.25">
      <c r="A378" s="2" t="s">
        <v>1288</v>
      </c>
      <c r="B378" s="95">
        <v>11</v>
      </c>
      <c r="E378" s="2">
        <v>374</v>
      </c>
      <c r="F378" s="2" t="s">
        <v>870</v>
      </c>
      <c r="G378" s="2" t="s">
        <v>870</v>
      </c>
      <c r="H378" s="2" t="s">
        <v>858</v>
      </c>
      <c r="I378" s="2" t="s">
        <v>858</v>
      </c>
      <c r="L378" s="2">
        <v>374</v>
      </c>
      <c r="M378" s="2" t="s">
        <v>870</v>
      </c>
      <c r="N378" s="2" t="s">
        <v>870</v>
      </c>
      <c r="O378" s="2" t="s">
        <v>872</v>
      </c>
      <c r="P378" s="2" t="s">
        <v>872</v>
      </c>
      <c r="S378" s="2" t="s">
        <v>889</v>
      </c>
      <c r="T378" s="2">
        <v>15</v>
      </c>
    </row>
    <row r="379" spans="1:20" x14ac:dyDescent="0.25">
      <c r="A379" s="2" t="s">
        <v>1289</v>
      </c>
      <c r="B379" s="95">
        <v>12</v>
      </c>
      <c r="E379" s="2">
        <v>375</v>
      </c>
      <c r="F379" s="2" t="s">
        <v>870</v>
      </c>
      <c r="G379" s="2" t="s">
        <v>870</v>
      </c>
      <c r="H379" s="2" t="s">
        <v>858</v>
      </c>
      <c r="I379" s="2" t="s">
        <v>858</v>
      </c>
      <c r="L379" s="2">
        <v>375</v>
      </c>
      <c r="M379" s="2" t="s">
        <v>870</v>
      </c>
      <c r="N379" s="2" t="s">
        <v>870</v>
      </c>
      <c r="O379" s="2" t="s">
        <v>872</v>
      </c>
      <c r="P379" s="2" t="s">
        <v>872</v>
      </c>
      <c r="S379" s="2" t="s">
        <v>889</v>
      </c>
      <c r="T379" s="2">
        <v>16</v>
      </c>
    </row>
    <row r="380" spans="1:20" x14ac:dyDescent="0.25">
      <c r="A380" s="2" t="s">
        <v>1290</v>
      </c>
      <c r="B380" s="95">
        <v>13</v>
      </c>
      <c r="E380" s="2">
        <v>376</v>
      </c>
      <c r="F380" s="2" t="s">
        <v>870</v>
      </c>
      <c r="G380" s="2" t="s">
        <v>870</v>
      </c>
      <c r="H380" s="2" t="s">
        <v>858</v>
      </c>
      <c r="I380" s="2" t="s">
        <v>858</v>
      </c>
      <c r="L380" s="2">
        <v>376</v>
      </c>
      <c r="M380" s="2" t="s">
        <v>870</v>
      </c>
      <c r="N380" s="2" t="s">
        <v>870</v>
      </c>
      <c r="O380" s="2" t="s">
        <v>872</v>
      </c>
      <c r="P380" s="2" t="s">
        <v>872</v>
      </c>
      <c r="S380" s="2" t="s">
        <v>889</v>
      </c>
      <c r="T380" s="2">
        <v>17</v>
      </c>
    </row>
    <row r="381" spans="1:20" x14ac:dyDescent="0.25">
      <c r="A381" s="2" t="s">
        <v>1291</v>
      </c>
      <c r="B381" s="95">
        <v>14</v>
      </c>
      <c r="E381" s="2">
        <v>377</v>
      </c>
      <c r="F381" s="2" t="s">
        <v>870</v>
      </c>
      <c r="G381" s="2" t="s">
        <v>870</v>
      </c>
      <c r="H381" s="2" t="s">
        <v>858</v>
      </c>
      <c r="I381" s="2" t="s">
        <v>858</v>
      </c>
      <c r="L381" s="2">
        <v>377</v>
      </c>
      <c r="M381" s="2" t="s">
        <v>870</v>
      </c>
      <c r="N381" s="2" t="s">
        <v>870</v>
      </c>
      <c r="O381" s="2" t="s">
        <v>872</v>
      </c>
      <c r="P381" s="2" t="s">
        <v>872</v>
      </c>
      <c r="S381" s="2" t="s">
        <v>889</v>
      </c>
      <c r="T381" s="2">
        <v>18</v>
      </c>
    </row>
    <row r="382" spans="1:20" x14ac:dyDescent="0.25">
      <c r="A382" s="2" t="s">
        <v>1292</v>
      </c>
      <c r="B382" s="95">
        <v>15</v>
      </c>
      <c r="E382" s="2">
        <v>378</v>
      </c>
      <c r="F382" s="2" t="s">
        <v>870</v>
      </c>
      <c r="G382" s="2" t="s">
        <v>870</v>
      </c>
      <c r="H382" s="2" t="s">
        <v>858</v>
      </c>
      <c r="I382" s="2" t="s">
        <v>858</v>
      </c>
      <c r="L382" s="2">
        <v>378</v>
      </c>
      <c r="M382" s="2" t="s">
        <v>870</v>
      </c>
      <c r="N382" s="2" t="s">
        <v>870</v>
      </c>
      <c r="O382" s="2" t="s">
        <v>872</v>
      </c>
      <c r="P382" s="2" t="s">
        <v>872</v>
      </c>
      <c r="S382" s="2" t="s">
        <v>889</v>
      </c>
      <c r="T382" s="2">
        <v>19</v>
      </c>
    </row>
    <row r="383" spans="1:20" x14ac:dyDescent="0.25">
      <c r="A383" s="2" t="s">
        <v>1293</v>
      </c>
      <c r="B383" s="95">
        <v>16</v>
      </c>
      <c r="E383" s="2">
        <v>379</v>
      </c>
      <c r="F383" s="2" t="s">
        <v>870</v>
      </c>
      <c r="G383" s="2" t="s">
        <v>870</v>
      </c>
      <c r="H383" s="2" t="s">
        <v>858</v>
      </c>
      <c r="I383" s="2" t="s">
        <v>858</v>
      </c>
      <c r="L383" s="2">
        <v>379</v>
      </c>
      <c r="M383" s="2" t="s">
        <v>870</v>
      </c>
      <c r="N383" s="2" t="s">
        <v>870</v>
      </c>
      <c r="O383" s="2" t="s">
        <v>872</v>
      </c>
      <c r="P383" s="2" t="s">
        <v>872</v>
      </c>
      <c r="S383" s="2" t="s">
        <v>889</v>
      </c>
      <c r="T383" s="2">
        <v>20</v>
      </c>
    </row>
    <row r="384" spans="1:20" x14ac:dyDescent="0.25">
      <c r="A384" s="2" t="s">
        <v>1294</v>
      </c>
      <c r="B384" s="95">
        <v>17</v>
      </c>
      <c r="E384" s="2">
        <v>380</v>
      </c>
      <c r="F384" s="2" t="s">
        <v>870</v>
      </c>
      <c r="G384" s="2" t="s">
        <v>870</v>
      </c>
      <c r="H384" s="2" t="s">
        <v>857</v>
      </c>
      <c r="I384" s="2" t="s">
        <v>858</v>
      </c>
      <c r="L384" s="2">
        <v>380</v>
      </c>
      <c r="M384" s="2" t="s">
        <v>870</v>
      </c>
      <c r="N384" s="2" t="s">
        <v>870</v>
      </c>
      <c r="O384" s="2" t="s">
        <v>872</v>
      </c>
      <c r="P384" s="2" t="s">
        <v>872</v>
      </c>
      <c r="S384" s="2" t="s">
        <v>889</v>
      </c>
      <c r="T384" s="2">
        <v>21</v>
      </c>
    </row>
    <row r="385" spans="1:20" x14ac:dyDescent="0.25">
      <c r="A385" s="2" t="s">
        <v>1295</v>
      </c>
      <c r="B385" s="95">
        <v>19</v>
      </c>
      <c r="E385" s="2">
        <v>381</v>
      </c>
      <c r="F385" s="2" t="s">
        <v>870</v>
      </c>
      <c r="G385" s="2" t="s">
        <v>870</v>
      </c>
      <c r="H385" s="2" t="s">
        <v>857</v>
      </c>
      <c r="I385" s="2" t="s">
        <v>858</v>
      </c>
      <c r="L385" s="2">
        <v>381</v>
      </c>
      <c r="M385" s="2" t="s">
        <v>870</v>
      </c>
      <c r="N385" s="2" t="s">
        <v>870</v>
      </c>
      <c r="O385" s="2" t="s">
        <v>872</v>
      </c>
      <c r="P385" s="2" t="s">
        <v>872</v>
      </c>
      <c r="S385" s="2" t="s">
        <v>889</v>
      </c>
      <c r="T385" s="2">
        <v>22</v>
      </c>
    </row>
    <row r="386" spans="1:20" x14ac:dyDescent="0.25">
      <c r="A386" s="2" t="s">
        <v>1296</v>
      </c>
      <c r="B386" s="95">
        <v>20</v>
      </c>
      <c r="E386" s="2">
        <v>382</v>
      </c>
      <c r="F386" s="2" t="s">
        <v>870</v>
      </c>
      <c r="G386" s="2" t="s">
        <v>870</v>
      </c>
      <c r="H386" s="2" t="s">
        <v>857</v>
      </c>
      <c r="I386" s="2" t="s">
        <v>858</v>
      </c>
      <c r="L386" s="2">
        <v>382</v>
      </c>
      <c r="M386" s="2" t="s">
        <v>870</v>
      </c>
      <c r="N386" s="2" t="s">
        <v>870</v>
      </c>
      <c r="O386" s="2" t="s">
        <v>872</v>
      </c>
      <c r="P386" s="2" t="s">
        <v>872</v>
      </c>
      <c r="S386" s="2" t="s">
        <v>889</v>
      </c>
      <c r="T386" s="2">
        <v>23</v>
      </c>
    </row>
    <row r="387" spans="1:20" x14ac:dyDescent="0.25">
      <c r="A387" s="2" t="s">
        <v>1297</v>
      </c>
      <c r="B387" s="95">
        <v>21</v>
      </c>
      <c r="E387" s="2">
        <v>383</v>
      </c>
      <c r="F387" s="2" t="s">
        <v>870</v>
      </c>
      <c r="G387" s="2" t="s">
        <v>870</v>
      </c>
      <c r="H387" s="2" t="s">
        <v>857</v>
      </c>
      <c r="I387" s="2" t="s">
        <v>858</v>
      </c>
      <c r="L387" s="2">
        <v>383</v>
      </c>
      <c r="M387" s="2" t="s">
        <v>870</v>
      </c>
      <c r="N387" s="2" t="s">
        <v>870</v>
      </c>
      <c r="O387" s="2" t="s">
        <v>872</v>
      </c>
      <c r="P387" s="2" t="s">
        <v>872</v>
      </c>
      <c r="S387" s="2" t="s">
        <v>889</v>
      </c>
      <c r="T387" s="2">
        <v>24</v>
      </c>
    </row>
    <row r="388" spans="1:20" x14ac:dyDescent="0.25">
      <c r="A388" s="2" t="s">
        <v>1298</v>
      </c>
      <c r="B388" s="95">
        <v>22</v>
      </c>
      <c r="E388" s="2">
        <v>384</v>
      </c>
      <c r="F388" s="2" t="s">
        <v>870</v>
      </c>
      <c r="G388" s="2" t="s">
        <v>870</v>
      </c>
      <c r="H388" s="2" t="s">
        <v>857</v>
      </c>
      <c r="I388" s="2" t="s">
        <v>858</v>
      </c>
      <c r="L388" s="2">
        <v>384</v>
      </c>
      <c r="M388" s="2" t="s">
        <v>870</v>
      </c>
      <c r="N388" s="2" t="s">
        <v>870</v>
      </c>
      <c r="O388" s="2" t="s">
        <v>872</v>
      </c>
      <c r="P388" s="2" t="s">
        <v>872</v>
      </c>
      <c r="S388" s="2" t="s">
        <v>889</v>
      </c>
      <c r="T388" s="2">
        <v>25</v>
      </c>
    </row>
    <row r="389" spans="1:20" x14ac:dyDescent="0.25">
      <c r="A389" s="2" t="s">
        <v>1299</v>
      </c>
      <c r="B389" s="95">
        <v>24</v>
      </c>
      <c r="E389" s="2">
        <v>385</v>
      </c>
      <c r="F389" s="2" t="s">
        <v>870</v>
      </c>
      <c r="G389" s="2" t="s">
        <v>870</v>
      </c>
      <c r="H389" s="2" t="s">
        <v>857</v>
      </c>
      <c r="I389" s="2" t="s">
        <v>858</v>
      </c>
      <c r="L389" s="2">
        <v>385</v>
      </c>
      <c r="M389" s="2" t="s">
        <v>870</v>
      </c>
      <c r="N389" s="2" t="s">
        <v>870</v>
      </c>
      <c r="O389" s="2" t="s">
        <v>872</v>
      </c>
      <c r="P389" s="2" t="s">
        <v>872</v>
      </c>
      <c r="S389" s="2" t="s">
        <v>889</v>
      </c>
      <c r="T389" s="2">
        <v>26</v>
      </c>
    </row>
    <row r="390" spans="1:20" x14ac:dyDescent="0.25">
      <c r="A390" s="2" t="s">
        <v>1300</v>
      </c>
      <c r="B390" s="95">
        <v>25</v>
      </c>
      <c r="E390" s="2">
        <v>386</v>
      </c>
      <c r="F390" s="2" t="s">
        <v>870</v>
      </c>
      <c r="G390" s="2" t="s">
        <v>870</v>
      </c>
      <c r="H390" s="2" t="s">
        <v>857</v>
      </c>
      <c r="I390" s="2" t="s">
        <v>858</v>
      </c>
      <c r="L390" s="2">
        <v>386</v>
      </c>
      <c r="M390" s="2" t="s">
        <v>870</v>
      </c>
      <c r="N390" s="2" t="s">
        <v>870</v>
      </c>
      <c r="O390" s="2" t="s">
        <v>872</v>
      </c>
      <c r="P390" s="2" t="s">
        <v>872</v>
      </c>
      <c r="S390" s="2" t="s">
        <v>889</v>
      </c>
      <c r="T390" s="2">
        <v>27</v>
      </c>
    </row>
    <row r="391" spans="1:20" x14ac:dyDescent="0.25">
      <c r="A391" s="2" t="s">
        <v>1301</v>
      </c>
      <c r="B391" s="95">
        <v>26</v>
      </c>
      <c r="E391" s="2">
        <v>387</v>
      </c>
      <c r="F391" s="2" t="s">
        <v>870</v>
      </c>
      <c r="G391" s="2" t="s">
        <v>870</v>
      </c>
      <c r="H391" s="2" t="s">
        <v>857</v>
      </c>
      <c r="I391" s="2" t="s">
        <v>858</v>
      </c>
      <c r="L391" s="2">
        <v>387</v>
      </c>
      <c r="M391" s="2" t="s">
        <v>870</v>
      </c>
      <c r="N391" s="2" t="s">
        <v>870</v>
      </c>
      <c r="O391" s="2" t="s">
        <v>872</v>
      </c>
      <c r="P391" s="2" t="s">
        <v>872</v>
      </c>
      <c r="S391" s="2" t="s">
        <v>889</v>
      </c>
      <c r="T391" s="2">
        <v>28</v>
      </c>
    </row>
    <row r="392" spans="1:20" x14ac:dyDescent="0.25">
      <c r="A392" s="2" t="s">
        <v>1302</v>
      </c>
      <c r="B392" s="95">
        <v>27</v>
      </c>
      <c r="E392" s="2">
        <v>388</v>
      </c>
      <c r="F392" s="2" t="s">
        <v>870</v>
      </c>
      <c r="G392" s="2" t="s">
        <v>870</v>
      </c>
      <c r="H392" s="2" t="s">
        <v>857</v>
      </c>
      <c r="I392" s="2" t="s">
        <v>858</v>
      </c>
      <c r="L392" s="2">
        <v>388</v>
      </c>
      <c r="M392" s="2" t="s">
        <v>870</v>
      </c>
      <c r="N392" s="2" t="s">
        <v>870</v>
      </c>
      <c r="O392" s="2" t="s">
        <v>872</v>
      </c>
      <c r="P392" s="2" t="s">
        <v>872</v>
      </c>
      <c r="S392" s="2" t="s">
        <v>889</v>
      </c>
      <c r="T392" s="2">
        <v>29</v>
      </c>
    </row>
    <row r="393" spans="1:20" x14ac:dyDescent="0.25">
      <c r="A393" s="2" t="s">
        <v>1303</v>
      </c>
      <c r="B393" s="95">
        <v>28</v>
      </c>
      <c r="E393" s="2">
        <v>389</v>
      </c>
      <c r="F393" s="2" t="s">
        <v>870</v>
      </c>
      <c r="G393" s="2" t="s">
        <v>870</v>
      </c>
      <c r="H393" s="2" t="s">
        <v>857</v>
      </c>
      <c r="I393" s="2" t="s">
        <v>858</v>
      </c>
      <c r="L393" s="2">
        <v>389</v>
      </c>
      <c r="M393" s="2" t="s">
        <v>870</v>
      </c>
      <c r="N393" s="2" t="s">
        <v>870</v>
      </c>
      <c r="O393" s="2" t="s">
        <v>872</v>
      </c>
      <c r="P393" s="2" t="s">
        <v>872</v>
      </c>
      <c r="S393" s="2" t="s">
        <v>889</v>
      </c>
      <c r="T393" s="2">
        <v>30</v>
      </c>
    </row>
    <row r="394" spans="1:20" x14ac:dyDescent="0.25">
      <c r="A394" s="2" t="s">
        <v>1304</v>
      </c>
      <c r="B394" s="95">
        <v>29</v>
      </c>
      <c r="E394" s="2">
        <v>390</v>
      </c>
      <c r="F394" s="2" t="s">
        <v>870</v>
      </c>
      <c r="G394" s="2" t="s">
        <v>870</v>
      </c>
      <c r="H394" s="2" t="s">
        <v>857</v>
      </c>
      <c r="I394" s="2" t="s">
        <v>858</v>
      </c>
      <c r="L394" s="2">
        <v>390</v>
      </c>
      <c r="M394" s="2" t="s">
        <v>870</v>
      </c>
      <c r="N394" s="2" t="s">
        <v>870</v>
      </c>
      <c r="O394" s="2" t="s">
        <v>872</v>
      </c>
      <c r="P394" s="2" t="s">
        <v>872</v>
      </c>
      <c r="S394" s="2" t="s">
        <v>889</v>
      </c>
      <c r="T394" s="2">
        <v>31</v>
      </c>
    </row>
    <row r="395" spans="1:20" x14ac:dyDescent="0.25">
      <c r="A395" s="2" t="s">
        <v>1305</v>
      </c>
      <c r="B395" s="95">
        <v>30</v>
      </c>
      <c r="E395" s="2">
        <v>391</v>
      </c>
      <c r="F395" s="2" t="s">
        <v>870</v>
      </c>
      <c r="G395" s="2" t="s">
        <v>870</v>
      </c>
      <c r="H395" s="2" t="s">
        <v>857</v>
      </c>
      <c r="I395" s="2" t="s">
        <v>858</v>
      </c>
      <c r="L395" s="2">
        <v>391</v>
      </c>
      <c r="M395" s="2" t="s">
        <v>870</v>
      </c>
      <c r="N395" s="2" t="s">
        <v>870</v>
      </c>
      <c r="O395" s="2" t="s">
        <v>872</v>
      </c>
      <c r="P395" s="2" t="s">
        <v>872</v>
      </c>
      <c r="S395" s="2" t="s">
        <v>889</v>
      </c>
      <c r="T395" s="2">
        <v>32</v>
      </c>
    </row>
    <row r="396" spans="1:20" x14ac:dyDescent="0.25">
      <c r="A396" s="2" t="s">
        <v>1306</v>
      </c>
      <c r="B396" s="95">
        <v>31</v>
      </c>
      <c r="E396" s="2">
        <v>392</v>
      </c>
      <c r="F396" s="2" t="s">
        <v>870</v>
      </c>
      <c r="G396" s="2" t="s">
        <v>870</v>
      </c>
      <c r="H396" s="2" t="s">
        <v>857</v>
      </c>
      <c r="I396" s="2" t="s">
        <v>858</v>
      </c>
      <c r="L396" s="2">
        <v>392</v>
      </c>
      <c r="M396" s="2" t="s">
        <v>870</v>
      </c>
      <c r="N396" s="2" t="s">
        <v>870</v>
      </c>
      <c r="O396" s="2" t="s">
        <v>872</v>
      </c>
      <c r="P396" s="2" t="s">
        <v>872</v>
      </c>
      <c r="S396" s="2" t="s">
        <v>889</v>
      </c>
      <c r="T396" s="2">
        <v>33</v>
      </c>
    </row>
    <row r="397" spans="1:20" x14ac:dyDescent="0.25">
      <c r="A397" s="2" t="s">
        <v>1307</v>
      </c>
      <c r="B397" s="95">
        <v>32</v>
      </c>
      <c r="E397" s="2">
        <v>393</v>
      </c>
      <c r="F397" s="2" t="s">
        <v>870</v>
      </c>
      <c r="G397" s="2" t="s">
        <v>870</v>
      </c>
      <c r="H397" s="2" t="s">
        <v>857</v>
      </c>
      <c r="I397" s="2" t="s">
        <v>858</v>
      </c>
      <c r="L397" s="2">
        <v>393</v>
      </c>
      <c r="M397" s="2" t="s">
        <v>870</v>
      </c>
      <c r="N397" s="2" t="s">
        <v>870</v>
      </c>
      <c r="O397" s="2" t="s">
        <v>872</v>
      </c>
      <c r="P397" s="2" t="s">
        <v>872</v>
      </c>
      <c r="S397" s="2" t="s">
        <v>889</v>
      </c>
      <c r="T397" s="2">
        <v>34</v>
      </c>
    </row>
    <row r="398" spans="1:20" x14ac:dyDescent="0.25">
      <c r="A398" s="2" t="s">
        <v>1308</v>
      </c>
      <c r="B398" s="95">
        <v>33</v>
      </c>
      <c r="E398" s="2">
        <v>394</v>
      </c>
      <c r="F398" s="2" t="s">
        <v>870</v>
      </c>
      <c r="G398" s="2" t="s">
        <v>870</v>
      </c>
      <c r="H398" s="2" t="s">
        <v>857</v>
      </c>
      <c r="I398" s="2" t="s">
        <v>858</v>
      </c>
      <c r="L398" s="2">
        <v>394</v>
      </c>
      <c r="M398" s="2" t="s">
        <v>870</v>
      </c>
      <c r="N398" s="2" t="s">
        <v>870</v>
      </c>
      <c r="O398" s="2" t="s">
        <v>872</v>
      </c>
      <c r="P398" s="2" t="s">
        <v>872</v>
      </c>
      <c r="S398" s="2" t="s">
        <v>889</v>
      </c>
      <c r="T398" s="2">
        <v>35</v>
      </c>
    </row>
    <row r="399" spans="1:20" x14ac:dyDescent="0.25">
      <c r="A399" s="2" t="s">
        <v>1309</v>
      </c>
      <c r="B399" s="95">
        <v>34</v>
      </c>
      <c r="E399" s="2">
        <v>395</v>
      </c>
      <c r="F399" s="2" t="s">
        <v>870</v>
      </c>
      <c r="G399" s="2" t="s">
        <v>870</v>
      </c>
      <c r="H399" s="2" t="s">
        <v>857</v>
      </c>
      <c r="I399" s="2" t="s">
        <v>858</v>
      </c>
      <c r="L399" s="2">
        <v>395</v>
      </c>
      <c r="M399" s="2" t="s">
        <v>870</v>
      </c>
      <c r="N399" s="2" t="s">
        <v>870</v>
      </c>
      <c r="O399" s="2" t="s">
        <v>872</v>
      </c>
      <c r="P399" s="2" t="s">
        <v>872</v>
      </c>
      <c r="S399" s="2" t="s">
        <v>889</v>
      </c>
      <c r="T399" s="2">
        <v>36</v>
      </c>
    </row>
    <row r="400" spans="1:20" x14ac:dyDescent="0.25">
      <c r="A400" s="2" t="s">
        <v>1310</v>
      </c>
      <c r="B400" s="95">
        <v>35</v>
      </c>
      <c r="E400" s="2">
        <v>396</v>
      </c>
      <c r="F400" s="2" t="s">
        <v>870</v>
      </c>
      <c r="G400" s="2" t="s">
        <v>870</v>
      </c>
      <c r="H400" s="2" t="s">
        <v>857</v>
      </c>
      <c r="I400" s="2" t="s">
        <v>858</v>
      </c>
      <c r="L400" s="2">
        <v>396</v>
      </c>
      <c r="M400" s="2" t="s">
        <v>870</v>
      </c>
      <c r="N400" s="2" t="s">
        <v>870</v>
      </c>
      <c r="O400" s="2" t="s">
        <v>872</v>
      </c>
      <c r="P400" s="2" t="s">
        <v>872</v>
      </c>
      <c r="S400" s="2" t="s">
        <v>889</v>
      </c>
      <c r="T400" s="2">
        <v>37</v>
      </c>
    </row>
    <row r="401" spans="1:20" x14ac:dyDescent="0.25">
      <c r="A401" s="2" t="s">
        <v>1311</v>
      </c>
      <c r="B401" s="95">
        <v>36</v>
      </c>
      <c r="E401" s="2">
        <v>397</v>
      </c>
      <c r="F401" s="2" t="s">
        <v>870</v>
      </c>
      <c r="G401" s="2" t="s">
        <v>870</v>
      </c>
      <c r="H401" s="2" t="s">
        <v>857</v>
      </c>
      <c r="I401" s="2" t="s">
        <v>858</v>
      </c>
      <c r="L401" s="2">
        <v>397</v>
      </c>
      <c r="M401" s="2" t="s">
        <v>870</v>
      </c>
      <c r="N401" s="2" t="s">
        <v>870</v>
      </c>
      <c r="O401" s="2" t="s">
        <v>872</v>
      </c>
      <c r="P401" s="2" t="s">
        <v>872</v>
      </c>
      <c r="S401" s="2" t="s">
        <v>889</v>
      </c>
      <c r="T401" s="2">
        <v>38</v>
      </c>
    </row>
    <row r="402" spans="1:20" x14ac:dyDescent="0.25">
      <c r="A402" s="2" t="s">
        <v>1312</v>
      </c>
      <c r="B402" s="95">
        <v>37</v>
      </c>
      <c r="E402" s="2">
        <v>398</v>
      </c>
      <c r="F402" s="2" t="s">
        <v>870</v>
      </c>
      <c r="G402" s="2" t="s">
        <v>870</v>
      </c>
      <c r="H402" s="2" t="s">
        <v>857</v>
      </c>
      <c r="I402" s="2" t="s">
        <v>858</v>
      </c>
      <c r="L402" s="2">
        <v>398</v>
      </c>
      <c r="M402" s="2" t="s">
        <v>870</v>
      </c>
      <c r="N402" s="2" t="s">
        <v>870</v>
      </c>
      <c r="O402" s="2" t="s">
        <v>872</v>
      </c>
      <c r="P402" s="2" t="s">
        <v>872</v>
      </c>
      <c r="S402" s="2" t="s">
        <v>889</v>
      </c>
      <c r="T402" s="2">
        <v>39</v>
      </c>
    </row>
    <row r="403" spans="1:20" x14ac:dyDescent="0.25">
      <c r="A403" s="2" t="s">
        <v>1313</v>
      </c>
      <c r="B403" s="95">
        <v>38</v>
      </c>
      <c r="E403" s="2">
        <v>399</v>
      </c>
      <c r="F403" s="2" t="s">
        <v>870</v>
      </c>
      <c r="G403" s="2" t="s">
        <v>870</v>
      </c>
      <c r="H403" s="2" t="s">
        <v>857</v>
      </c>
      <c r="I403" s="2" t="s">
        <v>858</v>
      </c>
      <c r="L403" s="2">
        <v>399</v>
      </c>
      <c r="M403" s="2" t="s">
        <v>870</v>
      </c>
      <c r="N403" s="2" t="s">
        <v>870</v>
      </c>
      <c r="O403" s="2" t="s">
        <v>872</v>
      </c>
      <c r="P403" s="2" t="s">
        <v>872</v>
      </c>
      <c r="S403" s="2" t="s">
        <v>889</v>
      </c>
      <c r="T403" s="2">
        <v>40</v>
      </c>
    </row>
    <row r="404" spans="1:20" x14ac:dyDescent="0.25">
      <c r="A404" s="2" t="s">
        <v>1314</v>
      </c>
      <c r="B404" s="95">
        <v>39</v>
      </c>
      <c r="E404" s="2">
        <v>400</v>
      </c>
      <c r="F404" s="2" t="s">
        <v>870</v>
      </c>
      <c r="G404" s="2" t="s">
        <v>870</v>
      </c>
      <c r="H404" s="2" t="s">
        <v>857</v>
      </c>
      <c r="I404" s="2" t="s">
        <v>857</v>
      </c>
      <c r="L404" s="2">
        <v>400</v>
      </c>
      <c r="M404" s="2" t="s">
        <v>870</v>
      </c>
      <c r="N404" s="2" t="s">
        <v>870</v>
      </c>
      <c r="O404" s="2" t="s">
        <v>872</v>
      </c>
      <c r="P404" s="2" t="s">
        <v>872</v>
      </c>
      <c r="S404" s="2" t="s">
        <v>889</v>
      </c>
      <c r="T404" s="2">
        <v>41</v>
      </c>
    </row>
    <row r="405" spans="1:20" x14ac:dyDescent="0.25">
      <c r="A405" s="2" t="s">
        <v>1315</v>
      </c>
      <c r="B405" s="95">
        <v>40</v>
      </c>
      <c r="E405" s="2">
        <v>401</v>
      </c>
      <c r="H405" s="2" t="s">
        <v>857</v>
      </c>
      <c r="I405" s="2" t="s">
        <v>857</v>
      </c>
      <c r="L405" s="2">
        <v>401</v>
      </c>
      <c r="O405" s="2" t="s">
        <v>872</v>
      </c>
      <c r="P405" s="2" t="s">
        <v>872</v>
      </c>
      <c r="S405" s="2" t="s">
        <v>889</v>
      </c>
      <c r="T405" s="2">
        <v>42</v>
      </c>
    </row>
    <row r="406" spans="1:20" x14ac:dyDescent="0.25">
      <c r="A406" s="2" t="s">
        <v>1316</v>
      </c>
      <c r="B406" s="95">
        <v>41</v>
      </c>
      <c r="E406" s="2">
        <v>402</v>
      </c>
      <c r="H406" s="2" t="s">
        <v>857</v>
      </c>
      <c r="I406" s="2" t="s">
        <v>857</v>
      </c>
      <c r="L406" s="2">
        <v>402</v>
      </c>
      <c r="O406" s="2" t="s">
        <v>872</v>
      </c>
      <c r="P406" s="2" t="s">
        <v>872</v>
      </c>
      <c r="S406" s="2" t="s">
        <v>889</v>
      </c>
      <c r="T406" s="2">
        <v>43</v>
      </c>
    </row>
    <row r="407" spans="1:20" x14ac:dyDescent="0.25">
      <c r="A407" s="2" t="s">
        <v>1317</v>
      </c>
      <c r="B407" s="95">
        <v>42</v>
      </c>
      <c r="E407" s="2">
        <v>403</v>
      </c>
      <c r="H407" s="2" t="s">
        <v>857</v>
      </c>
      <c r="I407" s="2" t="s">
        <v>857</v>
      </c>
      <c r="L407" s="2">
        <v>403</v>
      </c>
      <c r="O407" s="2" t="s">
        <v>872</v>
      </c>
      <c r="P407" s="2" t="s">
        <v>872</v>
      </c>
      <c r="S407" s="2" t="s">
        <v>889</v>
      </c>
      <c r="T407" s="2">
        <v>44</v>
      </c>
    </row>
    <row r="408" spans="1:20" x14ac:dyDescent="0.25">
      <c r="A408" s="2" t="s">
        <v>1318</v>
      </c>
      <c r="B408" s="95">
        <v>43</v>
      </c>
      <c r="E408" s="2">
        <v>404</v>
      </c>
      <c r="H408" s="2" t="s">
        <v>857</v>
      </c>
      <c r="I408" s="2" t="s">
        <v>857</v>
      </c>
      <c r="L408" s="2">
        <v>404</v>
      </c>
      <c r="O408" s="2" t="s">
        <v>872</v>
      </c>
      <c r="P408" s="2" t="s">
        <v>872</v>
      </c>
      <c r="S408" s="2" t="s">
        <v>889</v>
      </c>
      <c r="T408" s="2">
        <v>45</v>
      </c>
    </row>
    <row r="409" spans="1:20" x14ac:dyDescent="0.25">
      <c r="A409" s="2" t="s">
        <v>1319</v>
      </c>
      <c r="B409" s="95">
        <v>44</v>
      </c>
      <c r="E409" s="2">
        <v>405</v>
      </c>
      <c r="H409" s="2" t="s">
        <v>857</v>
      </c>
      <c r="I409" s="2" t="s">
        <v>857</v>
      </c>
      <c r="L409" s="2">
        <v>405</v>
      </c>
      <c r="O409" s="2" t="s">
        <v>872</v>
      </c>
      <c r="P409" s="2" t="s">
        <v>872</v>
      </c>
      <c r="S409" s="2" t="s">
        <v>889</v>
      </c>
      <c r="T409" s="2">
        <v>46</v>
      </c>
    </row>
    <row r="410" spans="1:20" x14ac:dyDescent="0.25">
      <c r="A410" s="2" t="s">
        <v>1320</v>
      </c>
      <c r="B410" s="95">
        <v>45</v>
      </c>
      <c r="E410" s="2">
        <v>406</v>
      </c>
      <c r="H410" s="2" t="s">
        <v>857</v>
      </c>
      <c r="I410" s="2" t="s">
        <v>857</v>
      </c>
      <c r="L410" s="2">
        <v>406</v>
      </c>
      <c r="O410" s="2" t="s">
        <v>872</v>
      </c>
      <c r="P410" s="2" t="s">
        <v>872</v>
      </c>
      <c r="S410" s="2" t="s">
        <v>889</v>
      </c>
      <c r="T410" s="2">
        <v>47</v>
      </c>
    </row>
    <row r="411" spans="1:20" x14ac:dyDescent="0.25">
      <c r="A411" s="2" t="s">
        <v>1321</v>
      </c>
      <c r="B411" s="95">
        <v>47</v>
      </c>
      <c r="E411" s="2">
        <v>407</v>
      </c>
      <c r="H411" s="2" t="s">
        <v>857</v>
      </c>
      <c r="I411" s="2" t="s">
        <v>857</v>
      </c>
      <c r="L411" s="2">
        <v>407</v>
      </c>
      <c r="O411" s="2" t="s">
        <v>872</v>
      </c>
      <c r="P411" s="2" t="s">
        <v>872</v>
      </c>
      <c r="S411" s="2" t="s">
        <v>889</v>
      </c>
      <c r="T411" s="2">
        <v>48</v>
      </c>
    </row>
    <row r="412" spans="1:20" x14ac:dyDescent="0.25">
      <c r="A412" s="2" t="s">
        <v>1322</v>
      </c>
      <c r="B412" s="95">
        <v>49</v>
      </c>
      <c r="E412" s="2">
        <v>408</v>
      </c>
      <c r="H412" s="2" t="s">
        <v>857</v>
      </c>
      <c r="I412" s="2" t="s">
        <v>857</v>
      </c>
      <c r="L412" s="2">
        <v>408</v>
      </c>
      <c r="O412" s="2" t="s">
        <v>872</v>
      </c>
      <c r="P412" s="2" t="s">
        <v>872</v>
      </c>
      <c r="S412" s="2" t="s">
        <v>889</v>
      </c>
      <c r="T412" s="2">
        <v>49</v>
      </c>
    </row>
    <row r="413" spans="1:20" x14ac:dyDescent="0.25">
      <c r="A413" s="2" t="s">
        <v>1323</v>
      </c>
      <c r="B413" s="95">
        <v>50</v>
      </c>
      <c r="E413" s="2">
        <v>409</v>
      </c>
      <c r="H413" s="2" t="s">
        <v>857</v>
      </c>
      <c r="I413" s="2" t="s">
        <v>857</v>
      </c>
      <c r="L413" s="2">
        <v>409</v>
      </c>
      <c r="O413" s="2" t="s">
        <v>872</v>
      </c>
      <c r="P413" s="2" t="s">
        <v>872</v>
      </c>
      <c r="S413" s="2" t="s">
        <v>889</v>
      </c>
      <c r="T413" s="2">
        <v>50</v>
      </c>
    </row>
    <row r="414" spans="1:20" x14ac:dyDescent="0.25">
      <c r="A414" s="2" t="s">
        <v>1324</v>
      </c>
      <c r="B414" s="95">
        <v>51</v>
      </c>
      <c r="E414" s="2">
        <v>410</v>
      </c>
      <c r="H414" s="2" t="s">
        <v>857</v>
      </c>
      <c r="I414" s="2" t="s">
        <v>857</v>
      </c>
      <c r="L414" s="2">
        <v>410</v>
      </c>
      <c r="O414" s="2" t="s">
        <v>872</v>
      </c>
      <c r="P414" s="2" t="s">
        <v>872</v>
      </c>
      <c r="S414" s="2" t="s">
        <v>889</v>
      </c>
      <c r="T414" s="2">
        <v>51</v>
      </c>
    </row>
    <row r="415" spans="1:20" x14ac:dyDescent="0.25">
      <c r="A415" s="2" t="s">
        <v>1325</v>
      </c>
      <c r="B415" s="95">
        <v>52</v>
      </c>
      <c r="E415" s="2">
        <v>411</v>
      </c>
      <c r="H415" s="2" t="s">
        <v>857</v>
      </c>
      <c r="I415" s="2" t="s">
        <v>857</v>
      </c>
      <c r="L415" s="2">
        <v>411</v>
      </c>
      <c r="O415" s="2" t="s">
        <v>872</v>
      </c>
      <c r="P415" s="2" t="s">
        <v>872</v>
      </c>
      <c r="S415" s="2" t="s">
        <v>889</v>
      </c>
      <c r="T415" s="2">
        <v>52</v>
      </c>
    </row>
    <row r="416" spans="1:20" x14ac:dyDescent="0.25">
      <c r="A416" s="2" t="s">
        <v>1326</v>
      </c>
      <c r="B416" s="95">
        <v>53</v>
      </c>
      <c r="E416" s="2">
        <v>412</v>
      </c>
      <c r="H416" s="2" t="s">
        <v>857</v>
      </c>
      <c r="I416" s="2" t="s">
        <v>857</v>
      </c>
      <c r="L416" s="2">
        <v>412</v>
      </c>
      <c r="O416" s="2" t="s">
        <v>872</v>
      </c>
      <c r="P416" s="2" t="s">
        <v>872</v>
      </c>
      <c r="S416" s="2" t="s">
        <v>889</v>
      </c>
      <c r="T416" s="2">
        <v>53</v>
      </c>
    </row>
    <row r="417" spans="1:20" x14ac:dyDescent="0.25">
      <c r="A417" s="2" t="s">
        <v>1327</v>
      </c>
      <c r="B417" s="95">
        <v>54</v>
      </c>
      <c r="E417" s="2">
        <v>413</v>
      </c>
      <c r="H417" s="2" t="s">
        <v>857</v>
      </c>
      <c r="I417" s="2" t="s">
        <v>857</v>
      </c>
      <c r="L417" s="2">
        <v>413</v>
      </c>
      <c r="O417" s="2" t="s">
        <v>872</v>
      </c>
      <c r="P417" s="2" t="s">
        <v>872</v>
      </c>
      <c r="S417" s="2" t="s">
        <v>889</v>
      </c>
      <c r="T417" s="2">
        <v>54</v>
      </c>
    </row>
    <row r="418" spans="1:20" x14ac:dyDescent="0.25">
      <c r="A418" s="2" t="s">
        <v>1328</v>
      </c>
      <c r="B418" s="95">
        <v>55</v>
      </c>
      <c r="E418" s="2">
        <v>414</v>
      </c>
      <c r="H418" s="2" t="s">
        <v>857</v>
      </c>
      <c r="I418" s="2" t="s">
        <v>857</v>
      </c>
      <c r="L418" s="2">
        <v>414</v>
      </c>
      <c r="O418" s="2" t="s">
        <v>872</v>
      </c>
      <c r="P418" s="2" t="s">
        <v>872</v>
      </c>
      <c r="S418" s="2" t="s">
        <v>889</v>
      </c>
      <c r="T418" s="2">
        <v>55</v>
      </c>
    </row>
    <row r="419" spans="1:20" x14ac:dyDescent="0.25">
      <c r="A419" s="2" t="s">
        <v>1329</v>
      </c>
      <c r="B419" s="95">
        <v>56</v>
      </c>
      <c r="E419" s="2">
        <v>415</v>
      </c>
      <c r="H419" s="2" t="s">
        <v>857</v>
      </c>
      <c r="I419" s="2" t="s">
        <v>857</v>
      </c>
      <c r="L419" s="2">
        <v>415</v>
      </c>
      <c r="O419" s="2" t="s">
        <v>872</v>
      </c>
      <c r="P419" s="2" t="s">
        <v>872</v>
      </c>
      <c r="S419" s="2" t="s">
        <v>889</v>
      </c>
      <c r="T419" s="2">
        <v>56</v>
      </c>
    </row>
    <row r="420" spans="1:20" x14ac:dyDescent="0.25">
      <c r="A420" s="2" t="s">
        <v>1330</v>
      </c>
      <c r="B420" s="95">
        <v>57</v>
      </c>
      <c r="E420" s="2">
        <v>416</v>
      </c>
      <c r="H420" s="2" t="s">
        <v>857</v>
      </c>
      <c r="I420" s="2" t="s">
        <v>857</v>
      </c>
      <c r="L420" s="2">
        <v>416</v>
      </c>
      <c r="O420" s="2" t="s">
        <v>872</v>
      </c>
      <c r="P420" s="2" t="s">
        <v>872</v>
      </c>
      <c r="S420" s="2" t="s">
        <v>889</v>
      </c>
      <c r="T420" s="2">
        <v>57</v>
      </c>
    </row>
    <row r="421" spans="1:20" x14ac:dyDescent="0.25">
      <c r="A421" s="2" t="s">
        <v>1331</v>
      </c>
      <c r="B421" s="95">
        <v>58</v>
      </c>
      <c r="E421" s="2">
        <v>417</v>
      </c>
      <c r="H421" s="2" t="s">
        <v>857</v>
      </c>
      <c r="I421" s="2" t="s">
        <v>857</v>
      </c>
      <c r="L421" s="2">
        <v>417</v>
      </c>
      <c r="O421" s="2" t="s">
        <v>872</v>
      </c>
      <c r="P421" s="2" t="s">
        <v>872</v>
      </c>
      <c r="S421" s="2" t="s">
        <v>889</v>
      </c>
      <c r="T421" s="2">
        <v>58</v>
      </c>
    </row>
    <row r="422" spans="1:20" x14ac:dyDescent="0.25">
      <c r="A422" s="2" t="s">
        <v>1332</v>
      </c>
      <c r="B422" s="95">
        <v>59</v>
      </c>
      <c r="E422" s="2">
        <v>418</v>
      </c>
      <c r="H422" s="2" t="s">
        <v>857</v>
      </c>
      <c r="I422" s="2" t="s">
        <v>857</v>
      </c>
      <c r="L422" s="2">
        <v>418</v>
      </c>
      <c r="O422" s="2" t="s">
        <v>872</v>
      </c>
      <c r="P422" s="2" t="s">
        <v>872</v>
      </c>
      <c r="S422" s="2" t="s">
        <v>889</v>
      </c>
      <c r="T422" s="2">
        <v>59</v>
      </c>
    </row>
    <row r="423" spans="1:20" x14ac:dyDescent="0.25">
      <c r="A423" s="2" t="s">
        <v>1333</v>
      </c>
      <c r="B423" s="95">
        <v>60</v>
      </c>
      <c r="E423" s="2">
        <v>419</v>
      </c>
      <c r="H423" s="2" t="s">
        <v>857</v>
      </c>
      <c r="I423" s="2" t="s">
        <v>857</v>
      </c>
      <c r="L423" s="2">
        <v>419</v>
      </c>
      <c r="O423" s="2" t="s">
        <v>872</v>
      </c>
      <c r="P423" s="2" t="s">
        <v>872</v>
      </c>
      <c r="S423" s="2" t="s">
        <v>889</v>
      </c>
      <c r="T423" s="2">
        <v>60</v>
      </c>
    </row>
    <row r="424" spans="1:20" x14ac:dyDescent="0.25">
      <c r="A424" s="2" t="s">
        <v>1334</v>
      </c>
      <c r="B424" s="95">
        <v>61</v>
      </c>
      <c r="E424" s="2">
        <v>420</v>
      </c>
      <c r="H424" s="2" t="s">
        <v>872</v>
      </c>
      <c r="I424" s="2" t="s">
        <v>857</v>
      </c>
      <c r="L424" s="2">
        <v>420</v>
      </c>
      <c r="O424" s="2" t="s">
        <v>871</v>
      </c>
      <c r="P424" s="2" t="s">
        <v>872</v>
      </c>
      <c r="S424" s="2" t="s">
        <v>889</v>
      </c>
      <c r="T424" s="2">
        <v>61</v>
      </c>
    </row>
    <row r="425" spans="1:20" x14ac:dyDescent="0.25">
      <c r="A425" s="2" t="s">
        <v>1335</v>
      </c>
      <c r="B425" s="95">
        <v>62</v>
      </c>
      <c r="E425" s="2">
        <v>421</v>
      </c>
      <c r="H425" s="2" t="s">
        <v>872</v>
      </c>
      <c r="I425" s="2" t="s">
        <v>857</v>
      </c>
      <c r="L425" s="2">
        <v>421</v>
      </c>
      <c r="O425" s="2" t="s">
        <v>871</v>
      </c>
      <c r="P425" s="2" t="s">
        <v>872</v>
      </c>
      <c r="S425" s="2" t="s">
        <v>889</v>
      </c>
      <c r="T425" s="2">
        <v>62</v>
      </c>
    </row>
    <row r="426" spans="1:20" x14ac:dyDescent="0.25">
      <c r="A426" s="2" t="s">
        <v>1336</v>
      </c>
      <c r="B426" s="95">
        <v>63</v>
      </c>
      <c r="E426" s="2">
        <v>422</v>
      </c>
      <c r="H426" s="2" t="s">
        <v>872</v>
      </c>
      <c r="I426" s="2" t="s">
        <v>857</v>
      </c>
      <c r="L426" s="2">
        <v>422</v>
      </c>
      <c r="O426" s="2" t="s">
        <v>871</v>
      </c>
      <c r="P426" s="2" t="s">
        <v>872</v>
      </c>
      <c r="S426" s="2" t="s">
        <v>889</v>
      </c>
      <c r="T426" s="2">
        <v>63</v>
      </c>
    </row>
    <row r="427" spans="1:20" x14ac:dyDescent="0.25">
      <c r="A427" s="2" t="s">
        <v>1337</v>
      </c>
      <c r="B427" s="95">
        <v>64</v>
      </c>
      <c r="E427" s="2">
        <v>423</v>
      </c>
      <c r="H427" s="2" t="s">
        <v>872</v>
      </c>
      <c r="I427" s="2" t="s">
        <v>857</v>
      </c>
      <c r="L427" s="2">
        <v>423</v>
      </c>
      <c r="O427" s="2" t="s">
        <v>871</v>
      </c>
      <c r="P427" s="2" t="s">
        <v>872</v>
      </c>
      <c r="S427" s="2" t="s">
        <v>889</v>
      </c>
      <c r="T427" s="2">
        <v>64</v>
      </c>
    </row>
    <row r="428" spans="1:20" x14ac:dyDescent="0.25">
      <c r="A428" s="2" t="s">
        <v>1338</v>
      </c>
      <c r="B428" s="95">
        <v>65</v>
      </c>
      <c r="E428" s="2">
        <v>424</v>
      </c>
      <c r="H428" s="2" t="s">
        <v>872</v>
      </c>
      <c r="I428" s="2" t="s">
        <v>857</v>
      </c>
      <c r="L428" s="2">
        <v>424</v>
      </c>
      <c r="O428" s="2" t="s">
        <v>871</v>
      </c>
      <c r="P428" s="2" t="s">
        <v>872</v>
      </c>
      <c r="S428" s="2" t="s">
        <v>889</v>
      </c>
      <c r="T428" s="2">
        <v>65</v>
      </c>
    </row>
    <row r="429" spans="1:20" x14ac:dyDescent="0.25">
      <c r="A429" s="2" t="s">
        <v>1339</v>
      </c>
      <c r="B429" s="95">
        <v>66</v>
      </c>
      <c r="E429" s="2">
        <v>425</v>
      </c>
      <c r="H429" s="2" t="s">
        <v>872</v>
      </c>
      <c r="I429" s="2" t="s">
        <v>857</v>
      </c>
      <c r="L429" s="2">
        <v>425</v>
      </c>
      <c r="O429" s="2" t="s">
        <v>871</v>
      </c>
      <c r="P429" s="2" t="s">
        <v>872</v>
      </c>
      <c r="S429" s="2" t="s">
        <v>889</v>
      </c>
      <c r="T429" s="2">
        <v>66</v>
      </c>
    </row>
    <row r="430" spans="1:20" x14ac:dyDescent="0.25">
      <c r="A430" s="2" t="s">
        <v>1340</v>
      </c>
      <c r="B430" s="95">
        <v>67</v>
      </c>
      <c r="E430" s="2">
        <v>426</v>
      </c>
      <c r="H430" s="2" t="s">
        <v>872</v>
      </c>
      <c r="I430" s="2" t="s">
        <v>857</v>
      </c>
      <c r="L430" s="2">
        <v>426</v>
      </c>
      <c r="O430" s="2" t="s">
        <v>871</v>
      </c>
      <c r="P430" s="2" t="s">
        <v>872</v>
      </c>
      <c r="S430" s="2" t="s">
        <v>889</v>
      </c>
      <c r="T430" s="2">
        <v>67</v>
      </c>
    </row>
    <row r="431" spans="1:20" x14ac:dyDescent="0.25">
      <c r="A431" s="2" t="s">
        <v>1341</v>
      </c>
      <c r="B431" s="95">
        <v>68</v>
      </c>
      <c r="E431" s="2">
        <v>427</v>
      </c>
      <c r="H431" s="2" t="s">
        <v>872</v>
      </c>
      <c r="I431" s="2" t="s">
        <v>857</v>
      </c>
      <c r="L431" s="2">
        <v>427</v>
      </c>
      <c r="O431" s="2" t="s">
        <v>871</v>
      </c>
      <c r="P431" s="2" t="s">
        <v>872</v>
      </c>
      <c r="S431" s="2" t="s">
        <v>889</v>
      </c>
      <c r="T431" s="2">
        <v>68</v>
      </c>
    </row>
    <row r="432" spans="1:20" x14ac:dyDescent="0.25">
      <c r="A432" s="2" t="s">
        <v>1342</v>
      </c>
      <c r="B432" s="95">
        <v>69</v>
      </c>
      <c r="E432" s="2">
        <v>428</v>
      </c>
      <c r="H432" s="2" t="s">
        <v>872</v>
      </c>
      <c r="I432" s="2" t="s">
        <v>857</v>
      </c>
      <c r="L432" s="2">
        <v>428</v>
      </c>
      <c r="O432" s="2" t="s">
        <v>871</v>
      </c>
      <c r="P432" s="2" t="s">
        <v>872</v>
      </c>
      <c r="S432" s="2" t="s">
        <v>889</v>
      </c>
      <c r="T432" s="2">
        <v>69</v>
      </c>
    </row>
    <row r="433" spans="1:20" x14ac:dyDescent="0.25">
      <c r="A433" s="2" t="s">
        <v>1343</v>
      </c>
      <c r="B433" s="95">
        <v>70</v>
      </c>
      <c r="E433" s="2">
        <v>429</v>
      </c>
      <c r="H433" s="2" t="s">
        <v>872</v>
      </c>
      <c r="I433" s="2" t="s">
        <v>857</v>
      </c>
      <c r="L433" s="2">
        <v>429</v>
      </c>
      <c r="O433" s="2" t="s">
        <v>871</v>
      </c>
      <c r="P433" s="2" t="s">
        <v>872</v>
      </c>
      <c r="S433" s="2" t="s">
        <v>889</v>
      </c>
      <c r="T433" s="2">
        <v>70</v>
      </c>
    </row>
    <row r="434" spans="1:20" x14ac:dyDescent="0.25">
      <c r="A434" s="2" t="s">
        <v>1344</v>
      </c>
      <c r="B434" s="95">
        <v>71</v>
      </c>
      <c r="E434" s="2">
        <v>430</v>
      </c>
      <c r="H434" s="2" t="s">
        <v>872</v>
      </c>
      <c r="I434" s="2" t="s">
        <v>857</v>
      </c>
      <c r="L434" s="2">
        <v>430</v>
      </c>
      <c r="O434" s="2" t="s">
        <v>871</v>
      </c>
      <c r="P434" s="2" t="s">
        <v>872</v>
      </c>
      <c r="S434" s="2" t="s">
        <v>889</v>
      </c>
      <c r="T434" s="2">
        <v>71</v>
      </c>
    </row>
    <row r="435" spans="1:20" x14ac:dyDescent="0.25">
      <c r="A435" s="2" t="s">
        <v>1345</v>
      </c>
      <c r="B435" s="95">
        <v>72</v>
      </c>
      <c r="E435" s="2">
        <v>431</v>
      </c>
      <c r="H435" s="2" t="s">
        <v>872</v>
      </c>
      <c r="I435" s="2" t="s">
        <v>857</v>
      </c>
      <c r="L435" s="2">
        <v>431</v>
      </c>
      <c r="O435" s="2" t="s">
        <v>871</v>
      </c>
      <c r="P435" s="2" t="s">
        <v>872</v>
      </c>
      <c r="S435" s="2" t="s">
        <v>889</v>
      </c>
      <c r="T435" s="2">
        <v>72</v>
      </c>
    </row>
    <row r="436" spans="1:20" x14ac:dyDescent="0.25">
      <c r="A436" s="2" t="s">
        <v>1346</v>
      </c>
      <c r="B436" s="95">
        <v>73</v>
      </c>
      <c r="E436" s="2">
        <v>432</v>
      </c>
      <c r="H436" s="2" t="s">
        <v>872</v>
      </c>
      <c r="I436" s="2" t="s">
        <v>857</v>
      </c>
      <c r="L436" s="2">
        <v>432</v>
      </c>
      <c r="O436" s="2" t="s">
        <v>871</v>
      </c>
      <c r="P436" s="2" t="s">
        <v>872</v>
      </c>
      <c r="S436" s="2" t="s">
        <v>889</v>
      </c>
      <c r="T436" s="2">
        <v>73</v>
      </c>
    </row>
    <row r="437" spans="1:20" x14ac:dyDescent="0.25">
      <c r="A437" s="2" t="s">
        <v>1347</v>
      </c>
      <c r="B437" s="95">
        <v>74</v>
      </c>
      <c r="E437" s="2">
        <v>433</v>
      </c>
      <c r="H437" s="2" t="s">
        <v>872</v>
      </c>
      <c r="I437" s="2" t="s">
        <v>857</v>
      </c>
      <c r="L437" s="2">
        <v>433</v>
      </c>
      <c r="O437" s="2" t="s">
        <v>871</v>
      </c>
      <c r="P437" s="2" t="s">
        <v>872</v>
      </c>
      <c r="S437" s="2" t="s">
        <v>889</v>
      </c>
      <c r="T437" s="2">
        <v>74</v>
      </c>
    </row>
    <row r="438" spans="1:20" x14ac:dyDescent="0.25">
      <c r="A438" s="2" t="s">
        <v>1348</v>
      </c>
      <c r="B438" s="95">
        <v>75</v>
      </c>
      <c r="E438" s="2">
        <v>434</v>
      </c>
      <c r="H438" s="2" t="s">
        <v>872</v>
      </c>
      <c r="I438" s="2" t="s">
        <v>857</v>
      </c>
      <c r="L438" s="2">
        <v>434</v>
      </c>
      <c r="O438" s="2" t="s">
        <v>871</v>
      </c>
      <c r="P438" s="2" t="s">
        <v>872</v>
      </c>
      <c r="S438" s="2" t="s">
        <v>889</v>
      </c>
      <c r="T438" s="2">
        <v>75</v>
      </c>
    </row>
    <row r="439" spans="1:20" x14ac:dyDescent="0.25">
      <c r="A439" s="2" t="s">
        <v>1349</v>
      </c>
      <c r="B439" s="95">
        <v>76</v>
      </c>
      <c r="E439" s="2">
        <v>435</v>
      </c>
      <c r="H439" s="2" t="s">
        <v>872</v>
      </c>
      <c r="I439" s="2" t="s">
        <v>857</v>
      </c>
      <c r="L439" s="2">
        <v>435</v>
      </c>
      <c r="O439" s="2" t="s">
        <v>871</v>
      </c>
      <c r="P439" s="2" t="s">
        <v>872</v>
      </c>
      <c r="S439" s="2" t="s">
        <v>889</v>
      </c>
      <c r="T439" s="2">
        <v>76</v>
      </c>
    </row>
    <row r="440" spans="1:20" x14ac:dyDescent="0.25">
      <c r="A440" s="2" t="s">
        <v>1350</v>
      </c>
      <c r="B440" s="95">
        <v>77</v>
      </c>
      <c r="E440" s="2">
        <v>436</v>
      </c>
      <c r="H440" s="2" t="s">
        <v>872</v>
      </c>
      <c r="I440" s="2" t="s">
        <v>857</v>
      </c>
      <c r="L440" s="2">
        <v>436</v>
      </c>
      <c r="O440" s="2" t="s">
        <v>871</v>
      </c>
      <c r="P440" s="2" t="s">
        <v>872</v>
      </c>
      <c r="S440" s="2" t="s">
        <v>889</v>
      </c>
      <c r="T440" s="2">
        <v>77</v>
      </c>
    </row>
    <row r="441" spans="1:20" x14ac:dyDescent="0.25">
      <c r="A441" s="2" t="s">
        <v>1351</v>
      </c>
      <c r="B441" s="95">
        <v>78</v>
      </c>
      <c r="E441" s="2">
        <v>437</v>
      </c>
      <c r="H441" s="2" t="s">
        <v>872</v>
      </c>
      <c r="I441" s="2" t="s">
        <v>857</v>
      </c>
      <c r="L441" s="2">
        <v>437</v>
      </c>
      <c r="O441" s="2" t="s">
        <v>871</v>
      </c>
      <c r="P441" s="2" t="s">
        <v>872</v>
      </c>
      <c r="S441" s="2" t="s">
        <v>889</v>
      </c>
      <c r="T441" s="2">
        <v>78</v>
      </c>
    </row>
    <row r="442" spans="1:20" x14ac:dyDescent="0.25">
      <c r="A442" s="2" t="s">
        <v>1352</v>
      </c>
      <c r="B442" s="95">
        <v>79</v>
      </c>
      <c r="E442" s="2">
        <v>438</v>
      </c>
      <c r="H442" s="2" t="s">
        <v>872</v>
      </c>
      <c r="I442" s="2" t="s">
        <v>857</v>
      </c>
      <c r="L442" s="2">
        <v>438</v>
      </c>
      <c r="O442" s="2" t="s">
        <v>871</v>
      </c>
      <c r="P442" s="2" t="s">
        <v>872</v>
      </c>
      <c r="S442" s="2" t="s">
        <v>889</v>
      </c>
      <c r="T442" s="2">
        <v>79</v>
      </c>
    </row>
    <row r="443" spans="1:20" x14ac:dyDescent="0.25">
      <c r="A443" s="2" t="s">
        <v>1353</v>
      </c>
      <c r="B443" s="95">
        <v>80</v>
      </c>
      <c r="E443" s="2">
        <v>439</v>
      </c>
      <c r="H443" s="2" t="s">
        <v>872</v>
      </c>
      <c r="I443" s="2" t="s">
        <v>857</v>
      </c>
      <c r="L443" s="2">
        <v>439</v>
      </c>
      <c r="O443" s="2" t="s">
        <v>871</v>
      </c>
      <c r="P443" s="2" t="s">
        <v>872</v>
      </c>
      <c r="S443" s="2" t="s">
        <v>889</v>
      </c>
      <c r="T443" s="2">
        <v>80</v>
      </c>
    </row>
    <row r="444" spans="1:20" x14ac:dyDescent="0.25">
      <c r="A444" s="92" t="s">
        <v>2472</v>
      </c>
      <c r="B444" s="95">
        <v>0</v>
      </c>
      <c r="E444" s="2">
        <v>440</v>
      </c>
      <c r="H444" s="2" t="s">
        <v>872</v>
      </c>
      <c r="I444" s="2" t="s">
        <v>872</v>
      </c>
      <c r="L444" s="2">
        <v>440</v>
      </c>
      <c r="O444" s="2" t="s">
        <v>871</v>
      </c>
      <c r="P444" s="2" t="s">
        <v>871</v>
      </c>
      <c r="S444" s="2" t="s">
        <v>886</v>
      </c>
      <c r="T444" s="2">
        <v>0</v>
      </c>
    </row>
    <row r="445" spans="1:20" x14ac:dyDescent="0.25">
      <c r="A445" s="2" t="s">
        <v>1354</v>
      </c>
      <c r="B445" s="95">
        <v>3</v>
      </c>
      <c r="E445" s="2">
        <v>441</v>
      </c>
      <c r="H445" s="2" t="s">
        <v>872</v>
      </c>
      <c r="I445" s="2" t="s">
        <v>872</v>
      </c>
      <c r="L445" s="2">
        <v>441</v>
      </c>
      <c r="O445" s="2" t="s">
        <v>871</v>
      </c>
      <c r="P445" s="2" t="s">
        <v>871</v>
      </c>
      <c r="S445" s="2" t="s">
        <v>886</v>
      </c>
      <c r="T445" s="2">
        <v>1</v>
      </c>
    </row>
    <row r="446" spans="1:20" x14ac:dyDescent="0.25">
      <c r="A446" s="2" t="s">
        <v>1355</v>
      </c>
      <c r="B446" s="95">
        <v>6</v>
      </c>
      <c r="E446" s="2">
        <v>442</v>
      </c>
      <c r="H446" s="2" t="s">
        <v>872</v>
      </c>
      <c r="I446" s="2" t="s">
        <v>872</v>
      </c>
      <c r="L446" s="2">
        <v>442</v>
      </c>
      <c r="O446" s="2" t="s">
        <v>871</v>
      </c>
      <c r="P446" s="2" t="s">
        <v>871</v>
      </c>
      <c r="S446" s="2" t="s">
        <v>886</v>
      </c>
      <c r="T446" s="2">
        <v>2</v>
      </c>
    </row>
    <row r="447" spans="1:20" x14ac:dyDescent="0.25">
      <c r="A447" s="2" t="s">
        <v>1356</v>
      </c>
      <c r="B447" s="95">
        <v>9</v>
      </c>
      <c r="E447" s="2">
        <v>443</v>
      </c>
      <c r="H447" s="2" t="s">
        <v>872</v>
      </c>
      <c r="I447" s="2" t="s">
        <v>872</v>
      </c>
      <c r="L447" s="2">
        <v>443</v>
      </c>
      <c r="O447" s="2" t="s">
        <v>871</v>
      </c>
      <c r="P447" s="2" t="s">
        <v>871</v>
      </c>
      <c r="S447" s="2" t="s">
        <v>886</v>
      </c>
      <c r="T447" s="2">
        <v>3</v>
      </c>
    </row>
    <row r="448" spans="1:20" x14ac:dyDescent="0.25">
      <c r="A448" s="2" t="s">
        <v>1357</v>
      </c>
      <c r="B448" s="95">
        <v>12</v>
      </c>
      <c r="E448" s="2">
        <v>444</v>
      </c>
      <c r="H448" s="2" t="s">
        <v>872</v>
      </c>
      <c r="I448" s="2" t="s">
        <v>872</v>
      </c>
      <c r="L448" s="2">
        <v>444</v>
      </c>
      <c r="O448" s="2" t="s">
        <v>871</v>
      </c>
      <c r="P448" s="2" t="s">
        <v>871</v>
      </c>
      <c r="S448" s="2" t="s">
        <v>886</v>
      </c>
      <c r="T448" s="2">
        <v>4</v>
      </c>
    </row>
    <row r="449" spans="1:20" x14ac:dyDescent="0.25">
      <c r="A449" s="2" t="s">
        <v>1358</v>
      </c>
      <c r="B449" s="95">
        <v>15</v>
      </c>
      <c r="E449" s="2">
        <v>445</v>
      </c>
      <c r="H449" s="2" t="s">
        <v>872</v>
      </c>
      <c r="I449" s="2" t="s">
        <v>872</v>
      </c>
      <c r="L449" s="2">
        <v>445</v>
      </c>
      <c r="O449" s="2" t="s">
        <v>871</v>
      </c>
      <c r="P449" s="2" t="s">
        <v>871</v>
      </c>
      <c r="S449" s="2" t="s">
        <v>886</v>
      </c>
      <c r="T449" s="2">
        <v>5</v>
      </c>
    </row>
    <row r="450" spans="1:20" x14ac:dyDescent="0.25">
      <c r="A450" s="2" t="s">
        <v>1359</v>
      </c>
      <c r="B450" s="95">
        <v>18</v>
      </c>
      <c r="E450" s="2">
        <v>446</v>
      </c>
      <c r="H450" s="2" t="s">
        <v>872</v>
      </c>
      <c r="I450" s="2" t="s">
        <v>872</v>
      </c>
      <c r="L450" s="2">
        <v>446</v>
      </c>
      <c r="O450" s="2" t="s">
        <v>871</v>
      </c>
      <c r="P450" s="2" t="s">
        <v>871</v>
      </c>
      <c r="S450" s="2" t="s">
        <v>886</v>
      </c>
      <c r="T450" s="2">
        <v>6</v>
      </c>
    </row>
    <row r="451" spans="1:20" x14ac:dyDescent="0.25">
      <c r="A451" s="2" t="s">
        <v>1360</v>
      </c>
      <c r="B451" s="95">
        <v>21</v>
      </c>
      <c r="E451" s="2">
        <v>447</v>
      </c>
      <c r="H451" s="2" t="s">
        <v>872</v>
      </c>
      <c r="I451" s="2" t="s">
        <v>872</v>
      </c>
      <c r="L451" s="2">
        <v>447</v>
      </c>
      <c r="O451" s="2" t="s">
        <v>871</v>
      </c>
      <c r="P451" s="2" t="s">
        <v>871</v>
      </c>
      <c r="S451" s="2" t="s">
        <v>886</v>
      </c>
      <c r="T451" s="2">
        <v>7</v>
      </c>
    </row>
    <row r="452" spans="1:20" x14ac:dyDescent="0.25">
      <c r="A452" s="2" t="s">
        <v>1361</v>
      </c>
      <c r="B452" s="95">
        <v>24</v>
      </c>
      <c r="E452" s="2">
        <v>448</v>
      </c>
      <c r="H452" s="2" t="s">
        <v>872</v>
      </c>
      <c r="I452" s="2" t="s">
        <v>872</v>
      </c>
      <c r="L452" s="2">
        <v>448</v>
      </c>
      <c r="O452" s="2" t="s">
        <v>871</v>
      </c>
      <c r="P452" s="2" t="s">
        <v>871</v>
      </c>
      <c r="S452" s="2" t="s">
        <v>886</v>
      </c>
      <c r="T452" s="2">
        <v>8</v>
      </c>
    </row>
    <row r="453" spans="1:20" x14ac:dyDescent="0.25">
      <c r="A453" s="2" t="s">
        <v>1362</v>
      </c>
      <c r="B453" s="95">
        <v>27</v>
      </c>
      <c r="E453" s="2">
        <v>449</v>
      </c>
      <c r="H453" s="2" t="s">
        <v>872</v>
      </c>
      <c r="I453" s="2" t="s">
        <v>872</v>
      </c>
      <c r="L453" s="2">
        <v>449</v>
      </c>
      <c r="O453" s="2" t="s">
        <v>871</v>
      </c>
      <c r="P453" s="2" t="s">
        <v>871</v>
      </c>
      <c r="S453" s="2" t="s">
        <v>886</v>
      </c>
      <c r="T453" s="2">
        <v>9</v>
      </c>
    </row>
    <row r="454" spans="1:20" x14ac:dyDescent="0.25">
      <c r="A454" s="2" t="s">
        <v>1363</v>
      </c>
      <c r="B454" s="95">
        <v>30</v>
      </c>
      <c r="E454" s="2">
        <v>450</v>
      </c>
      <c r="H454" s="2" t="s">
        <v>872</v>
      </c>
      <c r="I454" s="2" t="s">
        <v>872</v>
      </c>
      <c r="L454" s="2">
        <v>450</v>
      </c>
      <c r="O454" s="2" t="s">
        <v>871</v>
      </c>
      <c r="P454" s="2" t="s">
        <v>871</v>
      </c>
      <c r="S454" s="2" t="s">
        <v>886</v>
      </c>
      <c r="T454" s="2">
        <v>10</v>
      </c>
    </row>
    <row r="455" spans="1:20" x14ac:dyDescent="0.25">
      <c r="A455" s="2" t="s">
        <v>1364</v>
      </c>
      <c r="B455" s="95">
        <v>33</v>
      </c>
      <c r="E455" s="2">
        <v>451</v>
      </c>
      <c r="H455" s="2" t="s">
        <v>872</v>
      </c>
      <c r="I455" s="2" t="s">
        <v>872</v>
      </c>
      <c r="L455" s="2">
        <v>451</v>
      </c>
      <c r="O455" s="2" t="s">
        <v>871</v>
      </c>
      <c r="P455" s="2" t="s">
        <v>871</v>
      </c>
      <c r="S455" s="2" t="s">
        <v>886</v>
      </c>
      <c r="T455" s="2">
        <v>11</v>
      </c>
    </row>
    <row r="456" spans="1:20" x14ac:dyDescent="0.25">
      <c r="A456" s="2" t="s">
        <v>1365</v>
      </c>
      <c r="B456" s="95">
        <v>36</v>
      </c>
      <c r="E456" s="2">
        <v>452</v>
      </c>
      <c r="H456" s="2" t="s">
        <v>872</v>
      </c>
      <c r="I456" s="2" t="s">
        <v>872</v>
      </c>
      <c r="L456" s="2">
        <v>452</v>
      </c>
      <c r="O456" s="2" t="s">
        <v>871</v>
      </c>
      <c r="P456" s="2" t="s">
        <v>871</v>
      </c>
      <c r="S456" s="2" t="s">
        <v>886</v>
      </c>
      <c r="T456" s="2">
        <v>12</v>
      </c>
    </row>
    <row r="457" spans="1:20" x14ac:dyDescent="0.25">
      <c r="A457" s="2" t="s">
        <v>1366</v>
      </c>
      <c r="B457" s="95">
        <v>39</v>
      </c>
      <c r="E457" s="2">
        <v>453</v>
      </c>
      <c r="H457" s="2" t="s">
        <v>872</v>
      </c>
      <c r="I457" s="2" t="s">
        <v>872</v>
      </c>
      <c r="L457" s="2">
        <v>453</v>
      </c>
      <c r="O457" s="2" t="s">
        <v>871</v>
      </c>
      <c r="P457" s="2" t="s">
        <v>871</v>
      </c>
      <c r="S457" s="2" t="s">
        <v>886</v>
      </c>
      <c r="T457" s="2">
        <v>13</v>
      </c>
    </row>
    <row r="458" spans="1:20" x14ac:dyDescent="0.25">
      <c r="A458" s="2" t="s">
        <v>1367</v>
      </c>
      <c r="B458" s="95">
        <v>42</v>
      </c>
      <c r="E458" s="2">
        <v>454</v>
      </c>
      <c r="H458" s="2" t="s">
        <v>872</v>
      </c>
      <c r="I458" s="2" t="s">
        <v>872</v>
      </c>
      <c r="L458" s="2">
        <v>454</v>
      </c>
      <c r="O458" s="2" t="s">
        <v>871</v>
      </c>
      <c r="P458" s="2" t="s">
        <v>871</v>
      </c>
      <c r="S458" s="2" t="s">
        <v>886</v>
      </c>
      <c r="T458" s="2">
        <v>14</v>
      </c>
    </row>
    <row r="459" spans="1:20" x14ac:dyDescent="0.25">
      <c r="A459" s="2" t="s">
        <v>1368</v>
      </c>
      <c r="B459" s="95">
        <v>45</v>
      </c>
      <c r="E459" s="2">
        <v>455</v>
      </c>
      <c r="H459" s="2" t="s">
        <v>872</v>
      </c>
      <c r="I459" s="2" t="s">
        <v>872</v>
      </c>
      <c r="L459" s="2">
        <v>455</v>
      </c>
      <c r="O459" s="2" t="s">
        <v>871</v>
      </c>
      <c r="P459" s="2" t="s">
        <v>871</v>
      </c>
      <c r="S459" s="2" t="s">
        <v>886</v>
      </c>
      <c r="T459" s="2">
        <v>15</v>
      </c>
    </row>
    <row r="460" spans="1:20" x14ac:dyDescent="0.25">
      <c r="A460" s="2" t="s">
        <v>1369</v>
      </c>
      <c r="B460" s="95">
        <v>48</v>
      </c>
      <c r="E460" s="2">
        <v>456</v>
      </c>
      <c r="H460" s="2" t="s">
        <v>872</v>
      </c>
      <c r="I460" s="2" t="s">
        <v>872</v>
      </c>
      <c r="L460" s="2">
        <v>456</v>
      </c>
      <c r="O460" s="2" t="s">
        <v>871</v>
      </c>
      <c r="P460" s="2" t="s">
        <v>871</v>
      </c>
      <c r="S460" s="2" t="s">
        <v>886</v>
      </c>
      <c r="T460" s="2">
        <v>16</v>
      </c>
    </row>
    <row r="461" spans="1:20" x14ac:dyDescent="0.25">
      <c r="A461" s="2" t="s">
        <v>1370</v>
      </c>
      <c r="B461" s="95">
        <v>51</v>
      </c>
      <c r="E461" s="2">
        <v>457</v>
      </c>
      <c r="H461" s="2" t="s">
        <v>872</v>
      </c>
      <c r="I461" s="2" t="s">
        <v>872</v>
      </c>
      <c r="L461" s="2">
        <v>457</v>
      </c>
      <c r="O461" s="2" t="s">
        <v>871</v>
      </c>
      <c r="P461" s="2" t="s">
        <v>871</v>
      </c>
      <c r="S461" s="2" t="s">
        <v>886</v>
      </c>
      <c r="T461" s="2">
        <v>17</v>
      </c>
    </row>
    <row r="462" spans="1:20" x14ac:dyDescent="0.25">
      <c r="A462" s="2" t="s">
        <v>1371</v>
      </c>
      <c r="B462" s="95">
        <v>54</v>
      </c>
      <c r="E462" s="2">
        <v>458</v>
      </c>
      <c r="H462" s="2" t="s">
        <v>872</v>
      </c>
      <c r="I462" s="2" t="s">
        <v>872</v>
      </c>
      <c r="L462" s="2">
        <v>458</v>
      </c>
      <c r="O462" s="2" t="s">
        <v>871</v>
      </c>
      <c r="P462" s="2" t="s">
        <v>871</v>
      </c>
      <c r="S462" s="2" t="s">
        <v>886</v>
      </c>
      <c r="T462" s="2">
        <v>18</v>
      </c>
    </row>
    <row r="463" spans="1:20" x14ac:dyDescent="0.25">
      <c r="A463" s="2" t="s">
        <v>1372</v>
      </c>
      <c r="B463" s="95">
        <v>57</v>
      </c>
      <c r="E463" s="2">
        <v>459</v>
      </c>
      <c r="H463" s="2" t="s">
        <v>872</v>
      </c>
      <c r="I463" s="2" t="s">
        <v>872</v>
      </c>
      <c r="L463" s="2">
        <v>459</v>
      </c>
      <c r="O463" s="2" t="s">
        <v>871</v>
      </c>
      <c r="P463" s="2" t="s">
        <v>871</v>
      </c>
      <c r="S463" s="2" t="s">
        <v>886</v>
      </c>
      <c r="T463" s="2">
        <v>19</v>
      </c>
    </row>
    <row r="464" spans="1:20" x14ac:dyDescent="0.25">
      <c r="A464" s="2" t="s">
        <v>1373</v>
      </c>
      <c r="B464" s="95">
        <v>60</v>
      </c>
      <c r="E464" s="2">
        <v>460</v>
      </c>
      <c r="H464" s="2" t="s">
        <v>872</v>
      </c>
      <c r="I464" s="2" t="s">
        <v>872</v>
      </c>
      <c r="L464" s="2">
        <v>460</v>
      </c>
      <c r="O464" s="2" t="s">
        <v>870</v>
      </c>
      <c r="P464" s="2" t="s">
        <v>871</v>
      </c>
      <c r="S464" s="2" t="s">
        <v>886</v>
      </c>
      <c r="T464" s="2">
        <v>20</v>
      </c>
    </row>
    <row r="465" spans="1:20" x14ac:dyDescent="0.25">
      <c r="A465" s="2" t="s">
        <v>1374</v>
      </c>
      <c r="B465" s="95">
        <v>63</v>
      </c>
      <c r="E465" s="2">
        <v>461</v>
      </c>
      <c r="H465" s="2" t="s">
        <v>872</v>
      </c>
      <c r="I465" s="2" t="s">
        <v>872</v>
      </c>
      <c r="L465" s="2">
        <v>461</v>
      </c>
      <c r="O465" s="2" t="s">
        <v>870</v>
      </c>
      <c r="P465" s="2" t="s">
        <v>871</v>
      </c>
      <c r="S465" s="2" t="s">
        <v>886</v>
      </c>
      <c r="T465" s="2">
        <v>21</v>
      </c>
    </row>
    <row r="466" spans="1:20" x14ac:dyDescent="0.25">
      <c r="A466" s="2" t="s">
        <v>1375</v>
      </c>
      <c r="B466" s="95">
        <v>66</v>
      </c>
      <c r="E466" s="2">
        <v>462</v>
      </c>
      <c r="H466" s="2" t="s">
        <v>872</v>
      </c>
      <c r="I466" s="2" t="s">
        <v>872</v>
      </c>
      <c r="L466" s="2">
        <v>462</v>
      </c>
      <c r="O466" s="2" t="s">
        <v>870</v>
      </c>
      <c r="P466" s="2" t="s">
        <v>871</v>
      </c>
      <c r="S466" s="2" t="s">
        <v>886</v>
      </c>
      <c r="T466" s="2">
        <v>22</v>
      </c>
    </row>
    <row r="467" spans="1:20" x14ac:dyDescent="0.25">
      <c r="A467" s="2" t="s">
        <v>1376</v>
      </c>
      <c r="B467" s="95">
        <v>69</v>
      </c>
      <c r="E467" s="2">
        <v>463</v>
      </c>
      <c r="H467" s="2" t="s">
        <v>872</v>
      </c>
      <c r="I467" s="2" t="s">
        <v>872</v>
      </c>
      <c r="L467" s="2">
        <v>463</v>
      </c>
      <c r="O467" s="2" t="s">
        <v>870</v>
      </c>
      <c r="P467" s="2" t="s">
        <v>871</v>
      </c>
      <c r="S467" s="2" t="s">
        <v>886</v>
      </c>
      <c r="T467" s="2">
        <v>23</v>
      </c>
    </row>
    <row r="468" spans="1:20" x14ac:dyDescent="0.25">
      <c r="A468" s="2" t="s">
        <v>1377</v>
      </c>
      <c r="B468" s="95">
        <v>72</v>
      </c>
      <c r="E468" s="2">
        <v>464</v>
      </c>
      <c r="H468" s="2" t="s">
        <v>872</v>
      </c>
      <c r="I468" s="2" t="s">
        <v>872</v>
      </c>
      <c r="L468" s="2">
        <v>464</v>
      </c>
      <c r="O468" s="2" t="s">
        <v>870</v>
      </c>
      <c r="P468" s="2" t="s">
        <v>871</v>
      </c>
      <c r="S468" s="2" t="s">
        <v>886</v>
      </c>
      <c r="T468" s="2">
        <v>24</v>
      </c>
    </row>
    <row r="469" spans="1:20" x14ac:dyDescent="0.25">
      <c r="A469" s="2" t="s">
        <v>2307</v>
      </c>
      <c r="B469" s="95">
        <v>98</v>
      </c>
      <c r="E469" s="2">
        <v>465</v>
      </c>
      <c r="H469" s="2" t="s">
        <v>872</v>
      </c>
      <c r="I469" s="2" t="s">
        <v>872</v>
      </c>
      <c r="L469" s="2">
        <v>465</v>
      </c>
      <c r="O469" s="2" t="s">
        <v>870</v>
      </c>
      <c r="P469" s="2" t="s">
        <v>871</v>
      </c>
      <c r="S469" s="2" t="s">
        <v>2469</v>
      </c>
      <c r="T469" s="2">
        <v>14</v>
      </c>
    </row>
    <row r="470" spans="1:20" x14ac:dyDescent="0.25">
      <c r="A470" s="2" t="s">
        <v>2308</v>
      </c>
      <c r="B470" s="95">
        <v>96</v>
      </c>
      <c r="E470" s="2">
        <v>466</v>
      </c>
      <c r="H470" s="2" t="s">
        <v>872</v>
      </c>
      <c r="I470" s="2" t="s">
        <v>872</v>
      </c>
      <c r="L470" s="2">
        <v>466</v>
      </c>
      <c r="O470" s="2" t="s">
        <v>870</v>
      </c>
      <c r="P470" s="2" t="s">
        <v>871</v>
      </c>
      <c r="S470" s="2" t="s">
        <v>2469</v>
      </c>
      <c r="T470" s="2">
        <v>13.75</v>
      </c>
    </row>
    <row r="471" spans="1:20" x14ac:dyDescent="0.25">
      <c r="A471" s="2" t="s">
        <v>2309</v>
      </c>
      <c r="B471" s="95">
        <v>94</v>
      </c>
      <c r="E471" s="2">
        <v>467</v>
      </c>
      <c r="H471" s="2" t="s">
        <v>872</v>
      </c>
      <c r="I471" s="2" t="s">
        <v>872</v>
      </c>
      <c r="L471" s="2">
        <v>467</v>
      </c>
      <c r="O471" s="2" t="s">
        <v>870</v>
      </c>
      <c r="P471" s="2" t="s">
        <v>871</v>
      </c>
      <c r="S471" s="2" t="s">
        <v>2469</v>
      </c>
      <c r="T471" s="2">
        <v>13.5</v>
      </c>
    </row>
    <row r="472" spans="1:20" x14ac:dyDescent="0.25">
      <c r="A472" s="2" t="s">
        <v>2310</v>
      </c>
      <c r="B472" s="93">
        <v>92</v>
      </c>
      <c r="E472" s="2">
        <v>468</v>
      </c>
      <c r="H472" s="2" t="s">
        <v>872</v>
      </c>
      <c r="I472" s="2" t="s">
        <v>872</v>
      </c>
      <c r="L472" s="2">
        <v>468</v>
      </c>
      <c r="O472" s="2" t="s">
        <v>870</v>
      </c>
      <c r="P472" s="2" t="s">
        <v>871</v>
      </c>
      <c r="S472" s="2" t="s">
        <v>2469</v>
      </c>
      <c r="T472" s="2">
        <v>13.25</v>
      </c>
    </row>
    <row r="473" spans="1:20" x14ac:dyDescent="0.25">
      <c r="A473" s="2" t="s">
        <v>2311</v>
      </c>
      <c r="B473" s="93">
        <v>90</v>
      </c>
      <c r="E473" s="2">
        <v>469</v>
      </c>
      <c r="H473" s="2" t="s">
        <v>872</v>
      </c>
      <c r="I473" s="2" t="s">
        <v>872</v>
      </c>
      <c r="L473" s="2">
        <v>469</v>
      </c>
      <c r="O473" s="2" t="s">
        <v>870</v>
      </c>
      <c r="P473" s="2" t="s">
        <v>871</v>
      </c>
      <c r="S473" s="2" t="s">
        <v>2469</v>
      </c>
      <c r="T473" s="2">
        <v>13</v>
      </c>
    </row>
    <row r="474" spans="1:20" x14ac:dyDescent="0.25">
      <c r="A474" s="2" t="s">
        <v>2312</v>
      </c>
      <c r="B474" s="93">
        <v>88</v>
      </c>
      <c r="E474" s="2">
        <v>470</v>
      </c>
      <c r="H474" s="2" t="s">
        <v>871</v>
      </c>
      <c r="I474" s="2" t="s">
        <v>872</v>
      </c>
      <c r="L474" s="2">
        <v>470</v>
      </c>
      <c r="O474" s="2" t="s">
        <v>870</v>
      </c>
      <c r="P474" s="2" t="s">
        <v>871</v>
      </c>
      <c r="S474" s="2" t="s">
        <v>2469</v>
      </c>
      <c r="T474" s="2">
        <v>12.75</v>
      </c>
    </row>
    <row r="475" spans="1:20" x14ac:dyDescent="0.25">
      <c r="A475" s="2" t="s">
        <v>2313</v>
      </c>
      <c r="B475" s="93">
        <v>86</v>
      </c>
      <c r="E475" s="2">
        <v>471</v>
      </c>
      <c r="H475" s="2" t="s">
        <v>871</v>
      </c>
      <c r="I475" s="2" t="s">
        <v>872</v>
      </c>
      <c r="L475" s="2">
        <v>471</v>
      </c>
      <c r="O475" s="2" t="s">
        <v>870</v>
      </c>
      <c r="P475" s="2" t="s">
        <v>871</v>
      </c>
      <c r="S475" s="2" t="s">
        <v>2469</v>
      </c>
      <c r="T475" s="2">
        <v>12.5</v>
      </c>
    </row>
    <row r="476" spans="1:20" x14ac:dyDescent="0.25">
      <c r="A476" s="2" t="s">
        <v>2314</v>
      </c>
      <c r="B476" s="93">
        <v>84</v>
      </c>
      <c r="E476" s="2">
        <v>472</v>
      </c>
      <c r="H476" s="2" t="s">
        <v>871</v>
      </c>
      <c r="I476" s="2" t="s">
        <v>872</v>
      </c>
      <c r="L476" s="2">
        <v>472</v>
      </c>
      <c r="O476" s="2" t="s">
        <v>870</v>
      </c>
      <c r="P476" s="2" t="s">
        <v>871</v>
      </c>
      <c r="S476" s="2" t="s">
        <v>2469</v>
      </c>
      <c r="T476" s="2">
        <v>12.25</v>
      </c>
    </row>
    <row r="477" spans="1:20" x14ac:dyDescent="0.25">
      <c r="A477" s="2" t="s">
        <v>2315</v>
      </c>
      <c r="B477" s="95">
        <v>80</v>
      </c>
      <c r="E477" s="2">
        <v>473</v>
      </c>
      <c r="H477" s="2" t="s">
        <v>871</v>
      </c>
      <c r="I477" s="2" t="s">
        <v>872</v>
      </c>
      <c r="L477" s="2">
        <v>473</v>
      </c>
      <c r="O477" s="2" t="s">
        <v>870</v>
      </c>
      <c r="P477" s="2" t="s">
        <v>871</v>
      </c>
      <c r="S477" s="2" t="s">
        <v>2469</v>
      </c>
      <c r="T477" s="2">
        <v>12</v>
      </c>
    </row>
    <row r="478" spans="1:20" x14ac:dyDescent="0.25">
      <c r="A478" s="2" t="s">
        <v>2316</v>
      </c>
      <c r="B478" s="95">
        <v>78</v>
      </c>
      <c r="E478" s="2">
        <v>474</v>
      </c>
      <c r="H478" s="2" t="s">
        <v>871</v>
      </c>
      <c r="I478" s="2" t="s">
        <v>872</v>
      </c>
      <c r="L478" s="2">
        <v>474</v>
      </c>
      <c r="O478" s="2" t="s">
        <v>870</v>
      </c>
      <c r="P478" s="2" t="s">
        <v>871</v>
      </c>
      <c r="S478" s="2" t="s">
        <v>2469</v>
      </c>
      <c r="T478" s="2">
        <v>11.75</v>
      </c>
    </row>
    <row r="479" spans="1:20" x14ac:dyDescent="0.25">
      <c r="A479" s="2" t="s">
        <v>2317</v>
      </c>
      <c r="B479" s="95">
        <v>76</v>
      </c>
      <c r="E479" s="2">
        <v>475</v>
      </c>
      <c r="H479" s="2" t="s">
        <v>871</v>
      </c>
      <c r="I479" s="2" t="s">
        <v>872</v>
      </c>
      <c r="L479" s="2">
        <v>475</v>
      </c>
      <c r="O479" s="2" t="s">
        <v>870</v>
      </c>
      <c r="P479" s="2" t="s">
        <v>871</v>
      </c>
      <c r="S479" s="2" t="s">
        <v>2469</v>
      </c>
      <c r="T479" s="2">
        <v>11.5</v>
      </c>
    </row>
    <row r="480" spans="1:20" x14ac:dyDescent="0.25">
      <c r="A480" s="2" t="s">
        <v>2318</v>
      </c>
      <c r="B480" s="95">
        <v>74</v>
      </c>
      <c r="E480" s="2">
        <v>476</v>
      </c>
      <c r="H480" s="2" t="s">
        <v>871</v>
      </c>
      <c r="I480" s="2" t="s">
        <v>872</v>
      </c>
      <c r="L480" s="2">
        <v>476</v>
      </c>
      <c r="O480" s="2" t="s">
        <v>870</v>
      </c>
      <c r="P480" s="2" t="s">
        <v>871</v>
      </c>
      <c r="S480" s="2" t="s">
        <v>2469</v>
      </c>
      <c r="T480" s="2">
        <v>11.25</v>
      </c>
    </row>
    <row r="481" spans="1:20" x14ac:dyDescent="0.25">
      <c r="A481" s="2" t="s">
        <v>2319</v>
      </c>
      <c r="B481" s="95">
        <v>72</v>
      </c>
      <c r="E481" s="2">
        <v>477</v>
      </c>
      <c r="H481" s="2" t="s">
        <v>871</v>
      </c>
      <c r="I481" s="2" t="s">
        <v>872</v>
      </c>
      <c r="L481" s="2">
        <v>477</v>
      </c>
      <c r="O481" s="2" t="s">
        <v>870</v>
      </c>
      <c r="P481" s="2" t="s">
        <v>871</v>
      </c>
      <c r="S481" s="2" t="s">
        <v>2469</v>
      </c>
      <c r="T481" s="2">
        <v>11</v>
      </c>
    </row>
    <row r="482" spans="1:20" x14ac:dyDescent="0.25">
      <c r="A482" s="2" t="s">
        <v>2320</v>
      </c>
      <c r="B482" s="95">
        <v>70</v>
      </c>
      <c r="E482" s="2">
        <v>478</v>
      </c>
      <c r="H482" s="2" t="s">
        <v>871</v>
      </c>
      <c r="I482" s="2" t="s">
        <v>872</v>
      </c>
      <c r="L482" s="2">
        <v>478</v>
      </c>
      <c r="O482" s="2" t="s">
        <v>870</v>
      </c>
      <c r="P482" s="2" t="s">
        <v>871</v>
      </c>
      <c r="S482" s="2" t="s">
        <v>2469</v>
      </c>
      <c r="T482" s="2">
        <v>10.75</v>
      </c>
    </row>
    <row r="483" spans="1:20" x14ac:dyDescent="0.25">
      <c r="A483" s="2" t="s">
        <v>2321</v>
      </c>
      <c r="B483" s="95">
        <v>68</v>
      </c>
      <c r="E483" s="2">
        <v>479</v>
      </c>
      <c r="H483" s="2" t="s">
        <v>871</v>
      </c>
      <c r="I483" s="2" t="s">
        <v>872</v>
      </c>
      <c r="L483" s="2">
        <v>479</v>
      </c>
      <c r="O483" s="2" t="s">
        <v>870</v>
      </c>
      <c r="P483" s="2" t="s">
        <v>871</v>
      </c>
      <c r="S483" s="2" t="s">
        <v>2469</v>
      </c>
      <c r="T483" s="2">
        <v>10.5</v>
      </c>
    </row>
    <row r="484" spans="1:20" x14ac:dyDescent="0.25">
      <c r="A484" s="2" t="s">
        <v>2322</v>
      </c>
      <c r="B484" s="95">
        <v>66</v>
      </c>
      <c r="E484" s="2">
        <v>480</v>
      </c>
      <c r="H484" s="2" t="s">
        <v>871</v>
      </c>
      <c r="I484" s="2" t="s">
        <v>872</v>
      </c>
      <c r="L484" s="2">
        <v>480</v>
      </c>
      <c r="O484" s="2" t="s">
        <v>870</v>
      </c>
      <c r="P484" s="2" t="s">
        <v>870</v>
      </c>
      <c r="S484" s="2" t="s">
        <v>2469</v>
      </c>
      <c r="T484" s="2">
        <v>10.25</v>
      </c>
    </row>
    <row r="485" spans="1:20" x14ac:dyDescent="0.25">
      <c r="A485" s="2" t="s">
        <v>2323</v>
      </c>
      <c r="B485" s="95">
        <v>64</v>
      </c>
      <c r="E485" s="2">
        <v>481</v>
      </c>
      <c r="H485" s="2" t="s">
        <v>871</v>
      </c>
      <c r="I485" s="2" t="s">
        <v>872</v>
      </c>
      <c r="L485" s="2">
        <v>481</v>
      </c>
      <c r="O485" s="2" t="s">
        <v>870</v>
      </c>
      <c r="P485" s="2" t="s">
        <v>870</v>
      </c>
      <c r="S485" s="2" t="s">
        <v>2469</v>
      </c>
      <c r="T485" s="2">
        <v>10</v>
      </c>
    </row>
    <row r="486" spans="1:20" x14ac:dyDescent="0.25">
      <c r="A486" s="2" t="s">
        <v>2324</v>
      </c>
      <c r="B486" s="95">
        <v>63</v>
      </c>
      <c r="E486" s="2">
        <v>482</v>
      </c>
      <c r="H486" s="2" t="s">
        <v>871</v>
      </c>
      <c r="I486" s="2" t="s">
        <v>872</v>
      </c>
      <c r="L486" s="2">
        <v>482</v>
      </c>
      <c r="O486" s="2" t="s">
        <v>870</v>
      </c>
      <c r="P486" s="2" t="s">
        <v>870</v>
      </c>
      <c r="S486" s="2" t="s">
        <v>2469</v>
      </c>
      <c r="T486" s="2">
        <v>9.75</v>
      </c>
    </row>
    <row r="487" spans="1:20" x14ac:dyDescent="0.25">
      <c r="A487" s="2" t="s">
        <v>2325</v>
      </c>
      <c r="B487" s="95">
        <v>61</v>
      </c>
      <c r="E487" s="2">
        <v>483</v>
      </c>
      <c r="H487" s="2" t="s">
        <v>871</v>
      </c>
      <c r="I487" s="2" t="s">
        <v>872</v>
      </c>
      <c r="L487" s="2">
        <v>483</v>
      </c>
      <c r="O487" s="2" t="s">
        <v>870</v>
      </c>
      <c r="P487" s="2" t="s">
        <v>870</v>
      </c>
      <c r="S487" s="2" t="s">
        <v>2469</v>
      </c>
      <c r="T487" s="2">
        <v>9.5</v>
      </c>
    </row>
    <row r="488" spans="1:20" x14ac:dyDescent="0.25">
      <c r="A488" s="2" t="s">
        <v>2326</v>
      </c>
      <c r="B488" s="95">
        <v>60</v>
      </c>
      <c r="E488" s="2">
        <v>484</v>
      </c>
      <c r="H488" s="2" t="s">
        <v>871</v>
      </c>
      <c r="I488" s="2" t="s">
        <v>872</v>
      </c>
      <c r="L488" s="2">
        <v>484</v>
      </c>
      <c r="O488" s="2" t="s">
        <v>870</v>
      </c>
      <c r="P488" s="2" t="s">
        <v>870</v>
      </c>
      <c r="S488" s="2" t="s">
        <v>2469</v>
      </c>
      <c r="T488" s="2">
        <v>9.25</v>
      </c>
    </row>
    <row r="489" spans="1:20" x14ac:dyDescent="0.25">
      <c r="A489" s="2" t="s">
        <v>2327</v>
      </c>
      <c r="B489" s="95">
        <v>58</v>
      </c>
      <c r="E489" s="2">
        <v>485</v>
      </c>
      <c r="H489" s="2" t="s">
        <v>871</v>
      </c>
      <c r="I489" s="2" t="s">
        <v>872</v>
      </c>
      <c r="L489" s="2">
        <v>485</v>
      </c>
      <c r="O489" s="2" t="s">
        <v>870</v>
      </c>
      <c r="P489" s="2" t="s">
        <v>870</v>
      </c>
      <c r="S489" s="2" t="s">
        <v>2469</v>
      </c>
      <c r="T489" s="2">
        <v>9</v>
      </c>
    </row>
    <row r="490" spans="1:20" x14ac:dyDescent="0.25">
      <c r="A490" s="2" t="s">
        <v>2328</v>
      </c>
      <c r="B490" s="95">
        <v>57</v>
      </c>
      <c r="E490" s="2">
        <v>486</v>
      </c>
      <c r="H490" s="2" t="s">
        <v>871</v>
      </c>
      <c r="I490" s="2" t="s">
        <v>872</v>
      </c>
      <c r="L490" s="2">
        <v>486</v>
      </c>
      <c r="O490" s="2" t="s">
        <v>870</v>
      </c>
      <c r="P490" s="2" t="s">
        <v>870</v>
      </c>
      <c r="S490" s="2" t="s">
        <v>2469</v>
      </c>
      <c r="T490" s="2">
        <v>8.75</v>
      </c>
    </row>
    <row r="491" spans="1:20" x14ac:dyDescent="0.25">
      <c r="A491" s="2" t="s">
        <v>2329</v>
      </c>
      <c r="B491" s="95">
        <v>55</v>
      </c>
      <c r="E491" s="2">
        <v>487</v>
      </c>
      <c r="H491" s="2" t="s">
        <v>871</v>
      </c>
      <c r="I491" s="2" t="s">
        <v>872</v>
      </c>
      <c r="L491" s="2">
        <v>487</v>
      </c>
      <c r="O491" s="2" t="s">
        <v>870</v>
      </c>
      <c r="P491" s="2" t="s">
        <v>870</v>
      </c>
      <c r="S491" s="2" t="s">
        <v>2469</v>
      </c>
      <c r="T491" s="2">
        <v>8.5</v>
      </c>
    </row>
    <row r="492" spans="1:20" x14ac:dyDescent="0.25">
      <c r="A492" s="2" t="s">
        <v>2330</v>
      </c>
      <c r="B492" s="95">
        <v>54</v>
      </c>
      <c r="E492" s="2">
        <v>488</v>
      </c>
      <c r="H492" s="2" t="s">
        <v>871</v>
      </c>
      <c r="I492" s="2" t="s">
        <v>872</v>
      </c>
      <c r="L492" s="2">
        <v>488</v>
      </c>
      <c r="O492" s="2" t="s">
        <v>870</v>
      </c>
      <c r="P492" s="2" t="s">
        <v>870</v>
      </c>
      <c r="S492" s="2" t="s">
        <v>2469</v>
      </c>
      <c r="T492" s="2">
        <v>8.25</v>
      </c>
    </row>
    <row r="493" spans="1:20" x14ac:dyDescent="0.25">
      <c r="A493" s="2" t="s">
        <v>2331</v>
      </c>
      <c r="B493" s="95">
        <v>53</v>
      </c>
      <c r="E493" s="2">
        <v>489</v>
      </c>
      <c r="H493" s="2" t="s">
        <v>871</v>
      </c>
      <c r="I493" s="2" t="s">
        <v>872</v>
      </c>
      <c r="L493" s="2">
        <v>489</v>
      </c>
      <c r="O493" s="2" t="s">
        <v>870</v>
      </c>
      <c r="P493" s="2" t="s">
        <v>870</v>
      </c>
      <c r="S493" s="2" t="s">
        <v>2469</v>
      </c>
      <c r="T493" s="2">
        <v>8</v>
      </c>
    </row>
    <row r="494" spans="1:20" x14ac:dyDescent="0.25">
      <c r="A494" s="2" t="s">
        <v>2332</v>
      </c>
      <c r="B494" s="95">
        <v>52</v>
      </c>
      <c r="E494" s="2">
        <v>490</v>
      </c>
      <c r="H494" s="2" t="s">
        <v>871</v>
      </c>
      <c r="I494" s="2" t="s">
        <v>871</v>
      </c>
      <c r="L494" s="2">
        <v>490</v>
      </c>
      <c r="O494" s="2" t="s">
        <v>870</v>
      </c>
      <c r="P494" s="2" t="s">
        <v>870</v>
      </c>
      <c r="S494" s="2" t="s">
        <v>2469</v>
      </c>
      <c r="T494" s="2">
        <v>7.75</v>
      </c>
    </row>
    <row r="495" spans="1:20" x14ac:dyDescent="0.25">
      <c r="A495" s="2" t="s">
        <v>2333</v>
      </c>
      <c r="B495" s="95">
        <v>50</v>
      </c>
      <c r="E495" s="2">
        <v>491</v>
      </c>
      <c r="H495" s="2" t="s">
        <v>871</v>
      </c>
      <c r="I495" s="2" t="s">
        <v>871</v>
      </c>
      <c r="L495" s="2">
        <v>491</v>
      </c>
      <c r="O495" s="2" t="s">
        <v>870</v>
      </c>
      <c r="P495" s="2" t="s">
        <v>870</v>
      </c>
      <c r="S495" s="2" t="s">
        <v>2469</v>
      </c>
      <c r="T495" s="2">
        <v>7.5</v>
      </c>
    </row>
    <row r="496" spans="1:20" x14ac:dyDescent="0.25">
      <c r="A496" s="2" t="s">
        <v>2334</v>
      </c>
      <c r="B496" s="95">
        <v>49</v>
      </c>
      <c r="E496" s="2">
        <v>492</v>
      </c>
      <c r="H496" s="2" t="s">
        <v>871</v>
      </c>
      <c r="I496" s="2" t="s">
        <v>871</v>
      </c>
      <c r="L496" s="2">
        <v>492</v>
      </c>
      <c r="O496" s="2" t="s">
        <v>870</v>
      </c>
      <c r="P496" s="2" t="s">
        <v>870</v>
      </c>
      <c r="S496" s="2" t="s">
        <v>2469</v>
      </c>
      <c r="T496" s="2">
        <v>7.25</v>
      </c>
    </row>
    <row r="497" spans="1:20" x14ac:dyDescent="0.25">
      <c r="A497" s="2" t="s">
        <v>2335</v>
      </c>
      <c r="B497" s="95">
        <v>47</v>
      </c>
      <c r="E497" s="2">
        <v>493</v>
      </c>
      <c r="H497" s="2" t="s">
        <v>871</v>
      </c>
      <c r="I497" s="2" t="s">
        <v>871</v>
      </c>
      <c r="L497" s="2">
        <v>493</v>
      </c>
      <c r="O497" s="2" t="s">
        <v>870</v>
      </c>
      <c r="P497" s="2" t="s">
        <v>870</v>
      </c>
      <c r="S497" s="2" t="s">
        <v>2469</v>
      </c>
      <c r="T497" s="2">
        <v>7</v>
      </c>
    </row>
    <row r="498" spans="1:20" x14ac:dyDescent="0.25">
      <c r="A498" s="2" t="s">
        <v>2336</v>
      </c>
      <c r="B498" s="95">
        <v>46</v>
      </c>
      <c r="E498" s="2">
        <v>494</v>
      </c>
      <c r="H498" s="2" t="s">
        <v>871</v>
      </c>
      <c r="I498" s="2" t="s">
        <v>871</v>
      </c>
      <c r="L498" s="2">
        <v>494</v>
      </c>
      <c r="O498" s="2" t="s">
        <v>870</v>
      </c>
      <c r="P498" s="2" t="s">
        <v>870</v>
      </c>
      <c r="S498" s="2" t="s">
        <v>2469</v>
      </c>
      <c r="T498" s="2">
        <v>6.75</v>
      </c>
    </row>
    <row r="499" spans="1:20" x14ac:dyDescent="0.25">
      <c r="A499" s="2" t="s">
        <v>2337</v>
      </c>
      <c r="B499" s="95">
        <v>44</v>
      </c>
      <c r="E499" s="2">
        <v>495</v>
      </c>
      <c r="H499" s="2" t="s">
        <v>871</v>
      </c>
      <c r="I499" s="2" t="s">
        <v>871</v>
      </c>
      <c r="L499" s="2">
        <v>495</v>
      </c>
      <c r="O499" s="2" t="s">
        <v>870</v>
      </c>
      <c r="P499" s="2" t="s">
        <v>870</v>
      </c>
      <c r="S499" s="2" t="s">
        <v>2469</v>
      </c>
      <c r="T499" s="2">
        <v>6.5</v>
      </c>
    </row>
    <row r="500" spans="1:20" x14ac:dyDescent="0.25">
      <c r="A500" s="2" t="s">
        <v>2338</v>
      </c>
      <c r="B500" s="95">
        <v>42</v>
      </c>
      <c r="E500" s="2">
        <v>496</v>
      </c>
      <c r="H500" s="2" t="s">
        <v>871</v>
      </c>
      <c r="I500" s="2" t="s">
        <v>871</v>
      </c>
      <c r="L500" s="2">
        <v>496</v>
      </c>
      <c r="O500" s="2" t="s">
        <v>870</v>
      </c>
      <c r="P500" s="2" t="s">
        <v>870</v>
      </c>
      <c r="S500" s="2" t="s">
        <v>2469</v>
      </c>
      <c r="T500" s="2">
        <v>6.25</v>
      </c>
    </row>
    <row r="501" spans="1:20" x14ac:dyDescent="0.25">
      <c r="A501" s="2" t="s">
        <v>2339</v>
      </c>
      <c r="B501" s="95">
        <v>40</v>
      </c>
      <c r="E501" s="2">
        <v>497</v>
      </c>
      <c r="H501" s="2" t="s">
        <v>871</v>
      </c>
      <c r="I501" s="2" t="s">
        <v>871</v>
      </c>
      <c r="L501" s="2">
        <v>497</v>
      </c>
      <c r="O501" s="2" t="s">
        <v>870</v>
      </c>
      <c r="P501" s="2" t="s">
        <v>870</v>
      </c>
      <c r="S501" s="2" t="s">
        <v>2469</v>
      </c>
      <c r="T501" s="2">
        <v>6</v>
      </c>
    </row>
    <row r="502" spans="1:20" x14ac:dyDescent="0.25">
      <c r="A502" s="2" t="s">
        <v>2340</v>
      </c>
      <c r="B502" s="95">
        <v>38</v>
      </c>
      <c r="E502" s="2">
        <v>498</v>
      </c>
      <c r="H502" s="2" t="s">
        <v>871</v>
      </c>
      <c r="I502" s="2" t="s">
        <v>871</v>
      </c>
      <c r="L502" s="2">
        <v>498</v>
      </c>
      <c r="O502" s="2" t="s">
        <v>870</v>
      </c>
      <c r="P502" s="2" t="s">
        <v>870</v>
      </c>
      <c r="S502" s="2" t="s">
        <v>2469</v>
      </c>
      <c r="T502" s="2">
        <v>5.75</v>
      </c>
    </row>
    <row r="503" spans="1:20" x14ac:dyDescent="0.25">
      <c r="A503" s="2" t="s">
        <v>2341</v>
      </c>
      <c r="B503" s="95">
        <v>36</v>
      </c>
      <c r="E503" s="2">
        <v>499</v>
      </c>
      <c r="H503" s="2" t="s">
        <v>871</v>
      </c>
      <c r="I503" s="2" t="s">
        <v>871</v>
      </c>
      <c r="L503" s="2">
        <v>499</v>
      </c>
      <c r="O503" s="2" t="s">
        <v>870</v>
      </c>
      <c r="P503" s="2" t="s">
        <v>870</v>
      </c>
      <c r="S503" s="2" t="s">
        <v>2469</v>
      </c>
      <c r="T503" s="2">
        <v>5.5</v>
      </c>
    </row>
    <row r="504" spans="1:20" x14ac:dyDescent="0.25">
      <c r="A504" s="2" t="s">
        <v>2342</v>
      </c>
      <c r="B504" s="95">
        <v>33</v>
      </c>
      <c r="E504" s="2">
        <v>500</v>
      </c>
      <c r="H504" s="2" t="s">
        <v>871</v>
      </c>
      <c r="I504" s="2" t="s">
        <v>871</v>
      </c>
      <c r="L504" s="2">
        <v>500</v>
      </c>
      <c r="O504" s="2" t="s">
        <v>870</v>
      </c>
      <c r="P504" s="2" t="s">
        <v>870</v>
      </c>
      <c r="S504" s="2" t="s">
        <v>2469</v>
      </c>
      <c r="T504" s="2">
        <v>5.25</v>
      </c>
    </row>
    <row r="505" spans="1:20" x14ac:dyDescent="0.25">
      <c r="A505" s="2" t="s">
        <v>2343</v>
      </c>
      <c r="B505" s="95">
        <v>31</v>
      </c>
      <c r="E505" s="2">
        <v>501</v>
      </c>
      <c r="H505" s="2" t="s">
        <v>871</v>
      </c>
      <c r="I505" s="2" t="s">
        <v>871</v>
      </c>
      <c r="L505" s="2">
        <v>501</v>
      </c>
      <c r="O505" s="2" t="s">
        <v>870</v>
      </c>
      <c r="P505" s="2" t="s">
        <v>870</v>
      </c>
      <c r="S505" s="2" t="s">
        <v>2469</v>
      </c>
      <c r="T505" s="2">
        <v>5</v>
      </c>
    </row>
    <row r="506" spans="1:20" x14ac:dyDescent="0.25">
      <c r="A506" s="2" t="s">
        <v>2344</v>
      </c>
      <c r="B506" s="95">
        <v>29</v>
      </c>
      <c r="E506" s="2">
        <v>502</v>
      </c>
      <c r="H506" s="2" t="s">
        <v>871</v>
      </c>
      <c r="I506" s="2" t="s">
        <v>871</v>
      </c>
      <c r="L506" s="2">
        <v>502</v>
      </c>
      <c r="O506" s="2" t="s">
        <v>870</v>
      </c>
      <c r="P506" s="2" t="s">
        <v>870</v>
      </c>
      <c r="S506" s="2" t="s">
        <v>2469</v>
      </c>
      <c r="T506" s="2">
        <v>4.75</v>
      </c>
    </row>
    <row r="507" spans="1:20" x14ac:dyDescent="0.25">
      <c r="A507" s="2" t="s">
        <v>2345</v>
      </c>
      <c r="B507" s="95">
        <v>27</v>
      </c>
      <c r="E507" s="2">
        <v>503</v>
      </c>
      <c r="H507" s="2" t="s">
        <v>871</v>
      </c>
      <c r="I507" s="2" t="s">
        <v>871</v>
      </c>
      <c r="L507" s="2">
        <v>503</v>
      </c>
      <c r="O507" s="2" t="s">
        <v>870</v>
      </c>
      <c r="P507" s="2" t="s">
        <v>870</v>
      </c>
      <c r="S507" s="2" t="s">
        <v>2469</v>
      </c>
      <c r="T507" s="2">
        <v>4.5</v>
      </c>
    </row>
    <row r="508" spans="1:20" x14ac:dyDescent="0.25">
      <c r="A508" s="2" t="s">
        <v>2346</v>
      </c>
      <c r="B508" s="95">
        <v>25</v>
      </c>
      <c r="E508" s="2">
        <v>504</v>
      </c>
      <c r="H508" s="2" t="s">
        <v>871</v>
      </c>
      <c r="I508" s="2" t="s">
        <v>871</v>
      </c>
      <c r="L508" s="2">
        <v>504</v>
      </c>
      <c r="O508" s="2" t="s">
        <v>870</v>
      </c>
      <c r="P508" s="2" t="s">
        <v>870</v>
      </c>
      <c r="S508" s="2" t="s">
        <v>2469</v>
      </c>
      <c r="T508" s="2">
        <v>4.25</v>
      </c>
    </row>
    <row r="509" spans="1:20" x14ac:dyDescent="0.25">
      <c r="A509" s="2" t="s">
        <v>2347</v>
      </c>
      <c r="B509" s="95">
        <v>22</v>
      </c>
      <c r="E509" s="2">
        <v>505</v>
      </c>
      <c r="H509" s="2" t="s">
        <v>871</v>
      </c>
      <c r="I509" s="2" t="s">
        <v>871</v>
      </c>
      <c r="L509" s="2">
        <v>505</v>
      </c>
      <c r="O509" s="2" t="s">
        <v>870</v>
      </c>
      <c r="P509" s="2" t="s">
        <v>870</v>
      </c>
      <c r="S509" s="2" t="s">
        <v>2469</v>
      </c>
      <c r="T509" s="2">
        <v>4</v>
      </c>
    </row>
    <row r="510" spans="1:20" x14ac:dyDescent="0.25">
      <c r="A510" s="2" t="s">
        <v>2348</v>
      </c>
      <c r="B510" s="95">
        <v>19</v>
      </c>
      <c r="E510" s="2">
        <v>506</v>
      </c>
      <c r="H510" s="2" t="s">
        <v>871</v>
      </c>
      <c r="I510" s="2" t="s">
        <v>871</v>
      </c>
      <c r="L510" s="2">
        <v>506</v>
      </c>
      <c r="O510" s="2" t="s">
        <v>870</v>
      </c>
      <c r="P510" s="2" t="s">
        <v>870</v>
      </c>
      <c r="S510" s="2" t="s">
        <v>2469</v>
      </c>
      <c r="T510" s="2">
        <v>3.75</v>
      </c>
    </row>
    <row r="511" spans="1:20" x14ac:dyDescent="0.25">
      <c r="A511" s="2" t="s">
        <v>2349</v>
      </c>
      <c r="B511" s="95">
        <v>16</v>
      </c>
      <c r="E511" s="2">
        <v>507</v>
      </c>
      <c r="H511" s="2" t="s">
        <v>871</v>
      </c>
      <c r="I511" s="2" t="s">
        <v>871</v>
      </c>
      <c r="L511" s="2">
        <v>507</v>
      </c>
      <c r="O511" s="2" t="s">
        <v>870</v>
      </c>
      <c r="P511" s="2" t="s">
        <v>870</v>
      </c>
      <c r="S511" s="2" t="s">
        <v>2469</v>
      </c>
      <c r="T511" s="2">
        <v>3.5</v>
      </c>
    </row>
    <row r="512" spans="1:20" x14ac:dyDescent="0.25">
      <c r="A512" s="2" t="s">
        <v>2350</v>
      </c>
      <c r="B512" s="95">
        <v>13</v>
      </c>
      <c r="E512" s="2">
        <v>508</v>
      </c>
      <c r="H512" s="2" t="s">
        <v>871</v>
      </c>
      <c r="I512" s="2" t="s">
        <v>871</v>
      </c>
      <c r="L512" s="2">
        <v>508</v>
      </c>
      <c r="O512" s="2" t="s">
        <v>870</v>
      </c>
      <c r="P512" s="2" t="s">
        <v>870</v>
      </c>
      <c r="S512" s="2" t="s">
        <v>2469</v>
      </c>
      <c r="T512" s="2">
        <v>3.25</v>
      </c>
    </row>
    <row r="513" spans="1:21" x14ac:dyDescent="0.25">
      <c r="A513" s="2" t="s">
        <v>2351</v>
      </c>
      <c r="B513" s="95">
        <v>10</v>
      </c>
      <c r="E513" s="2">
        <v>509</v>
      </c>
      <c r="H513" s="2" t="s">
        <v>871</v>
      </c>
      <c r="I513" s="2" t="s">
        <v>871</v>
      </c>
      <c r="L513" s="2">
        <v>509</v>
      </c>
      <c r="O513" s="2" t="s">
        <v>870</v>
      </c>
      <c r="P513" s="2" t="s">
        <v>870</v>
      </c>
      <c r="S513" s="2" t="s">
        <v>2469</v>
      </c>
      <c r="T513" s="2">
        <v>3</v>
      </c>
    </row>
    <row r="514" spans="1:21" x14ac:dyDescent="0.25">
      <c r="A514" s="2" t="s">
        <v>2352</v>
      </c>
      <c r="B514" s="95">
        <v>8</v>
      </c>
      <c r="E514" s="2">
        <v>510</v>
      </c>
      <c r="H514" s="2" t="s">
        <v>870</v>
      </c>
      <c r="I514" s="2" t="s">
        <v>871</v>
      </c>
      <c r="L514" s="2">
        <v>510</v>
      </c>
      <c r="O514" s="2" t="s">
        <v>870</v>
      </c>
      <c r="P514" s="2" t="s">
        <v>870</v>
      </c>
      <c r="S514" s="2" t="s">
        <v>2469</v>
      </c>
      <c r="T514" s="2">
        <v>2.75</v>
      </c>
    </row>
    <row r="515" spans="1:21" x14ac:dyDescent="0.25">
      <c r="A515" s="2" t="s">
        <v>2353</v>
      </c>
      <c r="B515" s="95">
        <v>6</v>
      </c>
      <c r="E515" s="2">
        <v>511</v>
      </c>
      <c r="H515" s="2" t="s">
        <v>870</v>
      </c>
      <c r="I515" s="2" t="s">
        <v>871</v>
      </c>
      <c r="L515" s="2">
        <v>511</v>
      </c>
      <c r="O515" s="2" t="s">
        <v>870</v>
      </c>
      <c r="P515" s="2" t="s">
        <v>870</v>
      </c>
      <c r="S515" s="2" t="s">
        <v>2469</v>
      </c>
      <c r="T515" s="2">
        <v>2.5</v>
      </c>
    </row>
    <row r="516" spans="1:21" x14ac:dyDescent="0.25">
      <c r="A516" s="2" t="s">
        <v>2354</v>
      </c>
      <c r="B516" s="95">
        <v>4</v>
      </c>
      <c r="E516" s="2">
        <v>512</v>
      </c>
      <c r="H516" s="2" t="s">
        <v>870</v>
      </c>
      <c r="I516" s="2" t="s">
        <v>871</v>
      </c>
      <c r="L516" s="2">
        <v>512</v>
      </c>
      <c r="O516" s="2" t="s">
        <v>870</v>
      </c>
      <c r="P516" s="2" t="s">
        <v>870</v>
      </c>
      <c r="S516" s="2" t="s">
        <v>2469</v>
      </c>
      <c r="T516" s="2">
        <v>2.25</v>
      </c>
    </row>
    <row r="517" spans="1:21" x14ac:dyDescent="0.25">
      <c r="A517" s="2" t="s">
        <v>2355</v>
      </c>
      <c r="B517" s="95">
        <v>4</v>
      </c>
      <c r="E517" s="2">
        <v>513</v>
      </c>
      <c r="H517" s="2" t="s">
        <v>870</v>
      </c>
      <c r="I517" s="2" t="s">
        <v>871</v>
      </c>
      <c r="L517" s="2">
        <v>513</v>
      </c>
      <c r="O517" s="2" t="s">
        <v>870</v>
      </c>
      <c r="P517" s="2" t="s">
        <v>870</v>
      </c>
      <c r="S517" s="2" t="s">
        <v>2469</v>
      </c>
      <c r="T517" s="2">
        <v>2</v>
      </c>
    </row>
    <row r="518" spans="1:21" x14ac:dyDescent="0.25">
      <c r="A518" s="2" t="s">
        <v>2356</v>
      </c>
      <c r="B518" s="95">
        <v>1</v>
      </c>
      <c r="E518" s="2">
        <v>514</v>
      </c>
      <c r="H518" s="2" t="s">
        <v>870</v>
      </c>
      <c r="I518" s="2" t="s">
        <v>871</v>
      </c>
      <c r="L518" s="2">
        <v>514</v>
      </c>
      <c r="O518" s="2" t="s">
        <v>870</v>
      </c>
      <c r="P518" s="2" t="s">
        <v>870</v>
      </c>
      <c r="S518" s="2" t="s">
        <v>2469</v>
      </c>
      <c r="T518" s="2">
        <v>1.75</v>
      </c>
    </row>
    <row r="519" spans="1:21" x14ac:dyDescent="0.25">
      <c r="A519" s="2" t="s">
        <v>2357</v>
      </c>
      <c r="B519" s="95">
        <v>1</v>
      </c>
      <c r="E519" s="2">
        <v>515</v>
      </c>
      <c r="H519" s="2" t="s">
        <v>870</v>
      </c>
      <c r="I519" s="2" t="s">
        <v>871</v>
      </c>
      <c r="L519" s="2">
        <v>515</v>
      </c>
      <c r="O519" s="2" t="s">
        <v>870</v>
      </c>
      <c r="P519" s="2" t="s">
        <v>870</v>
      </c>
      <c r="S519" s="2" t="s">
        <v>2469</v>
      </c>
      <c r="T519" s="2">
        <v>1.5</v>
      </c>
    </row>
    <row r="520" spans="1:21" x14ac:dyDescent="0.25">
      <c r="A520" s="2" t="s">
        <v>2358</v>
      </c>
      <c r="B520" s="95">
        <v>1</v>
      </c>
      <c r="E520" s="2">
        <v>516</v>
      </c>
      <c r="H520" s="2" t="s">
        <v>870</v>
      </c>
      <c r="I520" s="2" t="s">
        <v>871</v>
      </c>
      <c r="L520" s="2">
        <v>516</v>
      </c>
      <c r="O520" s="2" t="s">
        <v>870</v>
      </c>
      <c r="P520" s="2" t="s">
        <v>870</v>
      </c>
      <c r="S520" s="2" t="s">
        <v>2469</v>
      </c>
      <c r="T520" s="2">
        <v>1.25</v>
      </c>
    </row>
    <row r="521" spans="1:21" x14ac:dyDescent="0.25">
      <c r="A521" s="2" t="s">
        <v>2359</v>
      </c>
      <c r="B521" s="95">
        <v>1</v>
      </c>
      <c r="E521" s="2">
        <v>517</v>
      </c>
      <c r="H521" s="2" t="s">
        <v>870</v>
      </c>
      <c r="I521" s="2" t="s">
        <v>871</v>
      </c>
      <c r="L521" s="2">
        <v>517</v>
      </c>
      <c r="O521" s="2" t="s">
        <v>870</v>
      </c>
      <c r="P521" s="2" t="s">
        <v>870</v>
      </c>
      <c r="S521" s="2" t="s">
        <v>2469</v>
      </c>
      <c r="T521" s="2">
        <v>1</v>
      </c>
    </row>
    <row r="522" spans="1:21" x14ac:dyDescent="0.25">
      <c r="A522" s="2" t="s">
        <v>2360</v>
      </c>
      <c r="B522" s="95">
        <v>1</v>
      </c>
      <c r="E522" s="2">
        <v>518</v>
      </c>
      <c r="H522" s="2" t="s">
        <v>870</v>
      </c>
      <c r="I522" s="2" t="s">
        <v>871</v>
      </c>
      <c r="L522" s="2">
        <v>518</v>
      </c>
      <c r="O522" s="2" t="s">
        <v>870</v>
      </c>
      <c r="P522" s="2" t="s">
        <v>870</v>
      </c>
      <c r="S522" s="2" t="s">
        <v>2469</v>
      </c>
      <c r="T522" s="2">
        <v>0.75</v>
      </c>
    </row>
    <row r="523" spans="1:21" x14ac:dyDescent="0.25">
      <c r="A523" s="2" t="s">
        <v>2361</v>
      </c>
      <c r="B523" s="95">
        <v>1</v>
      </c>
      <c r="E523" s="2">
        <v>519</v>
      </c>
      <c r="H523" s="2" t="s">
        <v>870</v>
      </c>
      <c r="I523" s="2" t="s">
        <v>871</v>
      </c>
      <c r="L523" s="2">
        <v>519</v>
      </c>
      <c r="O523" s="2" t="s">
        <v>870</v>
      </c>
      <c r="P523" s="2" t="s">
        <v>870</v>
      </c>
      <c r="S523" s="2" t="s">
        <v>2469</v>
      </c>
      <c r="T523" s="2">
        <v>0.5</v>
      </c>
    </row>
    <row r="524" spans="1:21" x14ac:dyDescent="0.25">
      <c r="A524" s="2" t="s">
        <v>2362</v>
      </c>
      <c r="B524" s="95">
        <v>1</v>
      </c>
      <c r="E524" s="2">
        <v>520</v>
      </c>
      <c r="H524" s="2" t="s">
        <v>870</v>
      </c>
      <c r="I524" s="2" t="s">
        <v>871</v>
      </c>
      <c r="L524" s="2">
        <v>520</v>
      </c>
      <c r="O524" s="2" t="s">
        <v>870</v>
      </c>
      <c r="P524" s="2" t="s">
        <v>870</v>
      </c>
      <c r="S524" s="2" t="s">
        <v>2469</v>
      </c>
      <c r="T524" s="2">
        <v>0.25</v>
      </c>
    </row>
    <row r="525" spans="1:21" x14ac:dyDescent="0.25">
      <c r="A525" s="2" t="s">
        <v>1378</v>
      </c>
      <c r="B525" s="95">
        <v>98</v>
      </c>
      <c r="E525" s="2">
        <v>521</v>
      </c>
      <c r="H525" s="2" t="s">
        <v>870</v>
      </c>
      <c r="I525" s="2" t="s">
        <v>871</v>
      </c>
      <c r="L525" s="2">
        <v>521</v>
      </c>
      <c r="O525" s="2" t="s">
        <v>870</v>
      </c>
      <c r="P525" s="2" t="s">
        <v>870</v>
      </c>
      <c r="R525" s="2">
        <v>10.1</v>
      </c>
      <c r="S525" s="2" t="s">
        <v>2622</v>
      </c>
      <c r="T525" s="2" t="s">
        <v>2623</v>
      </c>
      <c r="U525" s="2">
        <v>10.1</v>
      </c>
    </row>
    <row r="526" spans="1:21" x14ac:dyDescent="0.25">
      <c r="A526" s="2" t="s">
        <v>1379</v>
      </c>
      <c r="B526" s="95">
        <v>96</v>
      </c>
      <c r="E526" s="2">
        <v>522</v>
      </c>
      <c r="H526" s="2" t="s">
        <v>870</v>
      </c>
      <c r="I526" s="2" t="s">
        <v>871</v>
      </c>
      <c r="L526" s="2">
        <v>522</v>
      </c>
      <c r="O526" s="2" t="s">
        <v>870</v>
      </c>
      <c r="P526" s="2" t="s">
        <v>870</v>
      </c>
      <c r="R526" s="2">
        <v>10.199999999999999</v>
      </c>
      <c r="S526" s="2" t="s">
        <v>2622</v>
      </c>
      <c r="T526" s="2" t="s">
        <v>2623</v>
      </c>
      <c r="U526" s="2">
        <v>10.199999999999999</v>
      </c>
    </row>
    <row r="527" spans="1:21" x14ac:dyDescent="0.25">
      <c r="A527" s="2" t="s">
        <v>1380</v>
      </c>
      <c r="B527" s="95">
        <v>94</v>
      </c>
      <c r="E527" s="2">
        <v>523</v>
      </c>
      <c r="H527" s="2" t="s">
        <v>870</v>
      </c>
      <c r="I527" s="2" t="s">
        <v>871</v>
      </c>
      <c r="L527" s="2">
        <v>523</v>
      </c>
      <c r="O527" s="2" t="s">
        <v>870</v>
      </c>
      <c r="P527" s="2" t="s">
        <v>870</v>
      </c>
      <c r="R527" s="2">
        <v>10.3</v>
      </c>
      <c r="S527" s="2" t="s">
        <v>2622</v>
      </c>
      <c r="T527" s="2" t="s">
        <v>2623</v>
      </c>
      <c r="U527" s="2">
        <v>10.3</v>
      </c>
    </row>
    <row r="528" spans="1:21" x14ac:dyDescent="0.25">
      <c r="A528" s="2" t="s">
        <v>1381</v>
      </c>
      <c r="B528" s="95">
        <v>92</v>
      </c>
      <c r="E528" s="2">
        <v>524</v>
      </c>
      <c r="H528" s="2" t="s">
        <v>870</v>
      </c>
      <c r="I528" s="2" t="s">
        <v>871</v>
      </c>
      <c r="L528" s="2">
        <v>524</v>
      </c>
      <c r="O528" s="2" t="s">
        <v>870</v>
      </c>
      <c r="P528" s="2" t="s">
        <v>870</v>
      </c>
      <c r="R528" s="2">
        <v>10.4</v>
      </c>
      <c r="S528" s="2" t="s">
        <v>2622</v>
      </c>
      <c r="T528" s="2" t="s">
        <v>2623</v>
      </c>
      <c r="U528" s="2">
        <v>10.4</v>
      </c>
    </row>
    <row r="529" spans="1:21" x14ac:dyDescent="0.25">
      <c r="A529" s="2" t="s">
        <v>1382</v>
      </c>
      <c r="B529" s="95">
        <v>90</v>
      </c>
      <c r="E529" s="2">
        <v>525</v>
      </c>
      <c r="H529" s="2" t="s">
        <v>870</v>
      </c>
      <c r="I529" s="2" t="s">
        <v>871</v>
      </c>
      <c r="L529" s="2">
        <v>525</v>
      </c>
      <c r="O529" s="2" t="s">
        <v>870</v>
      </c>
      <c r="P529" s="2" t="s">
        <v>870</v>
      </c>
      <c r="R529" s="2">
        <v>10.5</v>
      </c>
      <c r="S529" s="2" t="s">
        <v>2622</v>
      </c>
      <c r="T529" s="2" t="s">
        <v>2623</v>
      </c>
      <c r="U529" s="2">
        <v>10.5</v>
      </c>
    </row>
    <row r="530" spans="1:21" x14ac:dyDescent="0.25">
      <c r="A530" s="2" t="s">
        <v>1383</v>
      </c>
      <c r="B530" s="95">
        <v>88</v>
      </c>
      <c r="E530" s="2">
        <v>526</v>
      </c>
      <c r="H530" s="2" t="s">
        <v>870</v>
      </c>
      <c r="I530" s="2" t="s">
        <v>871</v>
      </c>
      <c r="L530" s="2">
        <v>526</v>
      </c>
      <c r="O530" s="2" t="s">
        <v>870</v>
      </c>
      <c r="P530" s="2" t="s">
        <v>870</v>
      </c>
      <c r="R530" s="2">
        <v>10.6</v>
      </c>
      <c r="S530" s="2" t="s">
        <v>2622</v>
      </c>
      <c r="T530" s="2" t="s">
        <v>2623</v>
      </c>
      <c r="U530" s="2">
        <v>10.6</v>
      </c>
    </row>
    <row r="531" spans="1:21" x14ac:dyDescent="0.25">
      <c r="A531" s="2" t="s">
        <v>1384</v>
      </c>
      <c r="B531" s="95">
        <v>86</v>
      </c>
      <c r="E531" s="2">
        <v>527</v>
      </c>
      <c r="H531" s="2" t="s">
        <v>870</v>
      </c>
      <c r="I531" s="2" t="s">
        <v>871</v>
      </c>
      <c r="L531" s="2">
        <v>527</v>
      </c>
      <c r="O531" s="2" t="s">
        <v>870</v>
      </c>
      <c r="P531" s="2" t="s">
        <v>870</v>
      </c>
      <c r="R531" s="2">
        <v>10.7</v>
      </c>
      <c r="S531" s="2" t="s">
        <v>2622</v>
      </c>
      <c r="T531" s="2" t="s">
        <v>2623</v>
      </c>
      <c r="U531" s="2">
        <v>10.7</v>
      </c>
    </row>
    <row r="532" spans="1:21" x14ac:dyDescent="0.25">
      <c r="A532" s="2" t="s">
        <v>1385</v>
      </c>
      <c r="B532" s="95">
        <v>84</v>
      </c>
      <c r="E532" s="2">
        <v>528</v>
      </c>
      <c r="H532" s="2" t="s">
        <v>870</v>
      </c>
      <c r="I532" s="2" t="s">
        <v>871</v>
      </c>
      <c r="L532" s="2">
        <v>528</v>
      </c>
      <c r="O532" s="2" t="s">
        <v>870</v>
      </c>
      <c r="P532" s="2" t="s">
        <v>870</v>
      </c>
      <c r="R532" s="2">
        <v>10.8</v>
      </c>
      <c r="S532" s="2" t="s">
        <v>2622</v>
      </c>
      <c r="T532" s="2" t="s">
        <v>2623</v>
      </c>
      <c r="U532" s="2">
        <v>10.8</v>
      </c>
    </row>
    <row r="533" spans="1:21" x14ac:dyDescent="0.25">
      <c r="A533" s="2" t="s">
        <v>1386</v>
      </c>
      <c r="B533" s="95">
        <v>82</v>
      </c>
      <c r="E533" s="2">
        <v>529</v>
      </c>
      <c r="H533" s="2" t="s">
        <v>870</v>
      </c>
      <c r="I533" s="2" t="s">
        <v>871</v>
      </c>
      <c r="L533" s="2">
        <v>529</v>
      </c>
      <c r="O533" s="2" t="s">
        <v>870</v>
      </c>
      <c r="P533" s="2" t="s">
        <v>870</v>
      </c>
      <c r="R533" s="2">
        <v>10.9</v>
      </c>
      <c r="S533" s="2" t="s">
        <v>2622</v>
      </c>
      <c r="T533" s="2" t="s">
        <v>2623</v>
      </c>
      <c r="U533" s="2">
        <v>10.9</v>
      </c>
    </row>
    <row r="534" spans="1:21" x14ac:dyDescent="0.25">
      <c r="A534" s="2" t="s">
        <v>1387</v>
      </c>
      <c r="B534" s="95">
        <v>80</v>
      </c>
      <c r="E534" s="2">
        <v>530</v>
      </c>
      <c r="H534" s="2" t="s">
        <v>870</v>
      </c>
      <c r="I534" s="2" t="s">
        <v>871</v>
      </c>
      <c r="L534" s="2">
        <v>530</v>
      </c>
      <c r="O534" s="2" t="s">
        <v>870</v>
      </c>
      <c r="P534" s="2" t="s">
        <v>870</v>
      </c>
      <c r="R534" s="2">
        <v>11</v>
      </c>
      <c r="S534" s="2" t="s">
        <v>2622</v>
      </c>
      <c r="T534" s="2" t="s">
        <v>2623</v>
      </c>
      <c r="U534" s="2">
        <v>11</v>
      </c>
    </row>
    <row r="535" spans="1:21" x14ac:dyDescent="0.25">
      <c r="A535" s="2" t="s">
        <v>1388</v>
      </c>
      <c r="B535" s="95">
        <v>79</v>
      </c>
      <c r="E535" s="2">
        <v>531</v>
      </c>
      <c r="H535" s="2" t="s">
        <v>870</v>
      </c>
      <c r="I535" s="2" t="s">
        <v>871</v>
      </c>
      <c r="L535" s="2">
        <v>531</v>
      </c>
      <c r="O535" s="2" t="s">
        <v>870</v>
      </c>
      <c r="P535" s="2" t="s">
        <v>870</v>
      </c>
      <c r="R535" s="2">
        <v>11.1</v>
      </c>
      <c r="S535" s="2" t="s">
        <v>2622</v>
      </c>
      <c r="T535" s="2" t="s">
        <v>2623</v>
      </c>
      <c r="U535" s="2">
        <v>11.1</v>
      </c>
    </row>
    <row r="536" spans="1:21" x14ac:dyDescent="0.25">
      <c r="A536" s="2" t="s">
        <v>1389</v>
      </c>
      <c r="B536" s="95">
        <v>79</v>
      </c>
      <c r="E536" s="2">
        <v>532</v>
      </c>
      <c r="H536" s="2" t="s">
        <v>870</v>
      </c>
      <c r="I536" s="2" t="s">
        <v>871</v>
      </c>
      <c r="L536" s="2">
        <v>532</v>
      </c>
      <c r="O536" s="2" t="s">
        <v>870</v>
      </c>
      <c r="P536" s="2" t="s">
        <v>870</v>
      </c>
      <c r="R536" s="2">
        <v>11.2</v>
      </c>
      <c r="S536" s="2" t="s">
        <v>2622</v>
      </c>
      <c r="T536" s="2" t="s">
        <v>2623</v>
      </c>
      <c r="U536" s="2">
        <v>11.2</v>
      </c>
    </row>
    <row r="537" spans="1:21" x14ac:dyDescent="0.25">
      <c r="A537" s="2" t="s">
        <v>1390</v>
      </c>
      <c r="B537" s="95">
        <v>78</v>
      </c>
      <c r="E537" s="2">
        <v>533</v>
      </c>
      <c r="H537" s="2" t="s">
        <v>870</v>
      </c>
      <c r="I537" s="2" t="s">
        <v>871</v>
      </c>
      <c r="L537" s="2">
        <v>533</v>
      </c>
      <c r="O537" s="2" t="s">
        <v>870</v>
      </c>
      <c r="P537" s="2" t="s">
        <v>870</v>
      </c>
      <c r="R537" s="2">
        <v>11.3</v>
      </c>
      <c r="S537" s="2" t="s">
        <v>2622</v>
      </c>
      <c r="T537" s="2" t="s">
        <v>2623</v>
      </c>
      <c r="U537" s="2">
        <v>11.3</v>
      </c>
    </row>
    <row r="538" spans="1:21" x14ac:dyDescent="0.25">
      <c r="A538" s="2" t="s">
        <v>1391</v>
      </c>
      <c r="B538" s="95">
        <v>78</v>
      </c>
      <c r="E538" s="2">
        <v>534</v>
      </c>
      <c r="H538" s="2" t="s">
        <v>870</v>
      </c>
      <c r="I538" s="2" t="s">
        <v>871</v>
      </c>
      <c r="L538" s="2">
        <v>534</v>
      </c>
      <c r="O538" s="2" t="s">
        <v>870</v>
      </c>
      <c r="P538" s="2" t="s">
        <v>870</v>
      </c>
      <c r="R538" s="2">
        <v>11.4</v>
      </c>
      <c r="S538" s="2" t="s">
        <v>2622</v>
      </c>
      <c r="T538" s="2" t="s">
        <v>2623</v>
      </c>
      <c r="U538" s="2">
        <v>11.4</v>
      </c>
    </row>
    <row r="539" spans="1:21" x14ac:dyDescent="0.25">
      <c r="A539" s="2" t="s">
        <v>1392</v>
      </c>
      <c r="B539" s="95">
        <v>77</v>
      </c>
      <c r="E539" s="2">
        <v>535</v>
      </c>
      <c r="H539" s="2" t="s">
        <v>870</v>
      </c>
      <c r="I539" s="2" t="s">
        <v>871</v>
      </c>
      <c r="L539" s="2">
        <v>535</v>
      </c>
      <c r="O539" s="2" t="s">
        <v>870</v>
      </c>
      <c r="P539" s="2" t="s">
        <v>870</v>
      </c>
      <c r="R539" s="2">
        <v>11.5</v>
      </c>
      <c r="S539" s="2" t="s">
        <v>2622</v>
      </c>
      <c r="T539" s="2" t="s">
        <v>2623</v>
      </c>
      <c r="U539" s="2">
        <v>11.5</v>
      </c>
    </row>
    <row r="540" spans="1:21" x14ac:dyDescent="0.25">
      <c r="A540" s="2" t="s">
        <v>1393</v>
      </c>
      <c r="B540" s="95">
        <v>77</v>
      </c>
      <c r="E540" s="2">
        <v>536</v>
      </c>
      <c r="H540" s="2" t="s">
        <v>870</v>
      </c>
      <c r="I540" s="2" t="s">
        <v>871</v>
      </c>
      <c r="L540" s="2">
        <v>536</v>
      </c>
      <c r="O540" s="2" t="s">
        <v>870</v>
      </c>
      <c r="P540" s="2" t="s">
        <v>870</v>
      </c>
      <c r="R540" s="2">
        <v>11.6</v>
      </c>
      <c r="S540" s="2" t="s">
        <v>2622</v>
      </c>
      <c r="T540" s="2" t="s">
        <v>2623</v>
      </c>
      <c r="U540" s="2">
        <v>11.6</v>
      </c>
    </row>
    <row r="541" spans="1:21" x14ac:dyDescent="0.25">
      <c r="A541" s="2" t="s">
        <v>1394</v>
      </c>
      <c r="B541" s="95">
        <v>76</v>
      </c>
      <c r="E541" s="2">
        <v>537</v>
      </c>
      <c r="H541" s="2" t="s">
        <v>870</v>
      </c>
      <c r="I541" s="2" t="s">
        <v>871</v>
      </c>
      <c r="L541" s="2">
        <v>537</v>
      </c>
      <c r="O541" s="2" t="s">
        <v>870</v>
      </c>
      <c r="P541" s="2" t="s">
        <v>870</v>
      </c>
      <c r="R541" s="2">
        <v>11.7</v>
      </c>
      <c r="S541" s="2" t="s">
        <v>2622</v>
      </c>
      <c r="T541" s="2" t="s">
        <v>2623</v>
      </c>
      <c r="U541" s="2">
        <v>11.7</v>
      </c>
    </row>
    <row r="542" spans="1:21" x14ac:dyDescent="0.25">
      <c r="A542" s="2" t="s">
        <v>1395</v>
      </c>
      <c r="B542" s="95">
        <v>76</v>
      </c>
      <c r="E542" s="2">
        <v>538</v>
      </c>
      <c r="H542" s="2" t="s">
        <v>870</v>
      </c>
      <c r="I542" s="2" t="s">
        <v>871</v>
      </c>
      <c r="L542" s="2">
        <v>538</v>
      </c>
      <c r="O542" s="2" t="s">
        <v>870</v>
      </c>
      <c r="P542" s="2" t="s">
        <v>870</v>
      </c>
      <c r="R542" s="2">
        <v>11.8</v>
      </c>
      <c r="S542" s="2" t="s">
        <v>2622</v>
      </c>
      <c r="T542" s="2" t="s">
        <v>2623</v>
      </c>
      <c r="U542" s="2">
        <v>11.8</v>
      </c>
    </row>
    <row r="543" spans="1:21" x14ac:dyDescent="0.25">
      <c r="A543" s="2" t="s">
        <v>1396</v>
      </c>
      <c r="B543" s="95">
        <v>75</v>
      </c>
      <c r="E543" s="2">
        <v>539</v>
      </c>
      <c r="H543" s="2" t="s">
        <v>870</v>
      </c>
      <c r="I543" s="2" t="s">
        <v>871</v>
      </c>
      <c r="L543" s="2">
        <v>539</v>
      </c>
      <c r="O543" s="2" t="s">
        <v>870</v>
      </c>
      <c r="P543" s="2" t="s">
        <v>870</v>
      </c>
      <c r="R543" s="2">
        <v>11.9</v>
      </c>
      <c r="S543" s="2" t="s">
        <v>2622</v>
      </c>
      <c r="T543" s="2" t="s">
        <v>2623</v>
      </c>
      <c r="U543" s="2">
        <v>11.9</v>
      </c>
    </row>
    <row r="544" spans="1:21" x14ac:dyDescent="0.25">
      <c r="A544" s="2" t="s">
        <v>1397</v>
      </c>
      <c r="B544" s="95">
        <v>75</v>
      </c>
      <c r="E544" s="2">
        <v>540</v>
      </c>
      <c r="H544" s="2" t="s">
        <v>870</v>
      </c>
      <c r="I544" s="2" t="s">
        <v>870</v>
      </c>
      <c r="L544" s="2">
        <v>540</v>
      </c>
      <c r="O544" s="2" t="s">
        <v>870</v>
      </c>
      <c r="P544" s="2" t="s">
        <v>870</v>
      </c>
      <c r="R544" s="2">
        <v>12</v>
      </c>
      <c r="S544" s="2" t="s">
        <v>2622</v>
      </c>
      <c r="T544" s="2" t="s">
        <v>2623</v>
      </c>
      <c r="U544" s="2">
        <v>12</v>
      </c>
    </row>
    <row r="545" spans="1:21" x14ac:dyDescent="0.25">
      <c r="A545" s="2" t="s">
        <v>1398</v>
      </c>
      <c r="B545" s="95">
        <v>74</v>
      </c>
      <c r="E545" s="2">
        <v>541</v>
      </c>
      <c r="H545" s="2" t="s">
        <v>870</v>
      </c>
      <c r="I545" s="2" t="s">
        <v>870</v>
      </c>
      <c r="L545" s="2">
        <v>541</v>
      </c>
      <c r="O545" s="2" t="s">
        <v>870</v>
      </c>
      <c r="P545" s="2" t="s">
        <v>870</v>
      </c>
      <c r="R545" s="2">
        <v>12.1</v>
      </c>
      <c r="S545" s="2" t="s">
        <v>2622</v>
      </c>
      <c r="T545" s="2" t="s">
        <v>2623</v>
      </c>
      <c r="U545" s="2">
        <v>12.1</v>
      </c>
    </row>
    <row r="546" spans="1:21" x14ac:dyDescent="0.25">
      <c r="A546" s="2" t="s">
        <v>1399</v>
      </c>
      <c r="B546" s="95">
        <v>74</v>
      </c>
      <c r="E546" s="2">
        <v>542</v>
      </c>
      <c r="H546" s="2" t="s">
        <v>870</v>
      </c>
      <c r="I546" s="2" t="s">
        <v>870</v>
      </c>
      <c r="L546" s="2">
        <v>542</v>
      </c>
      <c r="O546" s="2" t="s">
        <v>870</v>
      </c>
      <c r="P546" s="2" t="s">
        <v>870</v>
      </c>
      <c r="R546" s="2">
        <v>12.2</v>
      </c>
      <c r="S546" s="2" t="s">
        <v>2622</v>
      </c>
      <c r="T546" s="2" t="s">
        <v>2623</v>
      </c>
      <c r="U546" s="2">
        <v>12.2</v>
      </c>
    </row>
    <row r="547" spans="1:21" x14ac:dyDescent="0.25">
      <c r="A547" s="2" t="s">
        <v>1400</v>
      </c>
      <c r="B547" s="95">
        <v>73</v>
      </c>
      <c r="E547" s="2">
        <v>543</v>
      </c>
      <c r="H547" s="2" t="s">
        <v>870</v>
      </c>
      <c r="I547" s="2" t="s">
        <v>870</v>
      </c>
      <c r="L547" s="2">
        <v>543</v>
      </c>
      <c r="O547" s="2" t="s">
        <v>870</v>
      </c>
      <c r="P547" s="2" t="s">
        <v>870</v>
      </c>
      <c r="R547" s="2">
        <v>12.3</v>
      </c>
      <c r="S547" s="2" t="s">
        <v>2622</v>
      </c>
      <c r="T547" s="2" t="s">
        <v>2623</v>
      </c>
      <c r="U547" s="2">
        <v>12.3</v>
      </c>
    </row>
    <row r="548" spans="1:21" x14ac:dyDescent="0.25">
      <c r="A548" s="2" t="s">
        <v>1401</v>
      </c>
      <c r="B548" s="95">
        <v>73</v>
      </c>
      <c r="E548" s="2">
        <v>544</v>
      </c>
      <c r="H548" s="2" t="s">
        <v>870</v>
      </c>
      <c r="I548" s="2" t="s">
        <v>870</v>
      </c>
      <c r="L548" s="2">
        <v>544</v>
      </c>
      <c r="O548" s="2" t="s">
        <v>870</v>
      </c>
      <c r="P548" s="2" t="s">
        <v>870</v>
      </c>
      <c r="R548" s="2">
        <v>12.4</v>
      </c>
      <c r="S548" s="2" t="s">
        <v>2622</v>
      </c>
      <c r="T548" s="2" t="s">
        <v>2623</v>
      </c>
      <c r="U548" s="2">
        <v>12.4</v>
      </c>
    </row>
    <row r="549" spans="1:21" x14ac:dyDescent="0.25">
      <c r="A549" s="2" t="s">
        <v>1402</v>
      </c>
      <c r="B549" s="95">
        <v>72</v>
      </c>
      <c r="E549" s="2">
        <v>545</v>
      </c>
      <c r="H549" s="2" t="s">
        <v>870</v>
      </c>
      <c r="I549" s="2" t="s">
        <v>870</v>
      </c>
      <c r="L549" s="2">
        <v>545</v>
      </c>
      <c r="O549" s="2" t="s">
        <v>870</v>
      </c>
      <c r="P549" s="2" t="s">
        <v>870</v>
      </c>
      <c r="R549" s="2">
        <v>12.5</v>
      </c>
      <c r="S549" s="2" t="s">
        <v>2622</v>
      </c>
      <c r="T549" s="2" t="s">
        <v>2623</v>
      </c>
      <c r="U549" s="2">
        <v>12.5</v>
      </c>
    </row>
    <row r="550" spans="1:21" x14ac:dyDescent="0.25">
      <c r="A550" s="2" t="s">
        <v>1403</v>
      </c>
      <c r="B550" s="95">
        <v>71</v>
      </c>
      <c r="E550" s="2">
        <v>546</v>
      </c>
      <c r="H550" s="2" t="s">
        <v>870</v>
      </c>
      <c r="I550" s="2" t="s">
        <v>870</v>
      </c>
      <c r="L550" s="2">
        <v>546</v>
      </c>
      <c r="O550" s="2" t="s">
        <v>870</v>
      </c>
      <c r="P550" s="2" t="s">
        <v>870</v>
      </c>
      <c r="R550" s="2">
        <v>12.6</v>
      </c>
      <c r="S550" s="2" t="s">
        <v>2622</v>
      </c>
      <c r="T550" s="2" t="s">
        <v>2623</v>
      </c>
      <c r="U550" s="2">
        <v>12.6</v>
      </c>
    </row>
    <row r="551" spans="1:21" x14ac:dyDescent="0.25">
      <c r="A551" s="2" t="s">
        <v>1404</v>
      </c>
      <c r="B551" s="95">
        <v>70</v>
      </c>
      <c r="E551" s="2">
        <v>547</v>
      </c>
      <c r="H551" s="2" t="s">
        <v>870</v>
      </c>
      <c r="I551" s="2" t="s">
        <v>870</v>
      </c>
      <c r="L551" s="2">
        <v>547</v>
      </c>
      <c r="O551" s="2" t="s">
        <v>870</v>
      </c>
      <c r="P551" s="2" t="s">
        <v>870</v>
      </c>
      <c r="R551" s="2">
        <v>12.7</v>
      </c>
      <c r="S551" s="2" t="s">
        <v>2622</v>
      </c>
      <c r="T551" s="2" t="s">
        <v>2623</v>
      </c>
      <c r="U551" s="2">
        <v>12.7</v>
      </c>
    </row>
    <row r="552" spans="1:21" x14ac:dyDescent="0.25">
      <c r="A552" s="2" t="s">
        <v>1405</v>
      </c>
      <c r="B552" s="95">
        <v>69</v>
      </c>
      <c r="E552" s="2">
        <v>548</v>
      </c>
      <c r="H552" s="2" t="s">
        <v>870</v>
      </c>
      <c r="I552" s="2" t="s">
        <v>870</v>
      </c>
      <c r="L552" s="2">
        <v>548</v>
      </c>
      <c r="O552" s="2" t="s">
        <v>870</v>
      </c>
      <c r="P552" s="2" t="s">
        <v>870</v>
      </c>
      <c r="R552" s="2">
        <v>12.8</v>
      </c>
      <c r="S552" s="2" t="s">
        <v>2622</v>
      </c>
      <c r="T552" s="2" t="s">
        <v>2623</v>
      </c>
      <c r="U552" s="2">
        <v>12.8</v>
      </c>
    </row>
    <row r="553" spans="1:21" x14ac:dyDescent="0.25">
      <c r="A553" s="2" t="s">
        <v>1406</v>
      </c>
      <c r="B553" s="95">
        <v>68</v>
      </c>
      <c r="E553" s="2">
        <v>549</v>
      </c>
      <c r="H553" s="2" t="s">
        <v>870</v>
      </c>
      <c r="I553" s="2" t="s">
        <v>870</v>
      </c>
      <c r="L553" s="2">
        <v>549</v>
      </c>
      <c r="O553" s="2" t="s">
        <v>870</v>
      </c>
      <c r="P553" s="2" t="s">
        <v>870</v>
      </c>
      <c r="R553" s="2">
        <v>12.9</v>
      </c>
      <c r="S553" s="2" t="s">
        <v>2622</v>
      </c>
      <c r="T553" s="2" t="s">
        <v>2623</v>
      </c>
      <c r="U553" s="2">
        <v>12.9</v>
      </c>
    </row>
    <row r="554" spans="1:21" x14ac:dyDescent="0.25">
      <c r="A554" s="2" t="s">
        <v>1407</v>
      </c>
      <c r="B554" s="95">
        <v>67</v>
      </c>
      <c r="E554" s="2">
        <v>550</v>
      </c>
      <c r="H554" s="2" t="s">
        <v>870</v>
      </c>
      <c r="I554" s="2" t="s">
        <v>870</v>
      </c>
      <c r="L554" s="2">
        <v>550</v>
      </c>
      <c r="O554" s="2" t="s">
        <v>870</v>
      </c>
      <c r="P554" s="2" t="s">
        <v>870</v>
      </c>
      <c r="R554" s="2">
        <v>13</v>
      </c>
      <c r="S554" s="2" t="s">
        <v>2622</v>
      </c>
      <c r="T554" s="2" t="s">
        <v>2623</v>
      </c>
      <c r="U554" s="2">
        <v>13</v>
      </c>
    </row>
    <row r="555" spans="1:21" x14ac:dyDescent="0.25">
      <c r="A555" s="2" t="s">
        <v>1408</v>
      </c>
      <c r="B555" s="95">
        <v>66</v>
      </c>
      <c r="E555" s="2">
        <v>551</v>
      </c>
      <c r="H555" s="2" t="s">
        <v>870</v>
      </c>
      <c r="I555" s="2" t="s">
        <v>870</v>
      </c>
      <c r="L555" s="2">
        <v>551</v>
      </c>
      <c r="O555" s="2" t="s">
        <v>870</v>
      </c>
      <c r="P555" s="2" t="s">
        <v>870</v>
      </c>
      <c r="R555" s="2">
        <v>13.1</v>
      </c>
      <c r="S555" s="2" t="s">
        <v>2622</v>
      </c>
      <c r="T555" s="2" t="s">
        <v>2623</v>
      </c>
      <c r="U555" s="2">
        <v>13.1</v>
      </c>
    </row>
    <row r="556" spans="1:21" x14ac:dyDescent="0.25">
      <c r="A556" s="2" t="s">
        <v>1409</v>
      </c>
      <c r="B556" s="95">
        <v>65</v>
      </c>
      <c r="E556" s="2">
        <v>552</v>
      </c>
      <c r="H556" s="2" t="s">
        <v>870</v>
      </c>
      <c r="I556" s="2" t="s">
        <v>870</v>
      </c>
      <c r="L556" s="2">
        <v>552</v>
      </c>
      <c r="O556" s="2" t="s">
        <v>870</v>
      </c>
      <c r="P556" s="2" t="s">
        <v>870</v>
      </c>
      <c r="R556" s="2">
        <v>13.2</v>
      </c>
      <c r="S556" s="2" t="s">
        <v>2622</v>
      </c>
      <c r="T556" s="2" t="s">
        <v>2623</v>
      </c>
      <c r="U556" s="2">
        <v>13.2</v>
      </c>
    </row>
    <row r="557" spans="1:21" x14ac:dyDescent="0.25">
      <c r="A557" s="2" t="s">
        <v>1410</v>
      </c>
      <c r="B557" s="95">
        <v>64</v>
      </c>
      <c r="E557" s="2">
        <v>553</v>
      </c>
      <c r="H557" s="2" t="s">
        <v>870</v>
      </c>
      <c r="I557" s="2" t="s">
        <v>870</v>
      </c>
      <c r="L557" s="2">
        <v>553</v>
      </c>
      <c r="O557" s="2" t="s">
        <v>870</v>
      </c>
      <c r="P557" s="2" t="s">
        <v>870</v>
      </c>
      <c r="R557" s="2">
        <v>13.3</v>
      </c>
      <c r="S557" s="2" t="s">
        <v>2622</v>
      </c>
      <c r="T557" s="2" t="s">
        <v>2623</v>
      </c>
      <c r="U557" s="2">
        <v>13.3</v>
      </c>
    </row>
    <row r="558" spans="1:21" x14ac:dyDescent="0.25">
      <c r="A558" s="2" t="s">
        <v>1411</v>
      </c>
      <c r="B558" s="95">
        <v>63</v>
      </c>
      <c r="E558" s="2">
        <v>554</v>
      </c>
      <c r="H558" s="2" t="s">
        <v>870</v>
      </c>
      <c r="I558" s="2" t="s">
        <v>870</v>
      </c>
      <c r="L558" s="2">
        <v>554</v>
      </c>
      <c r="O558" s="2" t="s">
        <v>870</v>
      </c>
      <c r="P558" s="2" t="s">
        <v>870</v>
      </c>
      <c r="R558" s="2">
        <v>13.4</v>
      </c>
      <c r="S558" s="2" t="s">
        <v>2622</v>
      </c>
      <c r="T558" s="2" t="s">
        <v>2623</v>
      </c>
      <c r="U558" s="2">
        <v>13.4</v>
      </c>
    </row>
    <row r="559" spans="1:21" x14ac:dyDescent="0.25">
      <c r="A559" s="2" t="s">
        <v>1412</v>
      </c>
      <c r="B559" s="95">
        <v>62</v>
      </c>
      <c r="E559" s="2">
        <v>555</v>
      </c>
      <c r="H559" s="2" t="s">
        <v>870</v>
      </c>
      <c r="I559" s="2" t="s">
        <v>870</v>
      </c>
      <c r="L559" s="2">
        <v>555</v>
      </c>
      <c r="O559" s="2" t="s">
        <v>870</v>
      </c>
      <c r="P559" s="2" t="s">
        <v>870</v>
      </c>
      <c r="R559" s="2">
        <v>13.5</v>
      </c>
      <c r="S559" s="2" t="s">
        <v>2622</v>
      </c>
      <c r="T559" s="2" t="s">
        <v>2623</v>
      </c>
      <c r="U559" s="2">
        <v>13.5</v>
      </c>
    </row>
    <row r="560" spans="1:21" x14ac:dyDescent="0.25">
      <c r="A560" s="2" t="s">
        <v>1413</v>
      </c>
      <c r="B560" s="95">
        <v>61</v>
      </c>
      <c r="E560" s="2">
        <v>556</v>
      </c>
      <c r="H560" s="2" t="s">
        <v>870</v>
      </c>
      <c r="I560" s="2" t="s">
        <v>870</v>
      </c>
      <c r="L560" s="2">
        <v>556</v>
      </c>
      <c r="O560" s="2" t="s">
        <v>870</v>
      </c>
      <c r="P560" s="2" t="s">
        <v>870</v>
      </c>
      <c r="R560" s="2">
        <v>13.6</v>
      </c>
      <c r="S560" s="2" t="s">
        <v>2622</v>
      </c>
      <c r="T560" s="2" t="s">
        <v>2623</v>
      </c>
      <c r="U560" s="2">
        <v>13.6</v>
      </c>
    </row>
    <row r="561" spans="1:21" x14ac:dyDescent="0.25">
      <c r="A561" s="2" t="s">
        <v>1414</v>
      </c>
      <c r="B561" s="95">
        <v>60</v>
      </c>
      <c r="E561" s="2">
        <v>557</v>
      </c>
      <c r="H561" s="2" t="s">
        <v>870</v>
      </c>
      <c r="I561" s="2" t="s">
        <v>870</v>
      </c>
      <c r="L561" s="2">
        <v>557</v>
      </c>
      <c r="O561" s="2" t="s">
        <v>870</v>
      </c>
      <c r="P561" s="2" t="s">
        <v>870</v>
      </c>
      <c r="R561" s="2">
        <v>13.7</v>
      </c>
      <c r="S561" s="2" t="s">
        <v>2622</v>
      </c>
      <c r="T561" s="2" t="s">
        <v>2623</v>
      </c>
      <c r="U561" s="2">
        <v>13.7</v>
      </c>
    </row>
    <row r="562" spans="1:21" x14ac:dyDescent="0.25">
      <c r="A562" s="2" t="s">
        <v>1415</v>
      </c>
      <c r="B562" s="95">
        <v>59</v>
      </c>
      <c r="E562" s="2">
        <v>558</v>
      </c>
      <c r="H562" s="2" t="s">
        <v>870</v>
      </c>
      <c r="I562" s="2" t="s">
        <v>870</v>
      </c>
      <c r="L562" s="2">
        <v>558</v>
      </c>
      <c r="O562" s="2" t="s">
        <v>870</v>
      </c>
      <c r="P562" s="2" t="s">
        <v>870</v>
      </c>
      <c r="R562" s="2">
        <v>13.8</v>
      </c>
      <c r="S562" s="2" t="s">
        <v>2622</v>
      </c>
      <c r="T562" s="2" t="s">
        <v>2623</v>
      </c>
      <c r="U562" s="2">
        <v>13.8</v>
      </c>
    </row>
    <row r="563" spans="1:21" x14ac:dyDescent="0.25">
      <c r="A563" s="2" t="s">
        <v>1416</v>
      </c>
      <c r="B563" s="95">
        <v>58</v>
      </c>
      <c r="E563" s="2">
        <v>559</v>
      </c>
      <c r="H563" s="2" t="s">
        <v>870</v>
      </c>
      <c r="I563" s="2" t="s">
        <v>870</v>
      </c>
      <c r="L563" s="2">
        <v>559</v>
      </c>
      <c r="O563" s="2" t="s">
        <v>870</v>
      </c>
      <c r="P563" s="2" t="s">
        <v>870</v>
      </c>
      <c r="R563" s="2">
        <v>13.9</v>
      </c>
      <c r="S563" s="2" t="s">
        <v>2622</v>
      </c>
      <c r="T563" s="2" t="s">
        <v>2623</v>
      </c>
      <c r="U563" s="2">
        <v>13.9</v>
      </c>
    </row>
    <row r="564" spans="1:21" x14ac:dyDescent="0.25">
      <c r="A564" s="2" t="s">
        <v>1417</v>
      </c>
      <c r="B564" s="95">
        <v>57</v>
      </c>
      <c r="E564" s="2">
        <v>560</v>
      </c>
      <c r="H564" s="2" t="s">
        <v>870</v>
      </c>
      <c r="I564" s="2" t="s">
        <v>870</v>
      </c>
      <c r="L564" s="2">
        <v>560</v>
      </c>
      <c r="O564" s="2" t="s">
        <v>870</v>
      </c>
      <c r="P564" s="2" t="s">
        <v>870</v>
      </c>
      <c r="R564" s="2">
        <v>14</v>
      </c>
      <c r="S564" s="2" t="s">
        <v>2622</v>
      </c>
      <c r="T564" s="2" t="s">
        <v>2623</v>
      </c>
      <c r="U564" s="2">
        <v>14</v>
      </c>
    </row>
    <row r="565" spans="1:21" x14ac:dyDescent="0.25">
      <c r="A565" s="2" t="s">
        <v>1418</v>
      </c>
      <c r="B565" s="95">
        <v>56</v>
      </c>
      <c r="E565" s="2">
        <v>561</v>
      </c>
      <c r="H565" s="2" t="s">
        <v>870</v>
      </c>
      <c r="I565" s="2" t="s">
        <v>870</v>
      </c>
      <c r="L565" s="2">
        <v>561</v>
      </c>
      <c r="O565" s="2" t="s">
        <v>870</v>
      </c>
      <c r="P565" s="2" t="s">
        <v>870</v>
      </c>
      <c r="R565" s="2">
        <v>14.1</v>
      </c>
      <c r="S565" s="2" t="s">
        <v>2622</v>
      </c>
      <c r="T565" s="2" t="s">
        <v>2623</v>
      </c>
      <c r="U565" s="2">
        <v>14.1</v>
      </c>
    </row>
    <row r="566" spans="1:21" x14ac:dyDescent="0.25">
      <c r="A566" s="2" t="s">
        <v>1419</v>
      </c>
      <c r="B566" s="95">
        <v>55</v>
      </c>
      <c r="E566" s="2">
        <v>562</v>
      </c>
      <c r="H566" s="2" t="s">
        <v>870</v>
      </c>
      <c r="I566" s="2" t="s">
        <v>870</v>
      </c>
      <c r="L566" s="2">
        <v>562</v>
      </c>
      <c r="O566" s="2" t="s">
        <v>870</v>
      </c>
      <c r="P566" s="2" t="s">
        <v>870</v>
      </c>
      <c r="R566" s="2">
        <v>14.2</v>
      </c>
      <c r="S566" s="2" t="s">
        <v>2622</v>
      </c>
      <c r="T566" s="2" t="s">
        <v>2623</v>
      </c>
      <c r="U566" s="2">
        <v>14.2</v>
      </c>
    </row>
    <row r="567" spans="1:21" x14ac:dyDescent="0.25">
      <c r="A567" s="2" t="s">
        <v>1420</v>
      </c>
      <c r="B567" s="95">
        <v>54</v>
      </c>
      <c r="E567" s="2">
        <v>563</v>
      </c>
      <c r="H567" s="2" t="s">
        <v>870</v>
      </c>
      <c r="I567" s="2" t="s">
        <v>870</v>
      </c>
      <c r="L567" s="2">
        <v>563</v>
      </c>
      <c r="O567" s="2" t="s">
        <v>870</v>
      </c>
      <c r="P567" s="2" t="s">
        <v>870</v>
      </c>
      <c r="R567" s="2">
        <v>14.3</v>
      </c>
      <c r="S567" s="2" t="s">
        <v>2622</v>
      </c>
      <c r="T567" s="2" t="s">
        <v>2623</v>
      </c>
      <c r="U567" s="2">
        <v>14.3</v>
      </c>
    </row>
    <row r="568" spans="1:21" x14ac:dyDescent="0.25">
      <c r="A568" s="2" t="s">
        <v>1421</v>
      </c>
      <c r="B568" s="95">
        <v>53</v>
      </c>
      <c r="E568" s="2">
        <v>564</v>
      </c>
      <c r="H568" s="2" t="s">
        <v>870</v>
      </c>
      <c r="I568" s="2" t="s">
        <v>870</v>
      </c>
      <c r="L568" s="2">
        <v>564</v>
      </c>
      <c r="O568" s="2" t="s">
        <v>870</v>
      </c>
      <c r="P568" s="2" t="s">
        <v>870</v>
      </c>
      <c r="R568" s="2">
        <v>14.4</v>
      </c>
      <c r="S568" s="2" t="s">
        <v>2622</v>
      </c>
      <c r="T568" s="2" t="s">
        <v>2623</v>
      </c>
      <c r="U568" s="2">
        <v>14.4</v>
      </c>
    </row>
    <row r="569" spans="1:21" x14ac:dyDescent="0.25">
      <c r="A569" s="2" t="s">
        <v>1422</v>
      </c>
      <c r="B569" s="95">
        <v>52</v>
      </c>
      <c r="E569" s="2">
        <v>565</v>
      </c>
      <c r="H569" s="2" t="s">
        <v>870</v>
      </c>
      <c r="I569" s="2" t="s">
        <v>870</v>
      </c>
      <c r="L569" s="2">
        <v>565</v>
      </c>
      <c r="O569" s="2" t="s">
        <v>870</v>
      </c>
      <c r="P569" s="2" t="s">
        <v>870</v>
      </c>
      <c r="R569" s="2">
        <v>14.5</v>
      </c>
      <c r="S569" s="2" t="s">
        <v>2622</v>
      </c>
      <c r="T569" s="2" t="s">
        <v>2623</v>
      </c>
      <c r="U569" s="2">
        <v>14.5</v>
      </c>
    </row>
    <row r="570" spans="1:21" x14ac:dyDescent="0.25">
      <c r="A570" s="2" t="s">
        <v>1423</v>
      </c>
      <c r="B570" s="95">
        <v>51</v>
      </c>
      <c r="E570" s="2">
        <v>566</v>
      </c>
      <c r="H570" s="2" t="s">
        <v>870</v>
      </c>
      <c r="I570" s="2" t="s">
        <v>870</v>
      </c>
      <c r="L570" s="2">
        <v>566</v>
      </c>
      <c r="O570" s="2" t="s">
        <v>870</v>
      </c>
      <c r="P570" s="2" t="s">
        <v>870</v>
      </c>
      <c r="R570" s="2">
        <v>14.6</v>
      </c>
      <c r="S570" s="2" t="s">
        <v>2622</v>
      </c>
      <c r="T570" s="2" t="s">
        <v>2623</v>
      </c>
      <c r="U570" s="2">
        <v>14.6</v>
      </c>
    </row>
    <row r="571" spans="1:21" x14ac:dyDescent="0.25">
      <c r="A571" s="2" t="s">
        <v>1424</v>
      </c>
      <c r="B571" s="95">
        <v>50</v>
      </c>
      <c r="E571" s="2">
        <v>567</v>
      </c>
      <c r="H571" s="2" t="s">
        <v>870</v>
      </c>
      <c r="I571" s="2" t="s">
        <v>870</v>
      </c>
      <c r="L571" s="2">
        <v>567</v>
      </c>
      <c r="O571" s="2" t="s">
        <v>870</v>
      </c>
      <c r="P571" s="2" t="s">
        <v>870</v>
      </c>
      <c r="R571" s="2">
        <v>14.7</v>
      </c>
      <c r="S571" s="2" t="s">
        <v>2622</v>
      </c>
      <c r="T571" s="2" t="s">
        <v>2623</v>
      </c>
      <c r="U571" s="2">
        <v>14.7</v>
      </c>
    </row>
    <row r="572" spans="1:21" x14ac:dyDescent="0.25">
      <c r="A572" s="2" t="s">
        <v>1425</v>
      </c>
      <c r="B572" s="95">
        <v>49</v>
      </c>
      <c r="E572" s="2">
        <v>568</v>
      </c>
      <c r="H572" s="2" t="s">
        <v>870</v>
      </c>
      <c r="I572" s="2" t="s">
        <v>870</v>
      </c>
      <c r="L572" s="2">
        <v>568</v>
      </c>
      <c r="O572" s="2" t="s">
        <v>870</v>
      </c>
      <c r="P572" s="2" t="s">
        <v>870</v>
      </c>
      <c r="R572" s="2">
        <v>14.8</v>
      </c>
      <c r="S572" s="2" t="s">
        <v>2622</v>
      </c>
      <c r="T572" s="2" t="s">
        <v>2623</v>
      </c>
      <c r="U572" s="2">
        <v>14.8</v>
      </c>
    </row>
    <row r="573" spans="1:21" x14ac:dyDescent="0.25">
      <c r="A573" s="2" t="s">
        <v>1426</v>
      </c>
      <c r="B573" s="95">
        <v>48</v>
      </c>
      <c r="E573" s="2">
        <v>569</v>
      </c>
      <c r="H573" s="2" t="s">
        <v>870</v>
      </c>
      <c r="I573" s="2" t="s">
        <v>870</v>
      </c>
      <c r="L573" s="2">
        <v>569</v>
      </c>
      <c r="O573" s="2" t="s">
        <v>870</v>
      </c>
      <c r="P573" s="2" t="s">
        <v>870</v>
      </c>
      <c r="R573" s="2">
        <v>14.9</v>
      </c>
      <c r="S573" s="2" t="s">
        <v>2622</v>
      </c>
      <c r="T573" s="2" t="s">
        <v>2623</v>
      </c>
      <c r="U573" s="2">
        <v>14.9</v>
      </c>
    </row>
    <row r="574" spans="1:21" x14ac:dyDescent="0.25">
      <c r="A574" s="2" t="s">
        <v>1427</v>
      </c>
      <c r="B574" s="95">
        <v>47</v>
      </c>
      <c r="E574" s="2">
        <v>570</v>
      </c>
      <c r="H574" s="2" t="s">
        <v>870</v>
      </c>
      <c r="I574" s="2" t="s">
        <v>870</v>
      </c>
      <c r="L574" s="2">
        <v>570</v>
      </c>
      <c r="O574" s="2" t="s">
        <v>870</v>
      </c>
      <c r="P574" s="2" t="s">
        <v>870</v>
      </c>
      <c r="R574" s="2">
        <v>15</v>
      </c>
      <c r="S574" s="2" t="s">
        <v>2622</v>
      </c>
      <c r="T574" s="2" t="s">
        <v>2623</v>
      </c>
      <c r="U574" s="2">
        <v>15</v>
      </c>
    </row>
    <row r="575" spans="1:21" x14ac:dyDescent="0.25">
      <c r="A575" s="2" t="s">
        <v>1428</v>
      </c>
      <c r="B575" s="95">
        <v>46</v>
      </c>
      <c r="E575" s="2">
        <v>571</v>
      </c>
      <c r="H575" s="2" t="s">
        <v>870</v>
      </c>
      <c r="I575" s="2" t="s">
        <v>870</v>
      </c>
      <c r="L575" s="2">
        <v>571</v>
      </c>
      <c r="O575" s="2" t="s">
        <v>870</v>
      </c>
      <c r="P575" s="2" t="s">
        <v>870</v>
      </c>
      <c r="R575" s="2">
        <v>15.1</v>
      </c>
      <c r="S575" s="2" t="s">
        <v>2622</v>
      </c>
      <c r="T575" s="2" t="s">
        <v>2623</v>
      </c>
      <c r="U575" s="2">
        <v>15.1</v>
      </c>
    </row>
    <row r="576" spans="1:21" x14ac:dyDescent="0.25">
      <c r="A576" s="2" t="s">
        <v>1429</v>
      </c>
      <c r="B576" s="95">
        <v>45</v>
      </c>
      <c r="E576" s="2">
        <v>572</v>
      </c>
      <c r="H576" s="2" t="s">
        <v>870</v>
      </c>
      <c r="I576" s="2" t="s">
        <v>870</v>
      </c>
      <c r="L576" s="2">
        <v>572</v>
      </c>
      <c r="O576" s="2" t="s">
        <v>870</v>
      </c>
      <c r="P576" s="2" t="s">
        <v>870</v>
      </c>
      <c r="R576" s="2">
        <v>15.2</v>
      </c>
      <c r="S576" s="2" t="s">
        <v>2622</v>
      </c>
      <c r="T576" s="2" t="s">
        <v>2623</v>
      </c>
      <c r="U576" s="2">
        <v>15.2</v>
      </c>
    </row>
    <row r="577" spans="1:21" x14ac:dyDescent="0.25">
      <c r="A577" s="2" t="s">
        <v>1430</v>
      </c>
      <c r="B577" s="95">
        <v>44</v>
      </c>
      <c r="E577" s="2">
        <v>573</v>
      </c>
      <c r="H577" s="2" t="s">
        <v>870</v>
      </c>
      <c r="I577" s="2" t="s">
        <v>870</v>
      </c>
      <c r="L577" s="2">
        <v>573</v>
      </c>
      <c r="O577" s="2" t="s">
        <v>870</v>
      </c>
      <c r="P577" s="2" t="s">
        <v>870</v>
      </c>
      <c r="R577" s="2">
        <v>15.3</v>
      </c>
      <c r="S577" s="2" t="s">
        <v>2622</v>
      </c>
      <c r="T577" s="2" t="s">
        <v>2623</v>
      </c>
      <c r="U577" s="2">
        <v>15.3</v>
      </c>
    </row>
    <row r="578" spans="1:21" x14ac:dyDescent="0.25">
      <c r="A578" s="2" t="s">
        <v>1431</v>
      </c>
      <c r="B578" s="95">
        <v>43</v>
      </c>
      <c r="E578" s="2">
        <v>574</v>
      </c>
      <c r="H578" s="2" t="s">
        <v>870</v>
      </c>
      <c r="I578" s="2" t="s">
        <v>870</v>
      </c>
      <c r="L578" s="2">
        <v>574</v>
      </c>
      <c r="O578" s="2" t="s">
        <v>870</v>
      </c>
      <c r="P578" s="2" t="s">
        <v>870</v>
      </c>
      <c r="R578" s="2">
        <v>15.4</v>
      </c>
      <c r="S578" s="2" t="s">
        <v>2622</v>
      </c>
      <c r="T578" s="2" t="s">
        <v>2623</v>
      </c>
      <c r="U578" s="2">
        <v>15.4</v>
      </c>
    </row>
    <row r="579" spans="1:21" x14ac:dyDescent="0.25">
      <c r="A579" s="2" t="s">
        <v>1432</v>
      </c>
      <c r="B579" s="95">
        <v>42</v>
      </c>
      <c r="E579" s="2">
        <v>575</v>
      </c>
      <c r="H579" s="2" t="s">
        <v>870</v>
      </c>
      <c r="I579" s="2" t="s">
        <v>870</v>
      </c>
      <c r="L579" s="2">
        <v>575</v>
      </c>
      <c r="O579" s="2" t="s">
        <v>870</v>
      </c>
      <c r="P579" s="2" t="s">
        <v>870</v>
      </c>
      <c r="R579" s="2">
        <v>15.5</v>
      </c>
      <c r="S579" s="2" t="s">
        <v>2622</v>
      </c>
      <c r="T579" s="2" t="s">
        <v>2623</v>
      </c>
      <c r="U579" s="2">
        <v>15.5</v>
      </c>
    </row>
    <row r="580" spans="1:21" x14ac:dyDescent="0.25">
      <c r="A580" s="2" t="s">
        <v>1433</v>
      </c>
      <c r="B580" s="95">
        <v>41</v>
      </c>
      <c r="E580" s="2">
        <v>576</v>
      </c>
      <c r="H580" s="2" t="s">
        <v>870</v>
      </c>
      <c r="I580" s="2" t="s">
        <v>870</v>
      </c>
      <c r="L580" s="2">
        <v>576</v>
      </c>
      <c r="O580" s="2" t="s">
        <v>870</v>
      </c>
      <c r="P580" s="2" t="s">
        <v>870</v>
      </c>
      <c r="R580" s="2">
        <v>15.6</v>
      </c>
      <c r="S580" s="2" t="s">
        <v>2622</v>
      </c>
      <c r="T580" s="2" t="s">
        <v>2623</v>
      </c>
      <c r="U580" s="2">
        <v>15.6</v>
      </c>
    </row>
    <row r="581" spans="1:21" x14ac:dyDescent="0.25">
      <c r="A581" s="2" t="s">
        <v>1434</v>
      </c>
      <c r="B581" s="95">
        <v>40</v>
      </c>
      <c r="E581" s="2">
        <v>577</v>
      </c>
      <c r="H581" s="2" t="s">
        <v>870</v>
      </c>
      <c r="I581" s="2" t="s">
        <v>870</v>
      </c>
      <c r="L581" s="2">
        <v>577</v>
      </c>
      <c r="O581" s="2" t="s">
        <v>870</v>
      </c>
      <c r="P581" s="2" t="s">
        <v>870</v>
      </c>
      <c r="R581" s="2">
        <v>15.7</v>
      </c>
      <c r="S581" s="2" t="s">
        <v>2622</v>
      </c>
      <c r="T581" s="2" t="s">
        <v>2623</v>
      </c>
      <c r="U581" s="2">
        <v>15.7</v>
      </c>
    </row>
    <row r="582" spans="1:21" x14ac:dyDescent="0.25">
      <c r="A582" s="2" t="s">
        <v>1435</v>
      </c>
      <c r="B582" s="95">
        <v>39</v>
      </c>
      <c r="E582" s="2">
        <v>578</v>
      </c>
      <c r="H582" s="2" t="s">
        <v>870</v>
      </c>
      <c r="I582" s="2" t="s">
        <v>870</v>
      </c>
      <c r="L582" s="2">
        <v>578</v>
      </c>
      <c r="O582" s="2" t="s">
        <v>870</v>
      </c>
      <c r="P582" s="2" t="s">
        <v>870</v>
      </c>
      <c r="R582" s="2">
        <v>15.8</v>
      </c>
      <c r="S582" s="2" t="s">
        <v>2622</v>
      </c>
      <c r="T582" s="2" t="s">
        <v>2623</v>
      </c>
      <c r="U582" s="2">
        <v>15.8</v>
      </c>
    </row>
    <row r="583" spans="1:21" x14ac:dyDescent="0.25">
      <c r="A583" s="2" t="s">
        <v>1436</v>
      </c>
      <c r="B583" s="95">
        <v>38</v>
      </c>
      <c r="E583" s="2">
        <v>579</v>
      </c>
      <c r="H583" s="2" t="s">
        <v>870</v>
      </c>
      <c r="I583" s="2" t="s">
        <v>870</v>
      </c>
      <c r="L583" s="2">
        <v>579</v>
      </c>
      <c r="O583" s="2" t="s">
        <v>870</v>
      </c>
      <c r="P583" s="2" t="s">
        <v>870</v>
      </c>
      <c r="R583" s="2">
        <v>15.9</v>
      </c>
      <c r="S583" s="2" t="s">
        <v>2622</v>
      </c>
      <c r="T583" s="2" t="s">
        <v>2623</v>
      </c>
      <c r="U583" s="2">
        <v>15.9</v>
      </c>
    </row>
    <row r="584" spans="1:21" x14ac:dyDescent="0.25">
      <c r="A584" s="2" t="s">
        <v>1437</v>
      </c>
      <c r="B584" s="95">
        <v>37</v>
      </c>
      <c r="E584" s="2">
        <v>580</v>
      </c>
      <c r="H584" s="2" t="s">
        <v>870</v>
      </c>
      <c r="I584" s="2" t="s">
        <v>870</v>
      </c>
      <c r="L584" s="2">
        <v>580</v>
      </c>
      <c r="O584" s="2" t="s">
        <v>870</v>
      </c>
      <c r="P584" s="2" t="s">
        <v>870</v>
      </c>
      <c r="R584" s="2">
        <v>16</v>
      </c>
      <c r="S584" s="2" t="s">
        <v>2622</v>
      </c>
      <c r="T584" s="2" t="s">
        <v>2623</v>
      </c>
      <c r="U584" s="2">
        <v>16</v>
      </c>
    </row>
    <row r="585" spans="1:21" x14ac:dyDescent="0.25">
      <c r="A585" s="2" t="s">
        <v>1438</v>
      </c>
      <c r="B585" s="95">
        <v>36</v>
      </c>
      <c r="E585" s="2">
        <v>581</v>
      </c>
      <c r="H585" s="2" t="s">
        <v>870</v>
      </c>
      <c r="I585" s="2" t="s">
        <v>870</v>
      </c>
      <c r="L585" s="2">
        <v>581</v>
      </c>
      <c r="O585" s="2" t="s">
        <v>870</v>
      </c>
      <c r="P585" s="2" t="s">
        <v>870</v>
      </c>
      <c r="R585" s="2">
        <v>16.100000000000001</v>
      </c>
      <c r="S585" s="2" t="s">
        <v>2622</v>
      </c>
      <c r="T585" s="2" t="s">
        <v>2623</v>
      </c>
      <c r="U585" s="2">
        <v>16.100000000000001</v>
      </c>
    </row>
    <row r="586" spans="1:21" x14ac:dyDescent="0.25">
      <c r="A586" s="2" t="s">
        <v>1439</v>
      </c>
      <c r="B586" s="95">
        <v>35</v>
      </c>
      <c r="E586" s="2">
        <v>582</v>
      </c>
      <c r="H586" s="2" t="s">
        <v>870</v>
      </c>
      <c r="I586" s="2" t="s">
        <v>870</v>
      </c>
      <c r="L586" s="2">
        <v>582</v>
      </c>
      <c r="O586" s="2" t="s">
        <v>870</v>
      </c>
      <c r="P586" s="2" t="s">
        <v>870</v>
      </c>
      <c r="R586" s="2">
        <v>16.2</v>
      </c>
      <c r="S586" s="2" t="s">
        <v>2622</v>
      </c>
      <c r="T586" s="2" t="s">
        <v>2623</v>
      </c>
      <c r="U586" s="2">
        <v>16.2</v>
      </c>
    </row>
    <row r="587" spans="1:21" x14ac:dyDescent="0.25">
      <c r="A587" s="2" t="s">
        <v>1440</v>
      </c>
      <c r="B587" s="95">
        <v>34</v>
      </c>
      <c r="E587" s="2">
        <v>583</v>
      </c>
      <c r="H587" s="2" t="s">
        <v>870</v>
      </c>
      <c r="I587" s="2" t="s">
        <v>870</v>
      </c>
      <c r="L587" s="2">
        <v>583</v>
      </c>
      <c r="O587" s="2" t="s">
        <v>870</v>
      </c>
      <c r="P587" s="2" t="s">
        <v>870</v>
      </c>
      <c r="R587" s="2">
        <v>16.3</v>
      </c>
      <c r="S587" s="2" t="s">
        <v>2622</v>
      </c>
      <c r="T587" s="2" t="s">
        <v>2623</v>
      </c>
      <c r="U587" s="2">
        <v>16.3</v>
      </c>
    </row>
    <row r="588" spans="1:21" x14ac:dyDescent="0.25">
      <c r="A588" s="2" t="s">
        <v>1441</v>
      </c>
      <c r="B588" s="95">
        <v>33</v>
      </c>
      <c r="E588" s="2">
        <v>584</v>
      </c>
      <c r="H588" s="2" t="s">
        <v>870</v>
      </c>
      <c r="I588" s="2" t="s">
        <v>870</v>
      </c>
      <c r="L588" s="2">
        <v>584</v>
      </c>
      <c r="O588" s="2" t="s">
        <v>870</v>
      </c>
      <c r="P588" s="2" t="s">
        <v>870</v>
      </c>
      <c r="R588" s="2">
        <v>16.399999999999999</v>
      </c>
      <c r="S588" s="2" t="s">
        <v>2622</v>
      </c>
      <c r="T588" s="2" t="s">
        <v>2623</v>
      </c>
      <c r="U588" s="2">
        <v>16.399999999999999</v>
      </c>
    </row>
    <row r="589" spans="1:21" x14ac:dyDescent="0.25">
      <c r="A589" s="2" t="s">
        <v>1442</v>
      </c>
      <c r="B589" s="95">
        <v>32</v>
      </c>
      <c r="E589" s="2">
        <v>585</v>
      </c>
      <c r="H589" s="2" t="s">
        <v>870</v>
      </c>
      <c r="I589" s="2" t="s">
        <v>870</v>
      </c>
      <c r="L589" s="2">
        <v>585</v>
      </c>
      <c r="O589" s="2" t="s">
        <v>870</v>
      </c>
      <c r="P589" s="2" t="s">
        <v>870</v>
      </c>
      <c r="R589" s="2">
        <v>16.5</v>
      </c>
      <c r="S589" s="2" t="s">
        <v>2622</v>
      </c>
      <c r="T589" s="2" t="s">
        <v>2623</v>
      </c>
      <c r="U589" s="2">
        <v>16.5</v>
      </c>
    </row>
    <row r="590" spans="1:21" x14ac:dyDescent="0.25">
      <c r="A590" s="2" t="s">
        <v>1443</v>
      </c>
      <c r="B590" s="95">
        <v>31</v>
      </c>
      <c r="E590" s="2">
        <v>586</v>
      </c>
      <c r="H590" s="2" t="s">
        <v>870</v>
      </c>
      <c r="I590" s="2" t="s">
        <v>870</v>
      </c>
      <c r="L590" s="2">
        <v>586</v>
      </c>
      <c r="O590" s="2" t="s">
        <v>870</v>
      </c>
      <c r="P590" s="2" t="s">
        <v>870</v>
      </c>
      <c r="R590" s="2">
        <v>16.600000000000001</v>
      </c>
      <c r="S590" s="2" t="s">
        <v>2622</v>
      </c>
      <c r="T590" s="2" t="s">
        <v>2623</v>
      </c>
      <c r="U590" s="2">
        <v>16.600000000000001</v>
      </c>
    </row>
    <row r="591" spans="1:21" x14ac:dyDescent="0.25">
      <c r="A591" s="2" t="s">
        <v>1444</v>
      </c>
      <c r="B591" s="95">
        <v>30</v>
      </c>
      <c r="E591" s="2">
        <v>587</v>
      </c>
      <c r="H591" s="2" t="s">
        <v>870</v>
      </c>
      <c r="I591" s="2" t="s">
        <v>870</v>
      </c>
      <c r="L591" s="2">
        <v>587</v>
      </c>
      <c r="O591" s="2" t="s">
        <v>870</v>
      </c>
      <c r="P591" s="2" t="s">
        <v>870</v>
      </c>
      <c r="R591" s="2">
        <v>16.7</v>
      </c>
      <c r="S591" s="2" t="s">
        <v>2622</v>
      </c>
      <c r="T591" s="2" t="s">
        <v>2623</v>
      </c>
      <c r="U591" s="2">
        <v>16.7</v>
      </c>
    </row>
    <row r="592" spans="1:21" x14ac:dyDescent="0.25">
      <c r="A592" s="2" t="s">
        <v>1445</v>
      </c>
      <c r="B592" s="95">
        <v>30</v>
      </c>
      <c r="E592" s="2">
        <v>588</v>
      </c>
      <c r="H592" s="2" t="s">
        <v>870</v>
      </c>
      <c r="I592" s="2" t="s">
        <v>870</v>
      </c>
      <c r="L592" s="2">
        <v>588</v>
      </c>
      <c r="O592" s="2" t="s">
        <v>870</v>
      </c>
      <c r="P592" s="2" t="s">
        <v>870</v>
      </c>
      <c r="R592" s="2">
        <v>16.8</v>
      </c>
      <c r="S592" s="2" t="s">
        <v>2622</v>
      </c>
      <c r="T592" s="2" t="s">
        <v>2623</v>
      </c>
      <c r="U592" s="2">
        <v>16.8</v>
      </c>
    </row>
    <row r="593" spans="1:21" x14ac:dyDescent="0.25">
      <c r="A593" s="2" t="s">
        <v>1446</v>
      </c>
      <c r="B593" s="95">
        <v>29</v>
      </c>
      <c r="E593" s="2">
        <v>589</v>
      </c>
      <c r="H593" s="2" t="s">
        <v>870</v>
      </c>
      <c r="I593" s="2" t="s">
        <v>870</v>
      </c>
      <c r="L593" s="2">
        <v>589</v>
      </c>
      <c r="O593" s="2" t="s">
        <v>870</v>
      </c>
      <c r="P593" s="2" t="s">
        <v>870</v>
      </c>
      <c r="R593" s="2">
        <v>16.899999999999999</v>
      </c>
      <c r="S593" s="2" t="s">
        <v>2622</v>
      </c>
      <c r="T593" s="2" t="s">
        <v>2623</v>
      </c>
      <c r="U593" s="2">
        <v>16.899999999999999</v>
      </c>
    </row>
    <row r="594" spans="1:21" x14ac:dyDescent="0.25">
      <c r="A594" s="2" t="s">
        <v>1447</v>
      </c>
      <c r="B594" s="95">
        <v>29</v>
      </c>
      <c r="E594" s="2">
        <v>590</v>
      </c>
      <c r="H594" s="2" t="s">
        <v>870</v>
      </c>
      <c r="I594" s="2" t="s">
        <v>870</v>
      </c>
      <c r="L594" s="2">
        <v>590</v>
      </c>
      <c r="O594" s="2" t="s">
        <v>870</v>
      </c>
      <c r="P594" s="2" t="s">
        <v>870</v>
      </c>
      <c r="R594" s="2">
        <v>17</v>
      </c>
      <c r="S594" s="2" t="s">
        <v>2622</v>
      </c>
      <c r="T594" s="2" t="s">
        <v>2623</v>
      </c>
      <c r="U594" s="2">
        <v>17</v>
      </c>
    </row>
    <row r="595" spans="1:21" x14ac:dyDescent="0.25">
      <c r="A595" s="2" t="s">
        <v>1448</v>
      </c>
      <c r="B595" s="95">
        <v>28</v>
      </c>
      <c r="E595" s="2">
        <v>591</v>
      </c>
      <c r="H595" s="2" t="s">
        <v>870</v>
      </c>
      <c r="I595" s="2" t="s">
        <v>870</v>
      </c>
      <c r="L595" s="2">
        <v>591</v>
      </c>
      <c r="O595" s="2" t="s">
        <v>870</v>
      </c>
      <c r="P595" s="2" t="s">
        <v>870</v>
      </c>
      <c r="R595" s="2">
        <v>17.100000000000001</v>
      </c>
      <c r="S595" s="2" t="s">
        <v>2622</v>
      </c>
      <c r="T595" s="2" t="s">
        <v>2623</v>
      </c>
      <c r="U595" s="2">
        <v>17.100000000000001</v>
      </c>
    </row>
    <row r="596" spans="1:21" x14ac:dyDescent="0.25">
      <c r="A596" s="2" t="s">
        <v>1449</v>
      </c>
      <c r="B596" s="95">
        <v>28</v>
      </c>
      <c r="E596" s="2">
        <v>592</v>
      </c>
      <c r="H596" s="2" t="s">
        <v>870</v>
      </c>
      <c r="I596" s="2" t="s">
        <v>870</v>
      </c>
      <c r="L596" s="2">
        <v>592</v>
      </c>
      <c r="O596" s="2" t="s">
        <v>870</v>
      </c>
      <c r="P596" s="2" t="s">
        <v>870</v>
      </c>
      <c r="R596" s="2">
        <v>17.2</v>
      </c>
      <c r="S596" s="2" t="s">
        <v>2622</v>
      </c>
      <c r="T596" s="2" t="s">
        <v>2623</v>
      </c>
      <c r="U596" s="2">
        <v>17.2</v>
      </c>
    </row>
    <row r="597" spans="1:21" x14ac:dyDescent="0.25">
      <c r="A597" s="2" t="s">
        <v>1450</v>
      </c>
      <c r="B597" s="95">
        <v>27</v>
      </c>
      <c r="E597" s="2">
        <v>593</v>
      </c>
      <c r="H597" s="2" t="s">
        <v>870</v>
      </c>
      <c r="I597" s="2" t="s">
        <v>870</v>
      </c>
      <c r="L597" s="2">
        <v>593</v>
      </c>
      <c r="O597" s="2" t="s">
        <v>870</v>
      </c>
      <c r="P597" s="2" t="s">
        <v>870</v>
      </c>
      <c r="R597" s="2">
        <v>17.3</v>
      </c>
      <c r="S597" s="2" t="s">
        <v>2622</v>
      </c>
      <c r="T597" s="2" t="s">
        <v>2623</v>
      </c>
      <c r="U597" s="2">
        <v>17.3</v>
      </c>
    </row>
    <row r="598" spans="1:21" x14ac:dyDescent="0.25">
      <c r="A598" s="2" t="s">
        <v>1451</v>
      </c>
      <c r="B598" s="95">
        <v>27</v>
      </c>
      <c r="E598" s="2">
        <v>594</v>
      </c>
      <c r="H598" s="2" t="s">
        <v>870</v>
      </c>
      <c r="I598" s="2" t="s">
        <v>870</v>
      </c>
      <c r="L598" s="2">
        <v>594</v>
      </c>
      <c r="O598" s="2" t="s">
        <v>870</v>
      </c>
      <c r="P598" s="2" t="s">
        <v>870</v>
      </c>
      <c r="R598" s="2">
        <v>17.399999999999999</v>
      </c>
      <c r="S598" s="2" t="s">
        <v>2622</v>
      </c>
      <c r="T598" s="2" t="s">
        <v>2623</v>
      </c>
      <c r="U598" s="2">
        <v>17.399999999999999</v>
      </c>
    </row>
    <row r="599" spans="1:21" x14ac:dyDescent="0.25">
      <c r="A599" s="2" t="s">
        <v>1452</v>
      </c>
      <c r="B599" s="95">
        <v>26</v>
      </c>
      <c r="E599" s="2">
        <v>595</v>
      </c>
      <c r="H599" s="2" t="s">
        <v>870</v>
      </c>
      <c r="I599" s="2" t="s">
        <v>870</v>
      </c>
      <c r="L599" s="2">
        <v>595</v>
      </c>
      <c r="O599" s="2" t="s">
        <v>870</v>
      </c>
      <c r="P599" s="2" t="s">
        <v>870</v>
      </c>
      <c r="R599" s="2">
        <v>17.5</v>
      </c>
      <c r="S599" s="2" t="s">
        <v>2622</v>
      </c>
      <c r="T599" s="2" t="s">
        <v>2623</v>
      </c>
      <c r="U599" s="2">
        <v>17.5</v>
      </c>
    </row>
    <row r="600" spans="1:21" x14ac:dyDescent="0.25">
      <c r="A600" s="2" t="s">
        <v>1453</v>
      </c>
      <c r="B600" s="95">
        <v>26</v>
      </c>
      <c r="E600" s="2">
        <v>596</v>
      </c>
      <c r="H600" s="2" t="s">
        <v>870</v>
      </c>
      <c r="I600" s="2" t="s">
        <v>870</v>
      </c>
      <c r="L600" s="2">
        <v>596</v>
      </c>
      <c r="O600" s="2" t="s">
        <v>870</v>
      </c>
      <c r="P600" s="2" t="s">
        <v>870</v>
      </c>
      <c r="R600" s="2">
        <v>17.600000000000001</v>
      </c>
      <c r="S600" s="2" t="s">
        <v>2622</v>
      </c>
      <c r="T600" s="2" t="s">
        <v>2623</v>
      </c>
      <c r="U600" s="2">
        <v>17.600000000000001</v>
      </c>
    </row>
    <row r="601" spans="1:21" x14ac:dyDescent="0.25">
      <c r="A601" s="2" t="s">
        <v>1454</v>
      </c>
      <c r="B601" s="95">
        <v>25</v>
      </c>
      <c r="E601" s="2">
        <v>597</v>
      </c>
      <c r="H601" s="2" t="s">
        <v>870</v>
      </c>
      <c r="I601" s="2" t="s">
        <v>870</v>
      </c>
      <c r="L601" s="2">
        <v>597</v>
      </c>
      <c r="O601" s="2" t="s">
        <v>870</v>
      </c>
      <c r="P601" s="2" t="s">
        <v>870</v>
      </c>
      <c r="R601" s="2">
        <v>17.7</v>
      </c>
      <c r="S601" s="2" t="s">
        <v>2622</v>
      </c>
      <c r="T601" s="2" t="s">
        <v>2623</v>
      </c>
      <c r="U601" s="2">
        <v>17.7</v>
      </c>
    </row>
    <row r="602" spans="1:21" x14ac:dyDescent="0.25">
      <c r="A602" s="2" t="s">
        <v>1455</v>
      </c>
      <c r="B602" s="95">
        <v>25</v>
      </c>
      <c r="E602" s="2">
        <v>598</v>
      </c>
      <c r="H602" s="2" t="s">
        <v>870</v>
      </c>
      <c r="I602" s="2" t="s">
        <v>870</v>
      </c>
      <c r="L602" s="2">
        <v>598</v>
      </c>
      <c r="O602" s="2" t="s">
        <v>870</v>
      </c>
      <c r="P602" s="2" t="s">
        <v>870</v>
      </c>
      <c r="R602" s="2">
        <v>17.8</v>
      </c>
      <c r="S602" s="2" t="s">
        <v>2622</v>
      </c>
      <c r="T602" s="2" t="s">
        <v>2623</v>
      </c>
      <c r="U602" s="2">
        <v>17.8</v>
      </c>
    </row>
    <row r="603" spans="1:21" x14ac:dyDescent="0.25">
      <c r="A603" s="2" t="s">
        <v>1456</v>
      </c>
      <c r="B603" s="95">
        <v>25</v>
      </c>
      <c r="E603" s="2">
        <v>599</v>
      </c>
      <c r="H603" s="2" t="s">
        <v>870</v>
      </c>
      <c r="I603" s="2" t="s">
        <v>870</v>
      </c>
      <c r="L603" s="2">
        <v>599</v>
      </c>
      <c r="O603" s="2" t="s">
        <v>870</v>
      </c>
      <c r="P603" s="2" t="s">
        <v>870</v>
      </c>
      <c r="R603" s="2">
        <v>17.899999999999999</v>
      </c>
      <c r="S603" s="2" t="s">
        <v>2622</v>
      </c>
      <c r="T603" s="2" t="s">
        <v>2623</v>
      </c>
      <c r="U603" s="2">
        <v>17.899999999999999</v>
      </c>
    </row>
    <row r="604" spans="1:21" x14ac:dyDescent="0.25">
      <c r="A604" s="2" t="s">
        <v>1457</v>
      </c>
      <c r="B604" s="95">
        <v>25</v>
      </c>
      <c r="E604" s="2">
        <v>600</v>
      </c>
      <c r="H604" s="2" t="s">
        <v>870</v>
      </c>
      <c r="I604" s="2" t="s">
        <v>870</v>
      </c>
      <c r="L604" s="2">
        <v>600</v>
      </c>
      <c r="O604" s="2" t="s">
        <v>870</v>
      </c>
      <c r="P604" s="2" t="s">
        <v>870</v>
      </c>
      <c r="R604" s="2">
        <v>18</v>
      </c>
      <c r="S604" s="2" t="s">
        <v>2622</v>
      </c>
      <c r="T604" s="2" t="s">
        <v>2623</v>
      </c>
      <c r="U604" s="2">
        <v>18</v>
      </c>
    </row>
    <row r="605" spans="1:21" x14ac:dyDescent="0.25">
      <c r="A605" s="2" t="s">
        <v>1458</v>
      </c>
      <c r="B605" s="95">
        <v>24</v>
      </c>
      <c r="E605" s="2">
        <v>601</v>
      </c>
      <c r="H605" s="2" t="s">
        <v>870</v>
      </c>
      <c r="I605" s="2" t="s">
        <v>870</v>
      </c>
      <c r="L605" s="2">
        <v>601</v>
      </c>
      <c r="O605" s="2" t="s">
        <v>870</v>
      </c>
      <c r="P605" s="2" t="s">
        <v>870</v>
      </c>
      <c r="R605" s="2">
        <v>18.100000000000001</v>
      </c>
      <c r="S605" s="2" t="s">
        <v>2622</v>
      </c>
      <c r="T605" s="2" t="s">
        <v>2623</v>
      </c>
      <c r="U605" s="2">
        <v>18.100000000000001</v>
      </c>
    </row>
    <row r="606" spans="1:21" x14ac:dyDescent="0.25">
      <c r="A606" s="2" t="s">
        <v>1459</v>
      </c>
      <c r="B606" s="95">
        <v>24</v>
      </c>
      <c r="E606" s="2">
        <v>602</v>
      </c>
      <c r="H606" s="2" t="s">
        <v>870</v>
      </c>
      <c r="I606" s="2" t="s">
        <v>870</v>
      </c>
      <c r="L606" s="2">
        <v>602</v>
      </c>
      <c r="O606" s="2" t="s">
        <v>870</v>
      </c>
      <c r="P606" s="2" t="s">
        <v>870</v>
      </c>
      <c r="R606" s="2">
        <v>18.2</v>
      </c>
      <c r="S606" s="2" t="s">
        <v>2622</v>
      </c>
      <c r="T606" s="2" t="s">
        <v>2623</v>
      </c>
      <c r="U606" s="2">
        <v>18.2</v>
      </c>
    </row>
    <row r="607" spans="1:21" x14ac:dyDescent="0.25">
      <c r="A607" s="2" t="s">
        <v>1460</v>
      </c>
      <c r="B607" s="95">
        <v>24</v>
      </c>
      <c r="E607" s="2">
        <v>603</v>
      </c>
      <c r="H607" s="2" t="s">
        <v>870</v>
      </c>
      <c r="I607" s="2" t="s">
        <v>870</v>
      </c>
      <c r="L607" s="2">
        <v>603</v>
      </c>
      <c r="O607" s="2" t="s">
        <v>870</v>
      </c>
      <c r="P607" s="2" t="s">
        <v>870</v>
      </c>
      <c r="R607" s="2">
        <v>18.3</v>
      </c>
      <c r="S607" s="2" t="s">
        <v>2622</v>
      </c>
      <c r="T607" s="2" t="s">
        <v>2623</v>
      </c>
      <c r="U607" s="2">
        <v>18.3</v>
      </c>
    </row>
    <row r="608" spans="1:21" x14ac:dyDescent="0.25">
      <c r="A608" s="2" t="s">
        <v>1461</v>
      </c>
      <c r="B608" s="95">
        <v>23</v>
      </c>
      <c r="E608" s="2">
        <v>604</v>
      </c>
      <c r="H608" s="2" t="s">
        <v>870</v>
      </c>
      <c r="I608" s="2" t="s">
        <v>870</v>
      </c>
      <c r="L608" s="2">
        <v>604</v>
      </c>
      <c r="O608" s="2" t="s">
        <v>870</v>
      </c>
      <c r="P608" s="2" t="s">
        <v>870</v>
      </c>
      <c r="R608" s="2">
        <v>18.399999999999999</v>
      </c>
      <c r="S608" s="2" t="s">
        <v>2622</v>
      </c>
      <c r="T608" s="2" t="s">
        <v>2623</v>
      </c>
      <c r="U608" s="2">
        <v>18.399999999999999</v>
      </c>
    </row>
    <row r="609" spans="1:21" x14ac:dyDescent="0.25">
      <c r="A609" s="2" t="s">
        <v>1462</v>
      </c>
      <c r="B609" s="95">
        <v>23</v>
      </c>
      <c r="E609" s="2">
        <v>605</v>
      </c>
      <c r="H609" s="2" t="s">
        <v>870</v>
      </c>
      <c r="I609" s="2" t="s">
        <v>870</v>
      </c>
      <c r="L609" s="2">
        <v>605</v>
      </c>
      <c r="O609" s="2" t="s">
        <v>870</v>
      </c>
      <c r="P609" s="2" t="s">
        <v>870</v>
      </c>
      <c r="R609" s="2">
        <v>18.5</v>
      </c>
      <c r="S609" s="2" t="s">
        <v>2622</v>
      </c>
      <c r="T609" s="2" t="s">
        <v>2623</v>
      </c>
      <c r="U609" s="2">
        <v>18.5</v>
      </c>
    </row>
    <row r="610" spans="1:21" x14ac:dyDescent="0.25">
      <c r="A610" s="2" t="s">
        <v>1463</v>
      </c>
      <c r="B610" s="95">
        <v>23</v>
      </c>
      <c r="E610" s="2">
        <v>606</v>
      </c>
      <c r="H610" s="2" t="s">
        <v>870</v>
      </c>
      <c r="I610" s="2" t="s">
        <v>870</v>
      </c>
      <c r="L610" s="2">
        <v>606</v>
      </c>
      <c r="O610" s="2" t="s">
        <v>870</v>
      </c>
      <c r="P610" s="2" t="s">
        <v>870</v>
      </c>
      <c r="R610" s="2">
        <v>18.600000000000001</v>
      </c>
      <c r="S610" s="2" t="s">
        <v>2622</v>
      </c>
      <c r="T610" s="2" t="s">
        <v>2623</v>
      </c>
      <c r="U610" s="2">
        <v>18.600000000000001</v>
      </c>
    </row>
    <row r="611" spans="1:21" x14ac:dyDescent="0.25">
      <c r="A611" s="2" t="s">
        <v>1464</v>
      </c>
      <c r="B611" s="95">
        <v>22</v>
      </c>
      <c r="E611" s="2">
        <v>607</v>
      </c>
      <c r="H611" s="2" t="s">
        <v>870</v>
      </c>
      <c r="I611" s="2" t="s">
        <v>870</v>
      </c>
      <c r="L611" s="2">
        <v>607</v>
      </c>
      <c r="O611" s="2" t="s">
        <v>870</v>
      </c>
      <c r="P611" s="2" t="s">
        <v>870</v>
      </c>
      <c r="R611" s="2">
        <v>18.7</v>
      </c>
      <c r="S611" s="2" t="s">
        <v>2622</v>
      </c>
      <c r="T611" s="2" t="s">
        <v>2623</v>
      </c>
      <c r="U611" s="2">
        <v>18.7</v>
      </c>
    </row>
    <row r="612" spans="1:21" x14ac:dyDescent="0.25">
      <c r="A612" s="2" t="s">
        <v>1465</v>
      </c>
      <c r="B612" s="95">
        <v>22</v>
      </c>
      <c r="E612" s="2">
        <v>608</v>
      </c>
      <c r="H612" s="2" t="s">
        <v>870</v>
      </c>
      <c r="I612" s="2" t="s">
        <v>870</v>
      </c>
      <c r="L612" s="2">
        <v>608</v>
      </c>
      <c r="O612" s="2" t="s">
        <v>870</v>
      </c>
      <c r="P612" s="2" t="s">
        <v>870</v>
      </c>
      <c r="R612" s="2">
        <v>18.8</v>
      </c>
      <c r="S612" s="2" t="s">
        <v>2622</v>
      </c>
      <c r="T612" s="2" t="s">
        <v>2623</v>
      </c>
      <c r="U612" s="2">
        <v>18.8</v>
      </c>
    </row>
    <row r="613" spans="1:21" x14ac:dyDescent="0.25">
      <c r="A613" s="2" t="s">
        <v>1466</v>
      </c>
      <c r="B613" s="95">
        <v>22</v>
      </c>
      <c r="E613" s="2">
        <v>609</v>
      </c>
      <c r="H613" s="2" t="s">
        <v>870</v>
      </c>
      <c r="I613" s="2" t="s">
        <v>870</v>
      </c>
      <c r="L613" s="2">
        <v>609</v>
      </c>
      <c r="O613" s="2" t="s">
        <v>870</v>
      </c>
      <c r="P613" s="2" t="s">
        <v>870</v>
      </c>
      <c r="R613" s="2">
        <v>18.899999999999999</v>
      </c>
      <c r="S613" s="2" t="s">
        <v>2622</v>
      </c>
      <c r="T613" s="2" t="s">
        <v>2623</v>
      </c>
      <c r="U613" s="2">
        <v>18.899999999999999</v>
      </c>
    </row>
    <row r="614" spans="1:21" x14ac:dyDescent="0.25">
      <c r="A614" s="2" t="s">
        <v>1467</v>
      </c>
      <c r="B614" s="95">
        <v>21</v>
      </c>
      <c r="E614" s="2">
        <v>610</v>
      </c>
      <c r="H614" s="2" t="s">
        <v>870</v>
      </c>
      <c r="I614" s="2" t="s">
        <v>870</v>
      </c>
      <c r="L614" s="2">
        <v>610</v>
      </c>
      <c r="O614" s="2" t="s">
        <v>870</v>
      </c>
      <c r="P614" s="2" t="s">
        <v>870</v>
      </c>
      <c r="R614" s="2">
        <v>19</v>
      </c>
      <c r="S614" s="2" t="s">
        <v>2622</v>
      </c>
      <c r="T614" s="2" t="s">
        <v>2623</v>
      </c>
      <c r="U614" s="2">
        <v>19</v>
      </c>
    </row>
    <row r="615" spans="1:21" x14ac:dyDescent="0.25">
      <c r="A615" s="2" t="s">
        <v>1468</v>
      </c>
      <c r="B615" s="95">
        <v>21</v>
      </c>
      <c r="E615" s="2">
        <v>611</v>
      </c>
      <c r="H615" s="2" t="s">
        <v>870</v>
      </c>
      <c r="I615" s="2" t="s">
        <v>870</v>
      </c>
      <c r="L615" s="2">
        <v>611</v>
      </c>
      <c r="O615" s="2" t="s">
        <v>870</v>
      </c>
      <c r="P615" s="2" t="s">
        <v>870</v>
      </c>
      <c r="R615" s="2">
        <v>19.100000000000001</v>
      </c>
      <c r="S615" s="2" t="s">
        <v>2622</v>
      </c>
      <c r="T615" s="2" t="s">
        <v>2623</v>
      </c>
      <c r="U615" s="2">
        <v>19.100000000000001</v>
      </c>
    </row>
    <row r="616" spans="1:21" x14ac:dyDescent="0.25">
      <c r="A616" s="2" t="s">
        <v>1469</v>
      </c>
      <c r="B616" s="95">
        <v>21</v>
      </c>
      <c r="E616" s="2">
        <v>612</v>
      </c>
      <c r="H616" s="2" t="s">
        <v>870</v>
      </c>
      <c r="I616" s="2" t="s">
        <v>870</v>
      </c>
      <c r="L616" s="2">
        <v>612</v>
      </c>
      <c r="O616" s="2" t="s">
        <v>870</v>
      </c>
      <c r="P616" s="2" t="s">
        <v>870</v>
      </c>
      <c r="R616" s="2">
        <v>19.2</v>
      </c>
      <c r="S616" s="2" t="s">
        <v>2622</v>
      </c>
      <c r="T616" s="2" t="s">
        <v>2623</v>
      </c>
      <c r="U616" s="2">
        <v>19.2</v>
      </c>
    </row>
    <row r="617" spans="1:21" x14ac:dyDescent="0.25">
      <c r="A617" s="2" t="s">
        <v>1470</v>
      </c>
      <c r="B617" s="95">
        <v>20</v>
      </c>
      <c r="E617" s="2">
        <v>613</v>
      </c>
      <c r="H617" s="2" t="s">
        <v>870</v>
      </c>
      <c r="I617" s="2" t="s">
        <v>870</v>
      </c>
      <c r="L617" s="2">
        <v>613</v>
      </c>
      <c r="O617" s="2" t="s">
        <v>870</v>
      </c>
      <c r="P617" s="2" t="s">
        <v>870</v>
      </c>
      <c r="R617" s="2">
        <v>19.3</v>
      </c>
      <c r="S617" s="2" t="s">
        <v>2622</v>
      </c>
      <c r="T617" s="2" t="s">
        <v>2623</v>
      </c>
      <c r="U617" s="2">
        <v>19.3</v>
      </c>
    </row>
    <row r="618" spans="1:21" x14ac:dyDescent="0.25">
      <c r="A618" s="2" t="s">
        <v>1471</v>
      </c>
      <c r="B618" s="95">
        <v>20</v>
      </c>
      <c r="E618" s="2">
        <v>614</v>
      </c>
      <c r="H618" s="2" t="s">
        <v>870</v>
      </c>
      <c r="I618" s="2" t="s">
        <v>870</v>
      </c>
      <c r="L618" s="2">
        <v>614</v>
      </c>
      <c r="O618" s="2" t="s">
        <v>870</v>
      </c>
      <c r="P618" s="2" t="s">
        <v>870</v>
      </c>
      <c r="R618" s="2">
        <v>19.399999999999999</v>
      </c>
      <c r="S618" s="2" t="s">
        <v>2622</v>
      </c>
      <c r="T618" s="2" t="s">
        <v>2623</v>
      </c>
      <c r="U618" s="2">
        <v>19.399999999999999</v>
      </c>
    </row>
    <row r="619" spans="1:21" x14ac:dyDescent="0.25">
      <c r="A619" s="2" t="s">
        <v>1472</v>
      </c>
      <c r="B619" s="95">
        <v>20</v>
      </c>
      <c r="E619" s="2">
        <v>615</v>
      </c>
      <c r="H619" s="2" t="s">
        <v>870</v>
      </c>
      <c r="I619" s="2" t="s">
        <v>870</v>
      </c>
      <c r="L619" s="2">
        <v>615</v>
      </c>
      <c r="O619" s="2" t="s">
        <v>870</v>
      </c>
      <c r="P619" s="2" t="s">
        <v>870</v>
      </c>
      <c r="R619" s="2">
        <v>19.5</v>
      </c>
      <c r="S619" s="2" t="s">
        <v>2622</v>
      </c>
      <c r="T619" s="2" t="s">
        <v>2623</v>
      </c>
      <c r="U619" s="2">
        <v>19.5</v>
      </c>
    </row>
    <row r="620" spans="1:21" x14ac:dyDescent="0.25">
      <c r="A620" s="2" t="s">
        <v>1473</v>
      </c>
      <c r="B620" s="95">
        <v>20</v>
      </c>
      <c r="E620" s="2">
        <v>616</v>
      </c>
      <c r="H620" s="2" t="s">
        <v>870</v>
      </c>
      <c r="I620" s="2" t="s">
        <v>870</v>
      </c>
      <c r="L620" s="2">
        <v>616</v>
      </c>
      <c r="O620" s="2" t="s">
        <v>870</v>
      </c>
      <c r="P620" s="2" t="s">
        <v>870</v>
      </c>
      <c r="R620" s="2">
        <v>19.600000000000001</v>
      </c>
      <c r="S620" s="2" t="s">
        <v>2622</v>
      </c>
      <c r="T620" s="2" t="s">
        <v>2623</v>
      </c>
      <c r="U620" s="2">
        <v>19.600000000000001</v>
      </c>
    </row>
    <row r="621" spans="1:21" x14ac:dyDescent="0.25">
      <c r="A621" s="2" t="s">
        <v>1474</v>
      </c>
      <c r="B621" s="95">
        <v>19</v>
      </c>
      <c r="E621" s="2">
        <v>617</v>
      </c>
      <c r="H621" s="2" t="s">
        <v>870</v>
      </c>
      <c r="I621" s="2" t="s">
        <v>870</v>
      </c>
      <c r="L621" s="2">
        <v>617</v>
      </c>
      <c r="O621" s="2" t="s">
        <v>870</v>
      </c>
      <c r="P621" s="2" t="s">
        <v>870</v>
      </c>
      <c r="R621" s="2">
        <v>19.7</v>
      </c>
      <c r="S621" s="2" t="s">
        <v>2622</v>
      </c>
      <c r="T621" s="2" t="s">
        <v>2623</v>
      </c>
      <c r="U621" s="2">
        <v>19.7</v>
      </c>
    </row>
    <row r="622" spans="1:21" x14ac:dyDescent="0.25">
      <c r="A622" s="2" t="s">
        <v>1475</v>
      </c>
      <c r="B622" s="95">
        <v>19</v>
      </c>
      <c r="E622" s="2">
        <v>618</v>
      </c>
      <c r="H622" s="2" t="s">
        <v>870</v>
      </c>
      <c r="I622" s="2" t="s">
        <v>870</v>
      </c>
      <c r="L622" s="2">
        <v>618</v>
      </c>
      <c r="O622" s="2" t="s">
        <v>870</v>
      </c>
      <c r="P622" s="2" t="s">
        <v>870</v>
      </c>
      <c r="R622" s="2">
        <v>19.8</v>
      </c>
      <c r="S622" s="2" t="s">
        <v>2622</v>
      </c>
      <c r="T622" s="2" t="s">
        <v>2623</v>
      </c>
      <c r="U622" s="2">
        <v>19.8</v>
      </c>
    </row>
    <row r="623" spans="1:21" x14ac:dyDescent="0.25">
      <c r="A623" s="2" t="s">
        <v>1476</v>
      </c>
      <c r="B623" s="95">
        <v>19</v>
      </c>
      <c r="E623" s="2">
        <v>619</v>
      </c>
      <c r="H623" s="2" t="s">
        <v>870</v>
      </c>
      <c r="I623" s="2" t="s">
        <v>870</v>
      </c>
      <c r="L623" s="2">
        <v>619</v>
      </c>
      <c r="O623" s="2" t="s">
        <v>870</v>
      </c>
      <c r="P623" s="2" t="s">
        <v>870</v>
      </c>
      <c r="R623" s="2">
        <v>19.899999999999999</v>
      </c>
      <c r="S623" s="2" t="s">
        <v>2622</v>
      </c>
      <c r="T623" s="2" t="s">
        <v>2623</v>
      </c>
      <c r="U623" s="2">
        <v>19.899999999999999</v>
      </c>
    </row>
    <row r="624" spans="1:21" x14ac:dyDescent="0.25">
      <c r="A624" s="2" t="s">
        <v>1477</v>
      </c>
      <c r="B624" s="95">
        <v>19</v>
      </c>
      <c r="E624" s="2">
        <v>620</v>
      </c>
      <c r="H624" s="2" t="s">
        <v>870</v>
      </c>
      <c r="I624" s="2" t="s">
        <v>870</v>
      </c>
      <c r="L624" s="2">
        <v>620</v>
      </c>
      <c r="O624" s="2" t="s">
        <v>870</v>
      </c>
      <c r="P624" s="2" t="s">
        <v>870</v>
      </c>
      <c r="R624" s="2">
        <v>20</v>
      </c>
      <c r="S624" s="2" t="s">
        <v>2622</v>
      </c>
      <c r="T624" s="2" t="s">
        <v>2623</v>
      </c>
      <c r="U624" s="2">
        <v>20</v>
      </c>
    </row>
    <row r="625" spans="1:21" x14ac:dyDescent="0.25">
      <c r="A625" s="2" t="s">
        <v>1478</v>
      </c>
      <c r="B625" s="95">
        <v>18</v>
      </c>
      <c r="E625" s="2">
        <v>621</v>
      </c>
      <c r="H625" s="2" t="s">
        <v>870</v>
      </c>
      <c r="I625" s="2" t="s">
        <v>870</v>
      </c>
      <c r="L625" s="2">
        <v>621</v>
      </c>
      <c r="O625" s="2" t="s">
        <v>870</v>
      </c>
      <c r="P625" s="2" t="s">
        <v>870</v>
      </c>
      <c r="R625" s="2">
        <v>20.100000000000001</v>
      </c>
      <c r="S625" s="2" t="s">
        <v>2622</v>
      </c>
      <c r="T625" s="2" t="s">
        <v>2623</v>
      </c>
      <c r="U625" s="2">
        <v>20.100000000000001</v>
      </c>
    </row>
    <row r="626" spans="1:21" x14ac:dyDescent="0.25">
      <c r="A626" s="2" t="s">
        <v>1479</v>
      </c>
      <c r="B626" s="95">
        <v>18</v>
      </c>
      <c r="E626" s="2">
        <v>622</v>
      </c>
      <c r="H626" s="2" t="s">
        <v>870</v>
      </c>
      <c r="I626" s="2" t="s">
        <v>870</v>
      </c>
      <c r="L626" s="2">
        <v>622</v>
      </c>
      <c r="O626" s="2" t="s">
        <v>870</v>
      </c>
      <c r="P626" s="2" t="s">
        <v>870</v>
      </c>
      <c r="R626" s="2">
        <v>20.2</v>
      </c>
      <c r="S626" s="2" t="s">
        <v>2622</v>
      </c>
      <c r="T626" s="2" t="s">
        <v>2623</v>
      </c>
      <c r="U626" s="2">
        <v>20.2</v>
      </c>
    </row>
    <row r="627" spans="1:21" x14ac:dyDescent="0.25">
      <c r="A627" s="2" t="s">
        <v>1480</v>
      </c>
      <c r="B627" s="95">
        <v>18</v>
      </c>
      <c r="E627" s="2">
        <v>623</v>
      </c>
      <c r="H627" s="2" t="s">
        <v>870</v>
      </c>
      <c r="I627" s="2" t="s">
        <v>870</v>
      </c>
      <c r="L627" s="2">
        <v>623</v>
      </c>
      <c r="O627" s="2" t="s">
        <v>870</v>
      </c>
      <c r="P627" s="2" t="s">
        <v>870</v>
      </c>
      <c r="R627" s="2">
        <v>20.3</v>
      </c>
      <c r="S627" s="2" t="s">
        <v>2622</v>
      </c>
      <c r="T627" s="2" t="s">
        <v>2623</v>
      </c>
      <c r="U627" s="2">
        <v>20.3</v>
      </c>
    </row>
    <row r="628" spans="1:21" x14ac:dyDescent="0.25">
      <c r="A628" s="2" t="s">
        <v>1481</v>
      </c>
      <c r="B628" s="95">
        <v>18</v>
      </c>
      <c r="E628" s="2">
        <v>624</v>
      </c>
      <c r="H628" s="2" t="s">
        <v>870</v>
      </c>
      <c r="I628" s="2" t="s">
        <v>870</v>
      </c>
      <c r="L628" s="2">
        <v>624</v>
      </c>
      <c r="O628" s="2" t="s">
        <v>870</v>
      </c>
      <c r="P628" s="2" t="s">
        <v>870</v>
      </c>
      <c r="R628" s="2">
        <v>20.399999999999999</v>
      </c>
      <c r="S628" s="2" t="s">
        <v>2622</v>
      </c>
      <c r="T628" s="2" t="s">
        <v>2623</v>
      </c>
      <c r="U628" s="2">
        <v>20.399999999999999</v>
      </c>
    </row>
    <row r="629" spans="1:21" x14ac:dyDescent="0.25">
      <c r="A629" s="2" t="s">
        <v>1482</v>
      </c>
      <c r="B629" s="95">
        <v>18</v>
      </c>
      <c r="E629" s="2">
        <v>625</v>
      </c>
      <c r="H629" s="2" t="s">
        <v>870</v>
      </c>
      <c r="I629" s="2" t="s">
        <v>870</v>
      </c>
      <c r="L629" s="2">
        <v>625</v>
      </c>
      <c r="O629" s="2" t="s">
        <v>870</v>
      </c>
      <c r="P629" s="2" t="s">
        <v>870</v>
      </c>
      <c r="R629" s="2">
        <v>20.5</v>
      </c>
      <c r="S629" s="2" t="s">
        <v>2622</v>
      </c>
      <c r="T629" s="2" t="s">
        <v>2623</v>
      </c>
      <c r="U629" s="2">
        <v>20.5</v>
      </c>
    </row>
    <row r="630" spans="1:21" x14ac:dyDescent="0.25">
      <c r="A630" s="2" t="s">
        <v>1483</v>
      </c>
      <c r="B630" s="95">
        <v>17</v>
      </c>
      <c r="E630" s="2">
        <v>626</v>
      </c>
      <c r="H630" s="2" t="s">
        <v>870</v>
      </c>
      <c r="I630" s="2" t="s">
        <v>870</v>
      </c>
      <c r="L630" s="2">
        <v>626</v>
      </c>
      <c r="O630" s="2" t="s">
        <v>870</v>
      </c>
      <c r="P630" s="2" t="s">
        <v>870</v>
      </c>
      <c r="R630" s="2">
        <v>20.6</v>
      </c>
      <c r="S630" s="2" t="s">
        <v>2622</v>
      </c>
      <c r="T630" s="2" t="s">
        <v>2623</v>
      </c>
      <c r="U630" s="2">
        <v>20.6</v>
      </c>
    </row>
    <row r="631" spans="1:21" x14ac:dyDescent="0.25">
      <c r="A631" s="2" t="s">
        <v>1484</v>
      </c>
      <c r="B631" s="95">
        <v>17</v>
      </c>
      <c r="E631" s="2">
        <v>627</v>
      </c>
      <c r="H631" s="2" t="s">
        <v>870</v>
      </c>
      <c r="I631" s="2" t="s">
        <v>870</v>
      </c>
      <c r="L631" s="2">
        <v>627</v>
      </c>
      <c r="O631" s="2" t="s">
        <v>870</v>
      </c>
      <c r="P631" s="2" t="s">
        <v>870</v>
      </c>
      <c r="R631" s="2">
        <v>20.7</v>
      </c>
      <c r="S631" s="2" t="s">
        <v>2622</v>
      </c>
      <c r="T631" s="2" t="s">
        <v>2623</v>
      </c>
      <c r="U631" s="2">
        <v>20.7</v>
      </c>
    </row>
    <row r="632" spans="1:21" x14ac:dyDescent="0.25">
      <c r="A632" s="2" t="s">
        <v>1485</v>
      </c>
      <c r="B632" s="95">
        <v>17</v>
      </c>
      <c r="E632" s="2">
        <v>628</v>
      </c>
      <c r="H632" s="2" t="s">
        <v>870</v>
      </c>
      <c r="I632" s="2" t="s">
        <v>870</v>
      </c>
      <c r="L632" s="2">
        <v>628</v>
      </c>
      <c r="O632" s="2" t="s">
        <v>870</v>
      </c>
      <c r="P632" s="2" t="s">
        <v>870</v>
      </c>
      <c r="R632" s="2">
        <v>20.8</v>
      </c>
      <c r="S632" s="2" t="s">
        <v>2622</v>
      </c>
      <c r="T632" s="2" t="s">
        <v>2623</v>
      </c>
      <c r="U632" s="2">
        <v>20.8</v>
      </c>
    </row>
    <row r="633" spans="1:21" x14ac:dyDescent="0.25">
      <c r="A633" s="2" t="s">
        <v>1486</v>
      </c>
      <c r="B633" s="95">
        <v>17</v>
      </c>
      <c r="E633" s="2">
        <v>629</v>
      </c>
      <c r="H633" s="2" t="s">
        <v>870</v>
      </c>
      <c r="I633" s="2" t="s">
        <v>870</v>
      </c>
      <c r="L633" s="2">
        <v>629</v>
      </c>
      <c r="O633" s="2" t="s">
        <v>870</v>
      </c>
      <c r="P633" s="2" t="s">
        <v>870</v>
      </c>
      <c r="R633" s="2">
        <v>20.9</v>
      </c>
      <c r="S633" s="2" t="s">
        <v>2622</v>
      </c>
      <c r="T633" s="2" t="s">
        <v>2623</v>
      </c>
      <c r="U633" s="2">
        <v>20.9</v>
      </c>
    </row>
    <row r="634" spans="1:21" x14ac:dyDescent="0.25">
      <c r="A634" s="2" t="s">
        <v>1487</v>
      </c>
      <c r="B634" s="95">
        <v>17</v>
      </c>
      <c r="E634" s="2">
        <v>630</v>
      </c>
      <c r="H634" s="2" t="s">
        <v>870</v>
      </c>
      <c r="I634" s="2" t="s">
        <v>870</v>
      </c>
      <c r="L634" s="2">
        <v>630</v>
      </c>
      <c r="O634" s="2" t="s">
        <v>870</v>
      </c>
      <c r="P634" s="2" t="s">
        <v>870</v>
      </c>
      <c r="R634" s="2">
        <v>21</v>
      </c>
      <c r="S634" s="2" t="s">
        <v>2622</v>
      </c>
      <c r="T634" s="2" t="s">
        <v>2623</v>
      </c>
      <c r="U634" s="2">
        <v>21</v>
      </c>
    </row>
    <row r="635" spans="1:21" x14ac:dyDescent="0.25">
      <c r="A635" s="2" t="s">
        <v>1488</v>
      </c>
      <c r="B635" s="95">
        <v>16</v>
      </c>
      <c r="E635" s="2">
        <v>631</v>
      </c>
      <c r="H635" s="2" t="s">
        <v>870</v>
      </c>
      <c r="I635" s="2" t="s">
        <v>870</v>
      </c>
      <c r="L635" s="2">
        <v>631</v>
      </c>
      <c r="O635" s="2" t="s">
        <v>870</v>
      </c>
      <c r="P635" s="2" t="s">
        <v>870</v>
      </c>
      <c r="R635" s="2">
        <v>21.1</v>
      </c>
      <c r="S635" s="2" t="s">
        <v>2622</v>
      </c>
      <c r="T635" s="2" t="s">
        <v>2623</v>
      </c>
      <c r="U635" s="2">
        <v>21.1</v>
      </c>
    </row>
    <row r="636" spans="1:21" x14ac:dyDescent="0.25">
      <c r="A636" s="2" t="s">
        <v>1489</v>
      </c>
      <c r="B636" s="95">
        <v>16</v>
      </c>
      <c r="E636" s="2">
        <v>632</v>
      </c>
      <c r="H636" s="2" t="s">
        <v>870</v>
      </c>
      <c r="I636" s="2" t="s">
        <v>870</v>
      </c>
      <c r="L636" s="2">
        <v>632</v>
      </c>
      <c r="O636" s="2" t="s">
        <v>870</v>
      </c>
      <c r="P636" s="2" t="s">
        <v>870</v>
      </c>
      <c r="R636" s="2">
        <v>21.2</v>
      </c>
      <c r="S636" s="2" t="s">
        <v>2622</v>
      </c>
      <c r="T636" s="2" t="s">
        <v>2623</v>
      </c>
      <c r="U636" s="2">
        <v>21.2</v>
      </c>
    </row>
    <row r="637" spans="1:21" x14ac:dyDescent="0.25">
      <c r="A637" s="2" t="s">
        <v>1490</v>
      </c>
      <c r="B637" s="95">
        <v>16</v>
      </c>
      <c r="E637" s="2">
        <v>633</v>
      </c>
      <c r="H637" s="2" t="s">
        <v>870</v>
      </c>
      <c r="I637" s="2" t="s">
        <v>870</v>
      </c>
      <c r="L637" s="2">
        <v>633</v>
      </c>
      <c r="O637" s="2" t="s">
        <v>870</v>
      </c>
      <c r="P637" s="2" t="s">
        <v>870</v>
      </c>
      <c r="R637" s="2">
        <v>21.3</v>
      </c>
      <c r="S637" s="2" t="s">
        <v>2622</v>
      </c>
      <c r="T637" s="2" t="s">
        <v>2623</v>
      </c>
      <c r="U637" s="2">
        <v>21.3</v>
      </c>
    </row>
    <row r="638" spans="1:21" x14ac:dyDescent="0.25">
      <c r="A638" s="2" t="s">
        <v>1491</v>
      </c>
      <c r="B638" s="95">
        <v>16</v>
      </c>
      <c r="E638" s="2">
        <v>634</v>
      </c>
      <c r="H638" s="2" t="s">
        <v>870</v>
      </c>
      <c r="I638" s="2" t="s">
        <v>870</v>
      </c>
      <c r="L638" s="2">
        <v>634</v>
      </c>
      <c r="O638" s="2" t="s">
        <v>870</v>
      </c>
      <c r="P638" s="2" t="s">
        <v>870</v>
      </c>
      <c r="R638" s="2">
        <v>21.4</v>
      </c>
      <c r="S638" s="2" t="s">
        <v>2622</v>
      </c>
      <c r="T638" s="2" t="s">
        <v>2623</v>
      </c>
      <c r="U638" s="2">
        <v>21.4</v>
      </c>
    </row>
    <row r="639" spans="1:21" x14ac:dyDescent="0.25">
      <c r="A639" s="2" t="s">
        <v>1492</v>
      </c>
      <c r="B639" s="95">
        <v>16</v>
      </c>
      <c r="E639" s="2">
        <v>635</v>
      </c>
      <c r="H639" s="2" t="s">
        <v>870</v>
      </c>
      <c r="I639" s="2" t="s">
        <v>870</v>
      </c>
      <c r="L639" s="2">
        <v>635</v>
      </c>
      <c r="O639" s="2" t="s">
        <v>870</v>
      </c>
      <c r="P639" s="2" t="s">
        <v>870</v>
      </c>
      <c r="R639" s="2">
        <v>21.5</v>
      </c>
      <c r="S639" s="2" t="s">
        <v>2622</v>
      </c>
      <c r="T639" s="2" t="s">
        <v>2623</v>
      </c>
      <c r="U639" s="2">
        <v>21.5</v>
      </c>
    </row>
    <row r="640" spans="1:21" x14ac:dyDescent="0.25">
      <c r="A640" s="2" t="s">
        <v>1493</v>
      </c>
      <c r="B640" s="95">
        <v>15</v>
      </c>
      <c r="E640" s="2">
        <v>636</v>
      </c>
      <c r="H640" s="2" t="s">
        <v>870</v>
      </c>
      <c r="I640" s="2" t="s">
        <v>870</v>
      </c>
      <c r="L640" s="2">
        <v>636</v>
      </c>
      <c r="O640" s="2" t="s">
        <v>870</v>
      </c>
      <c r="P640" s="2" t="s">
        <v>870</v>
      </c>
      <c r="R640" s="2">
        <v>21.6</v>
      </c>
      <c r="S640" s="2" t="s">
        <v>2622</v>
      </c>
      <c r="T640" s="2" t="s">
        <v>2623</v>
      </c>
      <c r="U640" s="2">
        <v>21.6</v>
      </c>
    </row>
    <row r="641" spans="1:21" x14ac:dyDescent="0.25">
      <c r="A641" s="2" t="s">
        <v>1494</v>
      </c>
      <c r="B641" s="95">
        <v>15</v>
      </c>
      <c r="E641" s="2">
        <v>637</v>
      </c>
      <c r="H641" s="2" t="s">
        <v>870</v>
      </c>
      <c r="I641" s="2" t="s">
        <v>870</v>
      </c>
      <c r="L641" s="2">
        <v>637</v>
      </c>
      <c r="O641" s="2" t="s">
        <v>870</v>
      </c>
      <c r="P641" s="2" t="s">
        <v>870</v>
      </c>
      <c r="R641" s="2">
        <v>21.7</v>
      </c>
      <c r="S641" s="2" t="s">
        <v>2622</v>
      </c>
      <c r="T641" s="2" t="s">
        <v>2623</v>
      </c>
      <c r="U641" s="2">
        <v>21.7</v>
      </c>
    </row>
    <row r="642" spans="1:21" x14ac:dyDescent="0.25">
      <c r="A642" s="2" t="s">
        <v>1495</v>
      </c>
      <c r="B642" s="95">
        <v>15</v>
      </c>
      <c r="E642" s="2">
        <v>638</v>
      </c>
      <c r="H642" s="2" t="s">
        <v>870</v>
      </c>
      <c r="I642" s="2" t="s">
        <v>870</v>
      </c>
      <c r="L642" s="2">
        <v>638</v>
      </c>
      <c r="O642" s="2" t="s">
        <v>870</v>
      </c>
      <c r="P642" s="2" t="s">
        <v>870</v>
      </c>
      <c r="R642" s="2">
        <v>21.8</v>
      </c>
      <c r="S642" s="2" t="s">
        <v>2622</v>
      </c>
      <c r="T642" s="2" t="s">
        <v>2623</v>
      </c>
      <c r="U642" s="2">
        <v>21.8</v>
      </c>
    </row>
    <row r="643" spans="1:21" x14ac:dyDescent="0.25">
      <c r="A643" s="2" t="s">
        <v>1496</v>
      </c>
      <c r="B643" s="95">
        <v>15</v>
      </c>
      <c r="E643" s="2">
        <v>639</v>
      </c>
      <c r="H643" s="2" t="s">
        <v>870</v>
      </c>
      <c r="I643" s="2" t="s">
        <v>870</v>
      </c>
      <c r="L643" s="2">
        <v>639</v>
      </c>
      <c r="O643" s="2" t="s">
        <v>870</v>
      </c>
      <c r="P643" s="2" t="s">
        <v>870</v>
      </c>
      <c r="R643" s="2">
        <v>21.9</v>
      </c>
      <c r="S643" s="2" t="s">
        <v>2622</v>
      </c>
      <c r="T643" s="2" t="s">
        <v>2623</v>
      </c>
      <c r="U643" s="2">
        <v>21.9</v>
      </c>
    </row>
    <row r="644" spans="1:21" x14ac:dyDescent="0.25">
      <c r="A644" s="2" t="s">
        <v>1497</v>
      </c>
      <c r="B644" s="95">
        <v>15</v>
      </c>
      <c r="E644" s="2">
        <v>640</v>
      </c>
      <c r="H644" s="2" t="s">
        <v>870</v>
      </c>
      <c r="I644" s="2" t="s">
        <v>870</v>
      </c>
      <c r="L644" s="2">
        <v>640</v>
      </c>
      <c r="O644" s="2" t="s">
        <v>870</v>
      </c>
      <c r="P644" s="2" t="s">
        <v>870</v>
      </c>
      <c r="R644" s="2">
        <v>22</v>
      </c>
      <c r="S644" s="2" t="s">
        <v>2622</v>
      </c>
      <c r="T644" s="2" t="s">
        <v>2623</v>
      </c>
      <c r="U644" s="2">
        <v>22</v>
      </c>
    </row>
    <row r="645" spans="1:21" x14ac:dyDescent="0.25">
      <c r="A645" s="2" t="s">
        <v>1498</v>
      </c>
      <c r="B645" s="95">
        <v>14</v>
      </c>
      <c r="E645" s="2">
        <v>641</v>
      </c>
      <c r="H645" s="2" t="s">
        <v>870</v>
      </c>
      <c r="I645" s="2" t="s">
        <v>870</v>
      </c>
      <c r="L645" s="2">
        <v>641</v>
      </c>
      <c r="O645" s="2" t="s">
        <v>870</v>
      </c>
      <c r="P645" s="2" t="s">
        <v>870</v>
      </c>
      <c r="R645" s="2">
        <v>22.1</v>
      </c>
      <c r="S645" s="2" t="s">
        <v>2622</v>
      </c>
      <c r="T645" s="2" t="s">
        <v>2623</v>
      </c>
      <c r="U645" s="2">
        <v>22.1</v>
      </c>
    </row>
    <row r="646" spans="1:21" x14ac:dyDescent="0.25">
      <c r="A646" s="2" t="s">
        <v>1499</v>
      </c>
      <c r="B646" s="95">
        <v>14</v>
      </c>
      <c r="E646" s="2">
        <v>642</v>
      </c>
      <c r="H646" s="2" t="s">
        <v>870</v>
      </c>
      <c r="I646" s="2" t="s">
        <v>870</v>
      </c>
      <c r="L646" s="2">
        <v>642</v>
      </c>
      <c r="O646" s="2" t="s">
        <v>870</v>
      </c>
      <c r="P646" s="2" t="s">
        <v>870</v>
      </c>
      <c r="R646" s="2">
        <v>22.2</v>
      </c>
      <c r="S646" s="2" t="s">
        <v>2622</v>
      </c>
      <c r="T646" s="2" t="s">
        <v>2623</v>
      </c>
      <c r="U646" s="2">
        <v>22.2</v>
      </c>
    </row>
    <row r="647" spans="1:21" x14ac:dyDescent="0.25">
      <c r="A647" s="2" t="s">
        <v>1500</v>
      </c>
      <c r="B647" s="95">
        <v>14</v>
      </c>
      <c r="E647" s="2">
        <v>643</v>
      </c>
      <c r="H647" s="2" t="s">
        <v>870</v>
      </c>
      <c r="I647" s="2" t="s">
        <v>870</v>
      </c>
      <c r="L647" s="2">
        <v>643</v>
      </c>
      <c r="O647" s="2" t="s">
        <v>870</v>
      </c>
      <c r="P647" s="2" t="s">
        <v>870</v>
      </c>
      <c r="R647" s="2">
        <v>22.3</v>
      </c>
      <c r="S647" s="2" t="s">
        <v>2622</v>
      </c>
      <c r="T647" s="2" t="s">
        <v>2623</v>
      </c>
      <c r="U647" s="2">
        <v>22.3</v>
      </c>
    </row>
    <row r="648" spans="1:21" x14ac:dyDescent="0.25">
      <c r="A648" s="2" t="s">
        <v>1501</v>
      </c>
      <c r="B648" s="95">
        <v>14</v>
      </c>
      <c r="E648" s="2">
        <v>644</v>
      </c>
      <c r="H648" s="2" t="s">
        <v>870</v>
      </c>
      <c r="I648" s="2" t="s">
        <v>870</v>
      </c>
      <c r="L648" s="2">
        <v>644</v>
      </c>
      <c r="O648" s="2" t="s">
        <v>870</v>
      </c>
      <c r="P648" s="2" t="s">
        <v>870</v>
      </c>
      <c r="R648" s="2">
        <v>22.4</v>
      </c>
      <c r="S648" s="2" t="s">
        <v>2622</v>
      </c>
      <c r="T648" s="2" t="s">
        <v>2623</v>
      </c>
      <c r="U648" s="2">
        <v>22.4</v>
      </c>
    </row>
    <row r="649" spans="1:21" x14ac:dyDescent="0.25">
      <c r="A649" s="2" t="s">
        <v>1502</v>
      </c>
      <c r="B649" s="95">
        <v>14</v>
      </c>
      <c r="E649" s="2">
        <v>645</v>
      </c>
      <c r="H649" s="2" t="s">
        <v>870</v>
      </c>
      <c r="I649" s="2" t="s">
        <v>870</v>
      </c>
      <c r="L649" s="2">
        <v>645</v>
      </c>
      <c r="O649" s="2" t="s">
        <v>870</v>
      </c>
      <c r="P649" s="2" t="s">
        <v>870</v>
      </c>
      <c r="R649" s="2">
        <v>22.5</v>
      </c>
      <c r="S649" s="2" t="s">
        <v>2622</v>
      </c>
      <c r="T649" s="2" t="s">
        <v>2623</v>
      </c>
      <c r="U649" s="2">
        <v>22.5</v>
      </c>
    </row>
    <row r="650" spans="1:21" x14ac:dyDescent="0.25">
      <c r="A650" s="2" t="s">
        <v>1503</v>
      </c>
      <c r="B650" s="95">
        <v>13</v>
      </c>
      <c r="E650" s="2">
        <v>646</v>
      </c>
      <c r="H650" s="2" t="s">
        <v>870</v>
      </c>
      <c r="I650" s="2" t="s">
        <v>870</v>
      </c>
      <c r="L650" s="2">
        <v>646</v>
      </c>
      <c r="O650" s="2" t="s">
        <v>870</v>
      </c>
      <c r="P650" s="2" t="s">
        <v>870</v>
      </c>
      <c r="R650" s="2">
        <v>22.6</v>
      </c>
      <c r="S650" s="2" t="s">
        <v>2622</v>
      </c>
      <c r="T650" s="2" t="s">
        <v>2623</v>
      </c>
      <c r="U650" s="2">
        <v>22.6</v>
      </c>
    </row>
    <row r="651" spans="1:21" x14ac:dyDescent="0.25">
      <c r="A651" s="2" t="s">
        <v>1504</v>
      </c>
      <c r="B651" s="95">
        <v>13</v>
      </c>
      <c r="E651" s="2">
        <v>647</v>
      </c>
      <c r="H651" s="2" t="s">
        <v>870</v>
      </c>
      <c r="I651" s="2" t="s">
        <v>870</v>
      </c>
      <c r="L651" s="2">
        <v>647</v>
      </c>
      <c r="O651" s="2" t="s">
        <v>870</v>
      </c>
      <c r="P651" s="2" t="s">
        <v>870</v>
      </c>
      <c r="R651" s="2">
        <v>22.7</v>
      </c>
      <c r="S651" s="2" t="s">
        <v>2622</v>
      </c>
      <c r="T651" s="2" t="s">
        <v>2623</v>
      </c>
      <c r="U651" s="2">
        <v>22.7</v>
      </c>
    </row>
    <row r="652" spans="1:21" x14ac:dyDescent="0.25">
      <c r="A652" s="2" t="s">
        <v>1505</v>
      </c>
      <c r="B652" s="95">
        <v>13</v>
      </c>
      <c r="E652" s="2">
        <v>648</v>
      </c>
      <c r="H652" s="2" t="s">
        <v>870</v>
      </c>
      <c r="I652" s="2" t="s">
        <v>870</v>
      </c>
      <c r="L652" s="2">
        <v>648</v>
      </c>
      <c r="O652" s="2" t="s">
        <v>870</v>
      </c>
      <c r="P652" s="2" t="s">
        <v>870</v>
      </c>
      <c r="R652" s="2">
        <v>22.8</v>
      </c>
      <c r="S652" s="2" t="s">
        <v>2622</v>
      </c>
      <c r="T652" s="2" t="s">
        <v>2623</v>
      </c>
      <c r="U652" s="2">
        <v>22.8</v>
      </c>
    </row>
    <row r="653" spans="1:21" x14ac:dyDescent="0.25">
      <c r="A653" s="2" t="s">
        <v>1506</v>
      </c>
      <c r="B653" s="95">
        <v>13</v>
      </c>
      <c r="E653" s="2">
        <v>649</v>
      </c>
      <c r="H653" s="2" t="s">
        <v>870</v>
      </c>
      <c r="I653" s="2" t="s">
        <v>870</v>
      </c>
      <c r="L653" s="2">
        <v>649</v>
      </c>
      <c r="O653" s="2" t="s">
        <v>870</v>
      </c>
      <c r="P653" s="2" t="s">
        <v>870</v>
      </c>
      <c r="R653" s="2">
        <v>22.9</v>
      </c>
      <c r="S653" s="2" t="s">
        <v>2622</v>
      </c>
      <c r="T653" s="2" t="s">
        <v>2623</v>
      </c>
      <c r="U653" s="2">
        <v>22.9</v>
      </c>
    </row>
    <row r="654" spans="1:21" x14ac:dyDescent="0.25">
      <c r="A654" s="2" t="s">
        <v>1507</v>
      </c>
      <c r="B654" s="95">
        <v>13</v>
      </c>
      <c r="E654" s="2">
        <v>650</v>
      </c>
      <c r="H654" s="2" t="s">
        <v>870</v>
      </c>
      <c r="I654" s="2" t="s">
        <v>870</v>
      </c>
      <c r="L654" s="2">
        <v>650</v>
      </c>
      <c r="O654" s="2" t="s">
        <v>870</v>
      </c>
      <c r="P654" s="2" t="s">
        <v>870</v>
      </c>
      <c r="R654" s="2">
        <v>23</v>
      </c>
      <c r="S654" s="2" t="s">
        <v>2622</v>
      </c>
      <c r="T654" s="2" t="s">
        <v>2623</v>
      </c>
      <c r="U654" s="2">
        <v>23</v>
      </c>
    </row>
    <row r="655" spans="1:21" x14ac:dyDescent="0.25">
      <c r="A655" s="2" t="s">
        <v>1508</v>
      </c>
      <c r="B655" s="95">
        <v>12</v>
      </c>
      <c r="E655" s="2">
        <v>651</v>
      </c>
      <c r="H655" s="2" t="s">
        <v>870</v>
      </c>
      <c r="I655" s="2" t="s">
        <v>870</v>
      </c>
      <c r="L655" s="2">
        <v>651</v>
      </c>
      <c r="O655" s="2" t="s">
        <v>870</v>
      </c>
      <c r="P655" s="2" t="s">
        <v>870</v>
      </c>
      <c r="R655" s="2">
        <v>23.1</v>
      </c>
      <c r="S655" s="2" t="s">
        <v>2622</v>
      </c>
      <c r="T655" s="2" t="s">
        <v>2623</v>
      </c>
      <c r="U655" s="2">
        <v>23.1</v>
      </c>
    </row>
    <row r="656" spans="1:21" x14ac:dyDescent="0.25">
      <c r="A656" s="2" t="s">
        <v>1509</v>
      </c>
      <c r="B656" s="95">
        <v>12</v>
      </c>
      <c r="E656" s="2">
        <v>652</v>
      </c>
      <c r="H656" s="2" t="s">
        <v>870</v>
      </c>
      <c r="I656" s="2" t="s">
        <v>870</v>
      </c>
      <c r="L656" s="2">
        <v>652</v>
      </c>
      <c r="O656" s="2" t="s">
        <v>870</v>
      </c>
      <c r="P656" s="2" t="s">
        <v>870</v>
      </c>
      <c r="R656" s="2">
        <v>23.2</v>
      </c>
      <c r="S656" s="2" t="s">
        <v>2622</v>
      </c>
      <c r="T656" s="2" t="s">
        <v>2623</v>
      </c>
      <c r="U656" s="2">
        <v>23.2</v>
      </c>
    </row>
    <row r="657" spans="1:21" x14ac:dyDescent="0.25">
      <c r="A657" s="2" t="s">
        <v>1510</v>
      </c>
      <c r="B657" s="95">
        <v>12</v>
      </c>
      <c r="E657" s="2">
        <v>653</v>
      </c>
      <c r="H657" s="2" t="s">
        <v>870</v>
      </c>
      <c r="I657" s="2" t="s">
        <v>870</v>
      </c>
      <c r="L657" s="2">
        <v>653</v>
      </c>
      <c r="O657" s="2" t="s">
        <v>870</v>
      </c>
      <c r="P657" s="2" t="s">
        <v>870</v>
      </c>
      <c r="R657" s="2">
        <v>23.3</v>
      </c>
      <c r="S657" s="2" t="s">
        <v>2622</v>
      </c>
      <c r="T657" s="2" t="s">
        <v>2623</v>
      </c>
      <c r="U657" s="2">
        <v>23.3</v>
      </c>
    </row>
    <row r="658" spans="1:21" x14ac:dyDescent="0.25">
      <c r="A658" s="2" t="s">
        <v>1511</v>
      </c>
      <c r="B658" s="95">
        <v>12</v>
      </c>
      <c r="E658" s="2">
        <v>654</v>
      </c>
      <c r="H658" s="2" t="s">
        <v>870</v>
      </c>
      <c r="I658" s="2" t="s">
        <v>870</v>
      </c>
      <c r="L658" s="2">
        <v>654</v>
      </c>
      <c r="O658" s="2" t="s">
        <v>870</v>
      </c>
      <c r="P658" s="2" t="s">
        <v>870</v>
      </c>
      <c r="R658" s="2">
        <v>23.4</v>
      </c>
      <c r="S658" s="2" t="s">
        <v>2622</v>
      </c>
      <c r="T658" s="2" t="s">
        <v>2623</v>
      </c>
      <c r="U658" s="2">
        <v>23.4</v>
      </c>
    </row>
    <row r="659" spans="1:21" x14ac:dyDescent="0.25">
      <c r="A659" s="2" t="s">
        <v>1512</v>
      </c>
      <c r="B659" s="95">
        <v>12</v>
      </c>
      <c r="E659" s="2">
        <v>655</v>
      </c>
      <c r="H659" s="2" t="s">
        <v>870</v>
      </c>
      <c r="I659" s="2" t="s">
        <v>870</v>
      </c>
      <c r="L659" s="2">
        <v>655</v>
      </c>
      <c r="O659" s="2" t="s">
        <v>870</v>
      </c>
      <c r="P659" s="2" t="s">
        <v>870</v>
      </c>
      <c r="R659" s="2">
        <v>23.5</v>
      </c>
      <c r="S659" s="2" t="s">
        <v>2622</v>
      </c>
      <c r="T659" s="2" t="s">
        <v>2623</v>
      </c>
      <c r="U659" s="2">
        <v>23.5</v>
      </c>
    </row>
    <row r="660" spans="1:21" x14ac:dyDescent="0.25">
      <c r="A660" s="2" t="s">
        <v>1513</v>
      </c>
      <c r="B660" s="95">
        <v>12</v>
      </c>
      <c r="E660" s="2">
        <v>656</v>
      </c>
      <c r="H660" s="2" t="s">
        <v>870</v>
      </c>
      <c r="I660" s="2" t="s">
        <v>870</v>
      </c>
      <c r="L660" s="2">
        <v>656</v>
      </c>
      <c r="O660" s="2" t="s">
        <v>870</v>
      </c>
      <c r="P660" s="2" t="s">
        <v>870</v>
      </c>
      <c r="R660" s="2">
        <v>23.6</v>
      </c>
      <c r="S660" s="2" t="s">
        <v>2622</v>
      </c>
      <c r="T660" s="2" t="s">
        <v>2623</v>
      </c>
      <c r="U660" s="2">
        <v>23.6</v>
      </c>
    </row>
    <row r="661" spans="1:21" x14ac:dyDescent="0.25">
      <c r="A661" s="2" t="s">
        <v>1514</v>
      </c>
      <c r="B661" s="95">
        <v>12</v>
      </c>
      <c r="E661" s="2">
        <v>657</v>
      </c>
      <c r="H661" s="2" t="s">
        <v>870</v>
      </c>
      <c r="I661" s="2" t="s">
        <v>870</v>
      </c>
      <c r="L661" s="2">
        <v>657</v>
      </c>
      <c r="O661" s="2" t="s">
        <v>870</v>
      </c>
      <c r="P661" s="2" t="s">
        <v>870</v>
      </c>
      <c r="R661" s="2">
        <v>23.7</v>
      </c>
      <c r="S661" s="2" t="s">
        <v>2622</v>
      </c>
      <c r="T661" s="2" t="s">
        <v>2623</v>
      </c>
      <c r="U661" s="2">
        <v>23.7</v>
      </c>
    </row>
    <row r="662" spans="1:21" x14ac:dyDescent="0.25">
      <c r="A662" s="2" t="s">
        <v>1515</v>
      </c>
      <c r="B662" s="95">
        <v>12</v>
      </c>
      <c r="E662" s="2">
        <v>658</v>
      </c>
      <c r="H662" s="2" t="s">
        <v>870</v>
      </c>
      <c r="I662" s="2" t="s">
        <v>870</v>
      </c>
      <c r="L662" s="2">
        <v>658</v>
      </c>
      <c r="O662" s="2" t="s">
        <v>870</v>
      </c>
      <c r="P662" s="2" t="s">
        <v>870</v>
      </c>
      <c r="R662" s="2">
        <v>23.8</v>
      </c>
      <c r="S662" s="2" t="s">
        <v>2622</v>
      </c>
      <c r="T662" s="2" t="s">
        <v>2623</v>
      </c>
      <c r="U662" s="2">
        <v>23.8</v>
      </c>
    </row>
    <row r="663" spans="1:21" x14ac:dyDescent="0.25">
      <c r="A663" s="2" t="s">
        <v>1516</v>
      </c>
      <c r="B663" s="95">
        <v>12</v>
      </c>
      <c r="E663" s="2">
        <v>659</v>
      </c>
      <c r="H663" s="2" t="s">
        <v>870</v>
      </c>
      <c r="I663" s="2" t="s">
        <v>870</v>
      </c>
      <c r="L663" s="2">
        <v>659</v>
      </c>
      <c r="O663" s="2" t="s">
        <v>870</v>
      </c>
      <c r="P663" s="2" t="s">
        <v>870</v>
      </c>
      <c r="R663" s="2">
        <v>23.9</v>
      </c>
      <c r="S663" s="2" t="s">
        <v>2622</v>
      </c>
      <c r="T663" s="2" t="s">
        <v>2623</v>
      </c>
      <c r="U663" s="2">
        <v>23.9</v>
      </c>
    </row>
    <row r="664" spans="1:21" x14ac:dyDescent="0.25">
      <c r="A664" s="2" t="s">
        <v>1517</v>
      </c>
      <c r="B664" s="95">
        <v>12</v>
      </c>
      <c r="E664" s="2">
        <v>660</v>
      </c>
      <c r="H664" s="2" t="s">
        <v>870</v>
      </c>
      <c r="I664" s="2" t="s">
        <v>870</v>
      </c>
      <c r="L664" s="2">
        <v>660</v>
      </c>
      <c r="O664" s="2" t="s">
        <v>870</v>
      </c>
      <c r="P664" s="2" t="s">
        <v>870</v>
      </c>
      <c r="R664" s="2">
        <v>24</v>
      </c>
      <c r="S664" s="2" t="s">
        <v>2622</v>
      </c>
      <c r="T664" s="2" t="s">
        <v>2623</v>
      </c>
      <c r="U664" s="2">
        <v>24</v>
      </c>
    </row>
    <row r="665" spans="1:21" x14ac:dyDescent="0.25">
      <c r="A665" s="2" t="s">
        <v>1518</v>
      </c>
      <c r="B665" s="95">
        <v>11</v>
      </c>
      <c r="E665" s="2">
        <v>661</v>
      </c>
      <c r="H665" s="2" t="s">
        <v>870</v>
      </c>
      <c r="I665" s="2" t="s">
        <v>870</v>
      </c>
      <c r="L665" s="2">
        <v>661</v>
      </c>
      <c r="O665" s="2" t="s">
        <v>870</v>
      </c>
      <c r="P665" s="2" t="s">
        <v>870</v>
      </c>
      <c r="R665" s="2">
        <v>24.1</v>
      </c>
      <c r="S665" s="2" t="s">
        <v>2622</v>
      </c>
      <c r="T665" s="2" t="s">
        <v>2623</v>
      </c>
      <c r="U665" s="2">
        <v>24.1</v>
      </c>
    </row>
    <row r="666" spans="1:21" x14ac:dyDescent="0.25">
      <c r="A666" s="2" t="s">
        <v>1519</v>
      </c>
      <c r="B666" s="95">
        <v>11</v>
      </c>
      <c r="E666" s="2">
        <v>662</v>
      </c>
      <c r="H666" s="2" t="s">
        <v>870</v>
      </c>
      <c r="I666" s="2" t="s">
        <v>870</v>
      </c>
      <c r="L666" s="2">
        <v>662</v>
      </c>
      <c r="O666" s="2" t="s">
        <v>870</v>
      </c>
      <c r="P666" s="2" t="s">
        <v>870</v>
      </c>
      <c r="R666" s="2">
        <v>24.2</v>
      </c>
      <c r="S666" s="2" t="s">
        <v>2622</v>
      </c>
      <c r="T666" s="2" t="s">
        <v>2623</v>
      </c>
      <c r="U666" s="2">
        <v>24.2</v>
      </c>
    </row>
    <row r="667" spans="1:21" x14ac:dyDescent="0.25">
      <c r="A667" s="2" t="s">
        <v>1520</v>
      </c>
      <c r="B667" s="95">
        <v>11</v>
      </c>
      <c r="E667" s="2">
        <v>663</v>
      </c>
      <c r="H667" s="2" t="s">
        <v>870</v>
      </c>
      <c r="I667" s="2" t="s">
        <v>870</v>
      </c>
      <c r="L667" s="2">
        <v>663</v>
      </c>
      <c r="O667" s="2" t="s">
        <v>870</v>
      </c>
      <c r="P667" s="2" t="s">
        <v>870</v>
      </c>
      <c r="R667" s="2">
        <v>24.3</v>
      </c>
      <c r="S667" s="2" t="s">
        <v>2622</v>
      </c>
      <c r="T667" s="2" t="s">
        <v>2623</v>
      </c>
      <c r="U667" s="2">
        <v>24.3</v>
      </c>
    </row>
    <row r="668" spans="1:21" x14ac:dyDescent="0.25">
      <c r="A668" s="2" t="s">
        <v>1521</v>
      </c>
      <c r="B668" s="95">
        <v>11</v>
      </c>
      <c r="E668" s="2">
        <v>664</v>
      </c>
      <c r="H668" s="2" t="s">
        <v>870</v>
      </c>
      <c r="I668" s="2" t="s">
        <v>870</v>
      </c>
      <c r="L668" s="2">
        <v>664</v>
      </c>
      <c r="O668" s="2" t="s">
        <v>870</v>
      </c>
      <c r="P668" s="2" t="s">
        <v>870</v>
      </c>
      <c r="R668" s="2">
        <v>24.4</v>
      </c>
      <c r="S668" s="2" t="s">
        <v>2622</v>
      </c>
      <c r="T668" s="2" t="s">
        <v>2623</v>
      </c>
      <c r="U668" s="2">
        <v>24.4</v>
      </c>
    </row>
    <row r="669" spans="1:21" x14ac:dyDescent="0.25">
      <c r="A669" s="2" t="s">
        <v>1522</v>
      </c>
      <c r="B669" s="95">
        <v>11</v>
      </c>
      <c r="E669" s="2">
        <v>665</v>
      </c>
      <c r="H669" s="2" t="s">
        <v>870</v>
      </c>
      <c r="I669" s="2" t="s">
        <v>870</v>
      </c>
      <c r="L669" s="2">
        <v>665</v>
      </c>
      <c r="O669" s="2" t="s">
        <v>870</v>
      </c>
      <c r="P669" s="2" t="s">
        <v>870</v>
      </c>
      <c r="R669" s="2">
        <v>24.5</v>
      </c>
      <c r="S669" s="2" t="s">
        <v>2622</v>
      </c>
      <c r="T669" s="2" t="s">
        <v>2623</v>
      </c>
      <c r="U669" s="2">
        <v>24.5</v>
      </c>
    </row>
    <row r="670" spans="1:21" x14ac:dyDescent="0.25">
      <c r="A670" s="2" t="s">
        <v>1523</v>
      </c>
      <c r="B670" s="95">
        <v>11</v>
      </c>
      <c r="E670" s="2">
        <v>666</v>
      </c>
      <c r="H670" s="2" t="s">
        <v>870</v>
      </c>
      <c r="I670" s="2" t="s">
        <v>870</v>
      </c>
      <c r="L670" s="2">
        <v>666</v>
      </c>
      <c r="O670" s="2" t="s">
        <v>870</v>
      </c>
      <c r="P670" s="2" t="s">
        <v>870</v>
      </c>
      <c r="R670" s="2">
        <v>24.6</v>
      </c>
      <c r="S670" s="2" t="s">
        <v>2622</v>
      </c>
      <c r="T670" s="2" t="s">
        <v>2623</v>
      </c>
      <c r="U670" s="2">
        <v>24.6</v>
      </c>
    </row>
    <row r="671" spans="1:21" x14ac:dyDescent="0.25">
      <c r="A671" s="2" t="s">
        <v>1524</v>
      </c>
      <c r="B671" s="95">
        <v>11</v>
      </c>
      <c r="E671" s="2">
        <v>667</v>
      </c>
      <c r="H671" s="2" t="s">
        <v>870</v>
      </c>
      <c r="I671" s="2" t="s">
        <v>870</v>
      </c>
      <c r="L671" s="2">
        <v>667</v>
      </c>
      <c r="O671" s="2" t="s">
        <v>870</v>
      </c>
      <c r="P671" s="2" t="s">
        <v>870</v>
      </c>
      <c r="R671" s="2">
        <v>24.7</v>
      </c>
      <c r="S671" s="2" t="s">
        <v>2622</v>
      </c>
      <c r="T671" s="2" t="s">
        <v>2623</v>
      </c>
      <c r="U671" s="2">
        <v>24.7</v>
      </c>
    </row>
    <row r="672" spans="1:21" x14ac:dyDescent="0.25">
      <c r="A672" s="2" t="s">
        <v>1525</v>
      </c>
      <c r="B672" s="95">
        <v>11</v>
      </c>
      <c r="E672" s="2">
        <v>668</v>
      </c>
      <c r="H672" s="2" t="s">
        <v>870</v>
      </c>
      <c r="I672" s="2" t="s">
        <v>870</v>
      </c>
      <c r="L672" s="2">
        <v>668</v>
      </c>
      <c r="O672" s="2" t="s">
        <v>870</v>
      </c>
      <c r="P672" s="2" t="s">
        <v>870</v>
      </c>
      <c r="R672" s="2">
        <v>24.8</v>
      </c>
      <c r="S672" s="2" t="s">
        <v>2622</v>
      </c>
      <c r="T672" s="2" t="s">
        <v>2623</v>
      </c>
      <c r="U672" s="2">
        <v>24.8</v>
      </c>
    </row>
    <row r="673" spans="1:21" x14ac:dyDescent="0.25">
      <c r="A673" s="2" t="s">
        <v>1526</v>
      </c>
      <c r="B673" s="95">
        <v>11</v>
      </c>
      <c r="E673" s="2">
        <v>669</v>
      </c>
      <c r="H673" s="2" t="s">
        <v>870</v>
      </c>
      <c r="I673" s="2" t="s">
        <v>870</v>
      </c>
      <c r="L673" s="2">
        <v>669</v>
      </c>
      <c r="O673" s="2" t="s">
        <v>870</v>
      </c>
      <c r="P673" s="2" t="s">
        <v>870</v>
      </c>
      <c r="R673" s="2">
        <v>24.9</v>
      </c>
      <c r="S673" s="2" t="s">
        <v>2622</v>
      </c>
      <c r="T673" s="2" t="s">
        <v>2623</v>
      </c>
      <c r="U673" s="2">
        <v>24.9</v>
      </c>
    </row>
    <row r="674" spans="1:21" x14ac:dyDescent="0.25">
      <c r="A674" s="2" t="s">
        <v>1527</v>
      </c>
      <c r="B674" s="95">
        <v>11</v>
      </c>
      <c r="E674" s="2">
        <v>670</v>
      </c>
      <c r="H674" s="2" t="s">
        <v>870</v>
      </c>
      <c r="I674" s="2" t="s">
        <v>870</v>
      </c>
      <c r="L674" s="2">
        <v>670</v>
      </c>
      <c r="O674" s="2" t="s">
        <v>870</v>
      </c>
      <c r="P674" s="2" t="s">
        <v>870</v>
      </c>
      <c r="R674" s="2">
        <v>25</v>
      </c>
      <c r="S674" s="2" t="s">
        <v>2622</v>
      </c>
      <c r="T674" s="2" t="s">
        <v>2623</v>
      </c>
      <c r="U674" s="2">
        <v>25</v>
      </c>
    </row>
    <row r="675" spans="1:21" x14ac:dyDescent="0.25">
      <c r="A675" s="2" t="s">
        <v>1528</v>
      </c>
      <c r="B675" s="95">
        <v>10</v>
      </c>
      <c r="E675" s="2">
        <v>671</v>
      </c>
      <c r="H675" s="2" t="s">
        <v>870</v>
      </c>
      <c r="I675" s="2" t="s">
        <v>870</v>
      </c>
      <c r="L675" s="2">
        <v>671</v>
      </c>
      <c r="O675" s="2" t="s">
        <v>870</v>
      </c>
      <c r="P675" s="2" t="s">
        <v>870</v>
      </c>
      <c r="R675" s="2">
        <v>25.1</v>
      </c>
      <c r="S675" s="2" t="s">
        <v>2622</v>
      </c>
      <c r="T675" s="2" t="s">
        <v>2623</v>
      </c>
      <c r="U675" s="2">
        <v>25.1</v>
      </c>
    </row>
    <row r="676" spans="1:21" x14ac:dyDescent="0.25">
      <c r="A676" s="2" t="s">
        <v>1529</v>
      </c>
      <c r="B676" s="95">
        <v>10</v>
      </c>
      <c r="E676" s="2">
        <v>672</v>
      </c>
      <c r="H676" s="2" t="s">
        <v>870</v>
      </c>
      <c r="I676" s="2" t="s">
        <v>870</v>
      </c>
      <c r="L676" s="2">
        <v>672</v>
      </c>
      <c r="O676" s="2" t="s">
        <v>870</v>
      </c>
      <c r="P676" s="2" t="s">
        <v>870</v>
      </c>
      <c r="R676" s="2">
        <v>25.2</v>
      </c>
      <c r="S676" s="2" t="s">
        <v>2622</v>
      </c>
      <c r="T676" s="2" t="s">
        <v>2623</v>
      </c>
      <c r="U676" s="2">
        <v>25.2</v>
      </c>
    </row>
    <row r="677" spans="1:21" x14ac:dyDescent="0.25">
      <c r="A677" s="2" t="s">
        <v>1530</v>
      </c>
      <c r="B677" s="95">
        <v>10</v>
      </c>
      <c r="E677" s="2">
        <v>673</v>
      </c>
      <c r="H677" s="2" t="s">
        <v>870</v>
      </c>
      <c r="I677" s="2" t="s">
        <v>870</v>
      </c>
      <c r="L677" s="2">
        <v>673</v>
      </c>
      <c r="O677" s="2" t="s">
        <v>870</v>
      </c>
      <c r="P677" s="2" t="s">
        <v>870</v>
      </c>
      <c r="R677" s="2">
        <v>25.3</v>
      </c>
      <c r="S677" s="2" t="s">
        <v>2622</v>
      </c>
      <c r="T677" s="2" t="s">
        <v>2623</v>
      </c>
      <c r="U677" s="2">
        <v>25.3</v>
      </c>
    </row>
    <row r="678" spans="1:21" x14ac:dyDescent="0.25">
      <c r="A678" s="2" t="s">
        <v>1531</v>
      </c>
      <c r="B678" s="95">
        <v>10</v>
      </c>
      <c r="E678" s="2">
        <v>674</v>
      </c>
      <c r="H678" s="2" t="s">
        <v>870</v>
      </c>
      <c r="I678" s="2" t="s">
        <v>870</v>
      </c>
      <c r="L678" s="2">
        <v>674</v>
      </c>
      <c r="O678" s="2" t="s">
        <v>870</v>
      </c>
      <c r="P678" s="2" t="s">
        <v>870</v>
      </c>
      <c r="R678" s="2">
        <v>25.4</v>
      </c>
      <c r="S678" s="2" t="s">
        <v>2622</v>
      </c>
      <c r="T678" s="2" t="s">
        <v>2623</v>
      </c>
      <c r="U678" s="2">
        <v>25.4</v>
      </c>
    </row>
    <row r="679" spans="1:21" x14ac:dyDescent="0.25">
      <c r="A679" s="2" t="s">
        <v>1532</v>
      </c>
      <c r="B679" s="95">
        <v>10</v>
      </c>
      <c r="E679" s="2">
        <v>675</v>
      </c>
      <c r="H679" s="2" t="s">
        <v>870</v>
      </c>
      <c r="I679" s="2" t="s">
        <v>870</v>
      </c>
      <c r="L679" s="2">
        <v>675</v>
      </c>
      <c r="O679" s="2" t="s">
        <v>870</v>
      </c>
      <c r="P679" s="2" t="s">
        <v>870</v>
      </c>
      <c r="R679" s="2">
        <v>25.5</v>
      </c>
      <c r="S679" s="2" t="s">
        <v>2622</v>
      </c>
      <c r="T679" s="2" t="s">
        <v>2623</v>
      </c>
      <c r="U679" s="2">
        <v>25.5</v>
      </c>
    </row>
    <row r="680" spans="1:21" x14ac:dyDescent="0.25">
      <c r="A680" s="2" t="s">
        <v>1533</v>
      </c>
      <c r="B680" s="95">
        <v>10</v>
      </c>
      <c r="E680" s="2">
        <v>676</v>
      </c>
      <c r="H680" s="2" t="s">
        <v>870</v>
      </c>
      <c r="I680" s="2" t="s">
        <v>870</v>
      </c>
      <c r="L680" s="2">
        <v>676</v>
      </c>
      <c r="O680" s="2" t="s">
        <v>870</v>
      </c>
      <c r="P680" s="2" t="s">
        <v>870</v>
      </c>
      <c r="R680" s="2">
        <v>25.6</v>
      </c>
      <c r="S680" s="2" t="s">
        <v>2622</v>
      </c>
      <c r="T680" s="2" t="s">
        <v>2623</v>
      </c>
      <c r="U680" s="2">
        <v>25.6</v>
      </c>
    </row>
    <row r="681" spans="1:21" x14ac:dyDescent="0.25">
      <c r="A681" s="2" t="s">
        <v>1534</v>
      </c>
      <c r="B681" s="95">
        <v>10</v>
      </c>
      <c r="E681" s="2">
        <v>677</v>
      </c>
      <c r="H681" s="2" t="s">
        <v>870</v>
      </c>
      <c r="I681" s="2" t="s">
        <v>870</v>
      </c>
      <c r="L681" s="2">
        <v>677</v>
      </c>
      <c r="O681" s="2" t="s">
        <v>870</v>
      </c>
      <c r="P681" s="2" t="s">
        <v>870</v>
      </c>
      <c r="R681" s="2">
        <v>25.7</v>
      </c>
      <c r="S681" s="2" t="s">
        <v>2622</v>
      </c>
      <c r="T681" s="2" t="s">
        <v>2623</v>
      </c>
      <c r="U681" s="2">
        <v>25.7</v>
      </c>
    </row>
    <row r="682" spans="1:21" x14ac:dyDescent="0.25">
      <c r="A682" s="2" t="s">
        <v>1535</v>
      </c>
      <c r="B682" s="95">
        <v>10</v>
      </c>
      <c r="E682" s="2">
        <v>678</v>
      </c>
      <c r="H682" s="2" t="s">
        <v>870</v>
      </c>
      <c r="I682" s="2" t="s">
        <v>870</v>
      </c>
      <c r="L682" s="2">
        <v>678</v>
      </c>
      <c r="O682" s="2" t="s">
        <v>870</v>
      </c>
      <c r="P682" s="2" t="s">
        <v>870</v>
      </c>
      <c r="R682" s="2">
        <v>25.8</v>
      </c>
      <c r="S682" s="2" t="s">
        <v>2622</v>
      </c>
      <c r="T682" s="2" t="s">
        <v>2623</v>
      </c>
      <c r="U682" s="2">
        <v>25.8</v>
      </c>
    </row>
    <row r="683" spans="1:21" x14ac:dyDescent="0.25">
      <c r="A683" s="2" t="s">
        <v>1536</v>
      </c>
      <c r="B683" s="95">
        <v>10</v>
      </c>
      <c r="E683" s="2">
        <v>679</v>
      </c>
      <c r="H683" s="2" t="s">
        <v>870</v>
      </c>
      <c r="I683" s="2" t="s">
        <v>870</v>
      </c>
      <c r="L683" s="2">
        <v>679</v>
      </c>
      <c r="O683" s="2" t="s">
        <v>870</v>
      </c>
      <c r="P683" s="2" t="s">
        <v>870</v>
      </c>
      <c r="R683" s="2">
        <v>25.9</v>
      </c>
      <c r="S683" s="2" t="s">
        <v>2622</v>
      </c>
      <c r="T683" s="2" t="s">
        <v>2623</v>
      </c>
      <c r="U683" s="2">
        <v>25.9</v>
      </c>
    </row>
    <row r="684" spans="1:21" x14ac:dyDescent="0.25">
      <c r="A684" s="2" t="s">
        <v>1537</v>
      </c>
      <c r="B684" s="95">
        <v>10</v>
      </c>
      <c r="E684" s="2">
        <v>680</v>
      </c>
      <c r="H684" s="2" t="s">
        <v>870</v>
      </c>
      <c r="I684" s="2" t="s">
        <v>870</v>
      </c>
      <c r="L684" s="2">
        <v>680</v>
      </c>
      <c r="O684" s="2" t="s">
        <v>870</v>
      </c>
      <c r="P684" s="2" t="s">
        <v>870</v>
      </c>
      <c r="R684" s="2">
        <v>26</v>
      </c>
      <c r="S684" s="2" t="s">
        <v>2622</v>
      </c>
      <c r="T684" s="2" t="s">
        <v>2623</v>
      </c>
      <c r="U684" s="2">
        <v>26</v>
      </c>
    </row>
    <row r="685" spans="1:21" x14ac:dyDescent="0.25">
      <c r="A685" s="2" t="s">
        <v>1538</v>
      </c>
      <c r="B685" s="95">
        <v>9</v>
      </c>
      <c r="E685" s="2">
        <v>681</v>
      </c>
      <c r="H685" s="2" t="s">
        <v>870</v>
      </c>
      <c r="I685" s="2" t="s">
        <v>870</v>
      </c>
      <c r="L685" s="2">
        <v>681</v>
      </c>
      <c r="O685" s="2" t="s">
        <v>870</v>
      </c>
      <c r="P685" s="2" t="s">
        <v>870</v>
      </c>
      <c r="R685" s="2">
        <v>26.1</v>
      </c>
      <c r="S685" s="2" t="s">
        <v>2622</v>
      </c>
      <c r="T685" s="2" t="s">
        <v>2623</v>
      </c>
      <c r="U685" s="2">
        <v>26.1</v>
      </c>
    </row>
    <row r="686" spans="1:21" x14ac:dyDescent="0.25">
      <c r="A686" s="2" t="s">
        <v>1539</v>
      </c>
      <c r="B686" s="95">
        <v>9</v>
      </c>
      <c r="E686" s="2">
        <v>682</v>
      </c>
      <c r="H686" s="2" t="s">
        <v>870</v>
      </c>
      <c r="I686" s="2" t="s">
        <v>870</v>
      </c>
      <c r="L686" s="2">
        <v>682</v>
      </c>
      <c r="O686" s="2" t="s">
        <v>870</v>
      </c>
      <c r="P686" s="2" t="s">
        <v>870</v>
      </c>
      <c r="R686" s="2">
        <v>26.2</v>
      </c>
      <c r="S686" s="2" t="s">
        <v>2622</v>
      </c>
      <c r="T686" s="2" t="s">
        <v>2623</v>
      </c>
      <c r="U686" s="2">
        <v>26.2</v>
      </c>
    </row>
    <row r="687" spans="1:21" x14ac:dyDescent="0.25">
      <c r="A687" s="2" t="s">
        <v>1540</v>
      </c>
      <c r="B687" s="95">
        <v>9</v>
      </c>
      <c r="E687" s="2">
        <v>683</v>
      </c>
      <c r="H687" s="2" t="s">
        <v>870</v>
      </c>
      <c r="I687" s="2" t="s">
        <v>870</v>
      </c>
      <c r="L687" s="2">
        <v>683</v>
      </c>
      <c r="O687" s="2" t="s">
        <v>870</v>
      </c>
      <c r="P687" s="2" t="s">
        <v>870</v>
      </c>
      <c r="R687" s="2">
        <v>26.3</v>
      </c>
      <c r="S687" s="2" t="s">
        <v>2622</v>
      </c>
      <c r="T687" s="2" t="s">
        <v>2623</v>
      </c>
      <c r="U687" s="2">
        <v>26.3</v>
      </c>
    </row>
    <row r="688" spans="1:21" x14ac:dyDescent="0.25">
      <c r="A688" s="2" t="s">
        <v>1541</v>
      </c>
      <c r="B688" s="95">
        <v>9</v>
      </c>
      <c r="E688" s="2">
        <v>684</v>
      </c>
      <c r="H688" s="2" t="s">
        <v>870</v>
      </c>
      <c r="I688" s="2" t="s">
        <v>870</v>
      </c>
      <c r="L688" s="2">
        <v>684</v>
      </c>
      <c r="O688" s="2" t="s">
        <v>870</v>
      </c>
      <c r="P688" s="2" t="s">
        <v>870</v>
      </c>
      <c r="R688" s="2">
        <v>26.4</v>
      </c>
      <c r="S688" s="2" t="s">
        <v>2622</v>
      </c>
      <c r="T688" s="2" t="s">
        <v>2623</v>
      </c>
      <c r="U688" s="2">
        <v>26.4</v>
      </c>
    </row>
    <row r="689" spans="1:21" x14ac:dyDescent="0.25">
      <c r="A689" s="2" t="s">
        <v>1542</v>
      </c>
      <c r="B689" s="95">
        <v>9</v>
      </c>
      <c r="E689" s="2">
        <v>685</v>
      </c>
      <c r="H689" s="2" t="s">
        <v>870</v>
      </c>
      <c r="I689" s="2" t="s">
        <v>870</v>
      </c>
      <c r="L689" s="2">
        <v>685</v>
      </c>
      <c r="O689" s="2" t="s">
        <v>870</v>
      </c>
      <c r="P689" s="2" t="s">
        <v>870</v>
      </c>
      <c r="R689" s="2">
        <v>26.5</v>
      </c>
      <c r="S689" s="2" t="s">
        <v>2622</v>
      </c>
      <c r="T689" s="2" t="s">
        <v>2623</v>
      </c>
      <c r="U689" s="2">
        <v>26.5</v>
      </c>
    </row>
    <row r="690" spans="1:21" x14ac:dyDescent="0.25">
      <c r="A690" s="2" t="s">
        <v>1543</v>
      </c>
      <c r="B690" s="95">
        <v>9</v>
      </c>
      <c r="E690" s="2">
        <v>686</v>
      </c>
      <c r="H690" s="2" t="s">
        <v>870</v>
      </c>
      <c r="I690" s="2" t="s">
        <v>870</v>
      </c>
      <c r="L690" s="2">
        <v>686</v>
      </c>
      <c r="O690" s="2" t="s">
        <v>870</v>
      </c>
      <c r="P690" s="2" t="s">
        <v>870</v>
      </c>
      <c r="R690" s="2">
        <v>26.6</v>
      </c>
      <c r="S690" s="2" t="s">
        <v>2622</v>
      </c>
      <c r="T690" s="2" t="s">
        <v>2623</v>
      </c>
      <c r="U690" s="2">
        <v>26.6</v>
      </c>
    </row>
    <row r="691" spans="1:21" x14ac:dyDescent="0.25">
      <c r="A691" s="2" t="s">
        <v>1544</v>
      </c>
      <c r="B691" s="95">
        <v>9</v>
      </c>
      <c r="E691" s="2">
        <v>687</v>
      </c>
      <c r="H691" s="2" t="s">
        <v>870</v>
      </c>
      <c r="I691" s="2" t="s">
        <v>870</v>
      </c>
      <c r="L691" s="2">
        <v>687</v>
      </c>
      <c r="O691" s="2" t="s">
        <v>870</v>
      </c>
      <c r="P691" s="2" t="s">
        <v>870</v>
      </c>
      <c r="R691" s="2">
        <v>26.7</v>
      </c>
      <c r="S691" s="2" t="s">
        <v>2622</v>
      </c>
      <c r="T691" s="2" t="s">
        <v>2623</v>
      </c>
      <c r="U691" s="2">
        <v>26.7</v>
      </c>
    </row>
    <row r="692" spans="1:21" x14ac:dyDescent="0.25">
      <c r="A692" s="2" t="s">
        <v>1545</v>
      </c>
      <c r="B692" s="95">
        <v>9</v>
      </c>
      <c r="E692" s="2">
        <v>688</v>
      </c>
      <c r="H692" s="2" t="s">
        <v>870</v>
      </c>
      <c r="I692" s="2" t="s">
        <v>870</v>
      </c>
      <c r="L692" s="2">
        <v>688</v>
      </c>
      <c r="O692" s="2" t="s">
        <v>870</v>
      </c>
      <c r="P692" s="2" t="s">
        <v>870</v>
      </c>
      <c r="R692" s="2">
        <v>26.8</v>
      </c>
      <c r="S692" s="2" t="s">
        <v>2622</v>
      </c>
      <c r="T692" s="2" t="s">
        <v>2623</v>
      </c>
      <c r="U692" s="2">
        <v>26.8</v>
      </c>
    </row>
    <row r="693" spans="1:21" x14ac:dyDescent="0.25">
      <c r="A693" s="2" t="s">
        <v>1546</v>
      </c>
      <c r="B693" s="95">
        <v>9</v>
      </c>
      <c r="E693" s="2">
        <v>689</v>
      </c>
      <c r="H693" s="2" t="s">
        <v>870</v>
      </c>
      <c r="I693" s="2" t="s">
        <v>870</v>
      </c>
      <c r="L693" s="2">
        <v>689</v>
      </c>
      <c r="O693" s="2" t="s">
        <v>870</v>
      </c>
      <c r="P693" s="2" t="s">
        <v>870</v>
      </c>
      <c r="R693" s="2">
        <v>26.9</v>
      </c>
      <c r="S693" s="2" t="s">
        <v>2622</v>
      </c>
      <c r="T693" s="2" t="s">
        <v>2623</v>
      </c>
      <c r="U693" s="2">
        <v>26.9</v>
      </c>
    </row>
    <row r="694" spans="1:21" x14ac:dyDescent="0.25">
      <c r="A694" s="2" t="s">
        <v>1547</v>
      </c>
      <c r="B694" s="95">
        <v>9</v>
      </c>
      <c r="E694" s="2">
        <v>690</v>
      </c>
      <c r="H694" s="2" t="s">
        <v>870</v>
      </c>
      <c r="I694" s="2" t="s">
        <v>870</v>
      </c>
      <c r="L694" s="2">
        <v>690</v>
      </c>
      <c r="O694" s="2" t="s">
        <v>870</v>
      </c>
      <c r="P694" s="2" t="s">
        <v>870</v>
      </c>
      <c r="R694" s="2">
        <v>27</v>
      </c>
      <c r="S694" s="2" t="s">
        <v>2622</v>
      </c>
      <c r="T694" s="2" t="s">
        <v>2623</v>
      </c>
      <c r="U694" s="2">
        <v>27</v>
      </c>
    </row>
    <row r="695" spans="1:21" x14ac:dyDescent="0.25">
      <c r="A695" s="2" t="s">
        <v>1548</v>
      </c>
      <c r="B695" s="95">
        <v>8</v>
      </c>
      <c r="E695" s="2">
        <v>691</v>
      </c>
      <c r="H695" s="2" t="s">
        <v>870</v>
      </c>
      <c r="I695" s="2" t="s">
        <v>870</v>
      </c>
      <c r="L695" s="2">
        <v>691</v>
      </c>
      <c r="O695" s="2" t="s">
        <v>870</v>
      </c>
      <c r="P695" s="2" t="s">
        <v>870</v>
      </c>
      <c r="R695" s="2">
        <v>27.1</v>
      </c>
      <c r="S695" s="2" t="s">
        <v>2622</v>
      </c>
      <c r="T695" s="2" t="s">
        <v>2623</v>
      </c>
      <c r="U695" s="2">
        <v>27.1</v>
      </c>
    </row>
    <row r="696" spans="1:21" x14ac:dyDescent="0.25">
      <c r="A696" s="2" t="s">
        <v>1549</v>
      </c>
      <c r="B696" s="95">
        <v>8</v>
      </c>
      <c r="E696" s="2">
        <v>692</v>
      </c>
      <c r="H696" s="2" t="s">
        <v>870</v>
      </c>
      <c r="I696" s="2" t="s">
        <v>870</v>
      </c>
      <c r="L696" s="2">
        <v>692</v>
      </c>
      <c r="O696" s="2" t="s">
        <v>870</v>
      </c>
      <c r="P696" s="2" t="s">
        <v>870</v>
      </c>
      <c r="R696" s="2">
        <v>27.2</v>
      </c>
      <c r="S696" s="2" t="s">
        <v>2622</v>
      </c>
      <c r="T696" s="2" t="s">
        <v>2623</v>
      </c>
      <c r="U696" s="2">
        <v>27.2</v>
      </c>
    </row>
    <row r="697" spans="1:21" x14ac:dyDescent="0.25">
      <c r="A697" s="2" t="s">
        <v>1550</v>
      </c>
      <c r="B697" s="95">
        <v>8</v>
      </c>
      <c r="E697" s="2">
        <v>693</v>
      </c>
      <c r="H697" s="2" t="s">
        <v>870</v>
      </c>
      <c r="I697" s="2" t="s">
        <v>870</v>
      </c>
      <c r="L697" s="2">
        <v>693</v>
      </c>
      <c r="O697" s="2" t="s">
        <v>870</v>
      </c>
      <c r="P697" s="2" t="s">
        <v>870</v>
      </c>
      <c r="R697" s="2">
        <v>27.3</v>
      </c>
      <c r="S697" s="2" t="s">
        <v>2622</v>
      </c>
      <c r="T697" s="2" t="s">
        <v>2623</v>
      </c>
      <c r="U697" s="2">
        <v>27.3</v>
      </c>
    </row>
    <row r="698" spans="1:21" x14ac:dyDescent="0.25">
      <c r="A698" s="2" t="s">
        <v>1551</v>
      </c>
      <c r="B698" s="95">
        <v>8</v>
      </c>
      <c r="E698" s="2">
        <v>694</v>
      </c>
      <c r="H698" s="2" t="s">
        <v>870</v>
      </c>
      <c r="I698" s="2" t="s">
        <v>870</v>
      </c>
      <c r="L698" s="2">
        <v>694</v>
      </c>
      <c r="O698" s="2" t="s">
        <v>870</v>
      </c>
      <c r="P698" s="2" t="s">
        <v>870</v>
      </c>
      <c r="R698" s="2">
        <v>27.4</v>
      </c>
      <c r="S698" s="2" t="s">
        <v>2622</v>
      </c>
      <c r="T698" s="2" t="s">
        <v>2623</v>
      </c>
      <c r="U698" s="2">
        <v>27.4</v>
      </c>
    </row>
    <row r="699" spans="1:21" x14ac:dyDescent="0.25">
      <c r="A699" s="2" t="s">
        <v>1552</v>
      </c>
      <c r="B699" s="95">
        <v>8</v>
      </c>
      <c r="E699" s="2">
        <v>695</v>
      </c>
      <c r="H699" s="2" t="s">
        <v>870</v>
      </c>
      <c r="I699" s="2" t="s">
        <v>870</v>
      </c>
      <c r="L699" s="2">
        <v>695</v>
      </c>
      <c r="O699" s="2" t="s">
        <v>870</v>
      </c>
      <c r="P699" s="2" t="s">
        <v>870</v>
      </c>
      <c r="R699" s="2">
        <v>27.5</v>
      </c>
      <c r="S699" s="2" t="s">
        <v>2622</v>
      </c>
      <c r="T699" s="2" t="s">
        <v>2623</v>
      </c>
      <c r="U699" s="2">
        <v>27.5</v>
      </c>
    </row>
    <row r="700" spans="1:21" x14ac:dyDescent="0.25">
      <c r="A700" s="2" t="s">
        <v>1553</v>
      </c>
      <c r="B700" s="95">
        <v>8</v>
      </c>
      <c r="E700" s="2">
        <v>696</v>
      </c>
      <c r="H700" s="2" t="s">
        <v>870</v>
      </c>
      <c r="I700" s="2" t="s">
        <v>870</v>
      </c>
      <c r="L700" s="2">
        <v>696</v>
      </c>
      <c r="O700" s="2" t="s">
        <v>870</v>
      </c>
      <c r="P700" s="2" t="s">
        <v>870</v>
      </c>
      <c r="R700" s="2">
        <v>27.6</v>
      </c>
      <c r="S700" s="2" t="s">
        <v>2622</v>
      </c>
      <c r="T700" s="2" t="s">
        <v>2623</v>
      </c>
      <c r="U700" s="2">
        <v>27.6</v>
      </c>
    </row>
    <row r="701" spans="1:21" x14ac:dyDescent="0.25">
      <c r="A701" s="2" t="s">
        <v>1554</v>
      </c>
      <c r="B701" s="95">
        <v>8</v>
      </c>
      <c r="E701" s="2">
        <v>697</v>
      </c>
      <c r="H701" s="2" t="s">
        <v>870</v>
      </c>
      <c r="I701" s="2" t="s">
        <v>870</v>
      </c>
      <c r="L701" s="2">
        <v>697</v>
      </c>
      <c r="O701" s="2" t="s">
        <v>870</v>
      </c>
      <c r="P701" s="2" t="s">
        <v>870</v>
      </c>
      <c r="R701" s="2">
        <v>27.7</v>
      </c>
      <c r="S701" s="2" t="s">
        <v>2622</v>
      </c>
      <c r="T701" s="2" t="s">
        <v>2623</v>
      </c>
      <c r="U701" s="2">
        <v>27.7</v>
      </c>
    </row>
    <row r="702" spans="1:21" x14ac:dyDescent="0.25">
      <c r="A702" s="2" t="s">
        <v>1555</v>
      </c>
      <c r="B702" s="95">
        <v>8</v>
      </c>
      <c r="E702" s="2">
        <v>698</v>
      </c>
      <c r="H702" s="2" t="s">
        <v>870</v>
      </c>
      <c r="I702" s="2" t="s">
        <v>870</v>
      </c>
      <c r="L702" s="2">
        <v>698</v>
      </c>
      <c r="O702" s="2" t="s">
        <v>870</v>
      </c>
      <c r="P702" s="2" t="s">
        <v>870</v>
      </c>
      <c r="R702" s="2">
        <v>27.8</v>
      </c>
      <c r="S702" s="2" t="s">
        <v>2622</v>
      </c>
      <c r="T702" s="2" t="s">
        <v>2623</v>
      </c>
      <c r="U702" s="2">
        <v>27.8</v>
      </c>
    </row>
    <row r="703" spans="1:21" x14ac:dyDescent="0.25">
      <c r="A703" s="2" t="s">
        <v>1556</v>
      </c>
      <c r="B703" s="95">
        <v>8</v>
      </c>
      <c r="E703" s="2">
        <v>699</v>
      </c>
      <c r="H703" s="2" t="s">
        <v>870</v>
      </c>
      <c r="I703" s="2" t="s">
        <v>870</v>
      </c>
      <c r="L703" s="2">
        <v>699</v>
      </c>
      <c r="O703" s="2" t="s">
        <v>870</v>
      </c>
      <c r="P703" s="2" t="s">
        <v>870</v>
      </c>
      <c r="R703" s="2">
        <v>27.9</v>
      </c>
      <c r="S703" s="2" t="s">
        <v>2622</v>
      </c>
      <c r="T703" s="2" t="s">
        <v>2623</v>
      </c>
      <c r="U703" s="2">
        <v>27.9</v>
      </c>
    </row>
    <row r="704" spans="1:21" x14ac:dyDescent="0.25">
      <c r="A704" s="2" t="s">
        <v>1557</v>
      </c>
      <c r="B704" s="95">
        <v>8</v>
      </c>
      <c r="E704" s="2">
        <v>700</v>
      </c>
      <c r="H704" s="2" t="s">
        <v>870</v>
      </c>
      <c r="I704" s="2" t="s">
        <v>870</v>
      </c>
      <c r="L704" s="2">
        <v>700</v>
      </c>
      <c r="O704" s="2" t="s">
        <v>870</v>
      </c>
      <c r="P704" s="2" t="s">
        <v>870</v>
      </c>
      <c r="R704" s="2">
        <v>28</v>
      </c>
      <c r="S704" s="2" t="s">
        <v>2622</v>
      </c>
      <c r="T704" s="2" t="s">
        <v>2623</v>
      </c>
      <c r="U704" s="2">
        <v>28</v>
      </c>
    </row>
    <row r="705" spans="1:21" x14ac:dyDescent="0.25">
      <c r="A705" s="2" t="s">
        <v>1558</v>
      </c>
      <c r="B705" s="95">
        <v>7</v>
      </c>
      <c r="E705" s="2">
        <v>701</v>
      </c>
      <c r="H705" s="2" t="s">
        <v>870</v>
      </c>
      <c r="I705" s="2" t="s">
        <v>870</v>
      </c>
      <c r="L705" s="2">
        <v>701</v>
      </c>
      <c r="O705" s="2" t="s">
        <v>870</v>
      </c>
      <c r="P705" s="2" t="s">
        <v>870</v>
      </c>
      <c r="R705" s="2">
        <v>28.1</v>
      </c>
      <c r="S705" s="2" t="s">
        <v>2622</v>
      </c>
      <c r="T705" s="2" t="s">
        <v>2623</v>
      </c>
      <c r="U705" s="2">
        <v>28.1</v>
      </c>
    </row>
    <row r="706" spans="1:21" x14ac:dyDescent="0.25">
      <c r="A706" s="2" t="s">
        <v>1559</v>
      </c>
      <c r="B706" s="95">
        <v>7</v>
      </c>
      <c r="E706" s="2">
        <v>702</v>
      </c>
      <c r="H706" s="2" t="s">
        <v>870</v>
      </c>
      <c r="I706" s="2" t="s">
        <v>870</v>
      </c>
      <c r="L706" s="2">
        <v>702</v>
      </c>
      <c r="O706" s="2" t="s">
        <v>870</v>
      </c>
      <c r="P706" s="2" t="s">
        <v>870</v>
      </c>
      <c r="R706" s="2">
        <v>28.2</v>
      </c>
      <c r="S706" s="2" t="s">
        <v>2622</v>
      </c>
      <c r="T706" s="2" t="s">
        <v>2623</v>
      </c>
      <c r="U706" s="2">
        <v>28.2</v>
      </c>
    </row>
    <row r="707" spans="1:21" x14ac:dyDescent="0.25">
      <c r="A707" s="2" t="s">
        <v>1560</v>
      </c>
      <c r="B707" s="95">
        <v>7</v>
      </c>
      <c r="E707" s="2">
        <v>703</v>
      </c>
      <c r="H707" s="2" t="s">
        <v>870</v>
      </c>
      <c r="I707" s="2" t="s">
        <v>870</v>
      </c>
      <c r="L707" s="2">
        <v>703</v>
      </c>
      <c r="O707" s="2" t="s">
        <v>870</v>
      </c>
      <c r="P707" s="2" t="s">
        <v>870</v>
      </c>
      <c r="R707" s="2">
        <v>28.3</v>
      </c>
      <c r="S707" s="2" t="s">
        <v>2622</v>
      </c>
      <c r="T707" s="2" t="s">
        <v>2623</v>
      </c>
      <c r="U707" s="2">
        <v>28.3</v>
      </c>
    </row>
    <row r="708" spans="1:21" x14ac:dyDescent="0.25">
      <c r="A708" s="2" t="s">
        <v>1561</v>
      </c>
      <c r="B708" s="95">
        <v>7</v>
      </c>
      <c r="E708" s="2">
        <v>704</v>
      </c>
      <c r="H708" s="2" t="s">
        <v>870</v>
      </c>
      <c r="I708" s="2" t="s">
        <v>870</v>
      </c>
      <c r="L708" s="2">
        <v>704</v>
      </c>
      <c r="O708" s="2" t="s">
        <v>870</v>
      </c>
      <c r="P708" s="2" t="s">
        <v>870</v>
      </c>
      <c r="R708" s="2">
        <v>28.4</v>
      </c>
      <c r="S708" s="2" t="s">
        <v>2622</v>
      </c>
      <c r="T708" s="2" t="s">
        <v>2623</v>
      </c>
      <c r="U708" s="2">
        <v>28.4</v>
      </c>
    </row>
    <row r="709" spans="1:21" x14ac:dyDescent="0.25">
      <c r="A709" s="2" t="s">
        <v>1562</v>
      </c>
      <c r="B709" s="95">
        <v>7</v>
      </c>
      <c r="E709" s="2">
        <v>705</v>
      </c>
      <c r="H709" s="2" t="s">
        <v>870</v>
      </c>
      <c r="I709" s="2" t="s">
        <v>870</v>
      </c>
      <c r="L709" s="2">
        <v>705</v>
      </c>
      <c r="O709" s="2" t="s">
        <v>870</v>
      </c>
      <c r="P709" s="2" t="s">
        <v>870</v>
      </c>
      <c r="R709" s="2">
        <v>28.5</v>
      </c>
      <c r="S709" s="2" t="s">
        <v>2622</v>
      </c>
      <c r="T709" s="2" t="s">
        <v>2623</v>
      </c>
      <c r="U709" s="2">
        <v>28.5</v>
      </c>
    </row>
    <row r="710" spans="1:21" x14ac:dyDescent="0.25">
      <c r="A710" s="2" t="s">
        <v>1563</v>
      </c>
      <c r="B710" s="95">
        <v>7</v>
      </c>
      <c r="E710" s="2">
        <v>706</v>
      </c>
      <c r="H710" s="2" t="s">
        <v>870</v>
      </c>
      <c r="I710" s="2" t="s">
        <v>870</v>
      </c>
      <c r="L710" s="2">
        <v>706</v>
      </c>
      <c r="O710" s="2" t="s">
        <v>870</v>
      </c>
      <c r="P710" s="2" t="s">
        <v>870</v>
      </c>
      <c r="R710" s="2">
        <v>28.6</v>
      </c>
      <c r="S710" s="2" t="s">
        <v>2622</v>
      </c>
      <c r="T710" s="2" t="s">
        <v>2623</v>
      </c>
      <c r="U710" s="2">
        <v>28.6</v>
      </c>
    </row>
    <row r="711" spans="1:21" x14ac:dyDescent="0.25">
      <c r="A711" s="2" t="s">
        <v>1564</v>
      </c>
      <c r="B711" s="95">
        <v>7</v>
      </c>
      <c r="E711" s="2">
        <v>707</v>
      </c>
      <c r="H711" s="2" t="s">
        <v>870</v>
      </c>
      <c r="I711" s="2" t="s">
        <v>870</v>
      </c>
      <c r="L711" s="2">
        <v>707</v>
      </c>
      <c r="O711" s="2" t="s">
        <v>870</v>
      </c>
      <c r="P711" s="2" t="s">
        <v>870</v>
      </c>
      <c r="R711" s="2">
        <v>28.7</v>
      </c>
      <c r="S711" s="2" t="s">
        <v>2622</v>
      </c>
      <c r="T711" s="2" t="s">
        <v>2623</v>
      </c>
      <c r="U711" s="2">
        <v>28.7</v>
      </c>
    </row>
    <row r="712" spans="1:21" x14ac:dyDescent="0.25">
      <c r="A712" s="2" t="s">
        <v>1565</v>
      </c>
      <c r="B712" s="95">
        <v>7</v>
      </c>
      <c r="E712" s="2">
        <v>708</v>
      </c>
      <c r="H712" s="2" t="s">
        <v>870</v>
      </c>
      <c r="I712" s="2" t="s">
        <v>870</v>
      </c>
      <c r="L712" s="2">
        <v>708</v>
      </c>
      <c r="O712" s="2" t="s">
        <v>870</v>
      </c>
      <c r="P712" s="2" t="s">
        <v>870</v>
      </c>
      <c r="R712" s="2">
        <v>28.8</v>
      </c>
      <c r="S712" s="2" t="s">
        <v>2622</v>
      </c>
      <c r="T712" s="2" t="s">
        <v>2623</v>
      </c>
      <c r="U712" s="2">
        <v>28.8</v>
      </c>
    </row>
    <row r="713" spans="1:21" x14ac:dyDescent="0.25">
      <c r="A713" s="2" t="s">
        <v>1566</v>
      </c>
      <c r="B713" s="95">
        <v>7</v>
      </c>
      <c r="E713" s="2">
        <v>709</v>
      </c>
      <c r="H713" s="2" t="s">
        <v>870</v>
      </c>
      <c r="I713" s="2" t="s">
        <v>870</v>
      </c>
      <c r="L713" s="2">
        <v>709</v>
      </c>
      <c r="O713" s="2" t="s">
        <v>870</v>
      </c>
      <c r="P713" s="2" t="s">
        <v>870</v>
      </c>
      <c r="R713" s="2">
        <v>28.9</v>
      </c>
      <c r="S713" s="2" t="s">
        <v>2622</v>
      </c>
      <c r="T713" s="2" t="s">
        <v>2623</v>
      </c>
      <c r="U713" s="2">
        <v>28.9</v>
      </c>
    </row>
    <row r="714" spans="1:21" x14ac:dyDescent="0.25">
      <c r="A714" s="2" t="s">
        <v>1567</v>
      </c>
      <c r="B714" s="95">
        <v>7</v>
      </c>
      <c r="E714" s="2">
        <v>710</v>
      </c>
      <c r="H714" s="2" t="s">
        <v>870</v>
      </c>
      <c r="I714" s="2" t="s">
        <v>870</v>
      </c>
      <c r="L714" s="2">
        <v>710</v>
      </c>
      <c r="O714" s="2" t="s">
        <v>870</v>
      </c>
      <c r="P714" s="2" t="s">
        <v>870</v>
      </c>
      <c r="R714" s="2">
        <v>29</v>
      </c>
      <c r="S714" s="2" t="s">
        <v>2622</v>
      </c>
      <c r="T714" s="2" t="s">
        <v>2623</v>
      </c>
      <c r="U714" s="2">
        <v>29</v>
      </c>
    </row>
    <row r="715" spans="1:21" x14ac:dyDescent="0.25">
      <c r="A715" s="2" t="s">
        <v>1568</v>
      </c>
      <c r="B715" s="95">
        <v>6</v>
      </c>
      <c r="E715" s="2">
        <v>711</v>
      </c>
      <c r="H715" s="2" t="s">
        <v>870</v>
      </c>
      <c r="I715" s="2" t="s">
        <v>870</v>
      </c>
      <c r="L715" s="2">
        <v>711</v>
      </c>
      <c r="O715" s="2" t="s">
        <v>870</v>
      </c>
      <c r="P715" s="2" t="s">
        <v>870</v>
      </c>
      <c r="R715" s="2">
        <v>29.1</v>
      </c>
      <c r="S715" s="2" t="s">
        <v>2622</v>
      </c>
      <c r="T715" s="2" t="s">
        <v>2623</v>
      </c>
      <c r="U715" s="2">
        <v>29.1</v>
      </c>
    </row>
    <row r="716" spans="1:21" x14ac:dyDescent="0.25">
      <c r="A716" s="2" t="s">
        <v>1569</v>
      </c>
      <c r="B716" s="95">
        <v>6</v>
      </c>
      <c r="E716" s="2">
        <v>712</v>
      </c>
      <c r="H716" s="2" t="s">
        <v>870</v>
      </c>
      <c r="I716" s="2" t="s">
        <v>870</v>
      </c>
      <c r="L716" s="2">
        <v>712</v>
      </c>
      <c r="O716" s="2" t="s">
        <v>870</v>
      </c>
      <c r="P716" s="2" t="s">
        <v>870</v>
      </c>
      <c r="R716" s="2">
        <v>29.2</v>
      </c>
      <c r="S716" s="2" t="s">
        <v>2622</v>
      </c>
      <c r="T716" s="2" t="s">
        <v>2623</v>
      </c>
      <c r="U716" s="2">
        <v>29.2</v>
      </c>
    </row>
    <row r="717" spans="1:21" x14ac:dyDescent="0.25">
      <c r="A717" s="2" t="s">
        <v>1570</v>
      </c>
      <c r="B717" s="95">
        <v>6</v>
      </c>
      <c r="E717" s="2">
        <v>713</v>
      </c>
      <c r="H717" s="2" t="s">
        <v>870</v>
      </c>
      <c r="I717" s="2" t="s">
        <v>870</v>
      </c>
      <c r="L717" s="2">
        <v>713</v>
      </c>
      <c r="O717" s="2" t="s">
        <v>870</v>
      </c>
      <c r="P717" s="2" t="s">
        <v>870</v>
      </c>
      <c r="R717" s="2">
        <v>29.3</v>
      </c>
      <c r="S717" s="2" t="s">
        <v>2622</v>
      </c>
      <c r="T717" s="2" t="s">
        <v>2623</v>
      </c>
      <c r="U717" s="2">
        <v>29.3</v>
      </c>
    </row>
    <row r="718" spans="1:21" x14ac:dyDescent="0.25">
      <c r="A718" s="2" t="s">
        <v>1571</v>
      </c>
      <c r="B718" s="95">
        <v>6</v>
      </c>
      <c r="E718" s="2">
        <v>714</v>
      </c>
      <c r="H718" s="2" t="s">
        <v>870</v>
      </c>
      <c r="I718" s="2" t="s">
        <v>870</v>
      </c>
      <c r="L718" s="2">
        <v>714</v>
      </c>
      <c r="O718" s="2" t="s">
        <v>870</v>
      </c>
      <c r="P718" s="2" t="s">
        <v>870</v>
      </c>
      <c r="R718" s="2">
        <v>29.4</v>
      </c>
      <c r="S718" s="2" t="s">
        <v>2622</v>
      </c>
      <c r="T718" s="2" t="s">
        <v>2623</v>
      </c>
      <c r="U718" s="2">
        <v>29.4</v>
      </c>
    </row>
    <row r="719" spans="1:21" x14ac:dyDescent="0.25">
      <c r="A719" s="2" t="s">
        <v>1572</v>
      </c>
      <c r="B719" s="95">
        <v>6</v>
      </c>
      <c r="E719" s="2">
        <v>715</v>
      </c>
      <c r="H719" s="2" t="s">
        <v>870</v>
      </c>
      <c r="I719" s="2" t="s">
        <v>870</v>
      </c>
      <c r="L719" s="2">
        <v>715</v>
      </c>
      <c r="O719" s="2" t="s">
        <v>870</v>
      </c>
      <c r="P719" s="2" t="s">
        <v>870</v>
      </c>
      <c r="R719" s="2">
        <v>29.5</v>
      </c>
      <c r="S719" s="2" t="s">
        <v>2622</v>
      </c>
      <c r="T719" s="2" t="s">
        <v>2623</v>
      </c>
      <c r="U719" s="2">
        <v>29.5</v>
      </c>
    </row>
    <row r="720" spans="1:21" x14ac:dyDescent="0.25">
      <c r="A720" s="2" t="s">
        <v>1573</v>
      </c>
      <c r="B720" s="95">
        <v>6</v>
      </c>
      <c r="E720" s="2">
        <v>716</v>
      </c>
      <c r="H720" s="2" t="s">
        <v>870</v>
      </c>
      <c r="I720" s="2" t="s">
        <v>870</v>
      </c>
      <c r="L720" s="2">
        <v>716</v>
      </c>
      <c r="O720" s="2" t="s">
        <v>870</v>
      </c>
      <c r="P720" s="2" t="s">
        <v>870</v>
      </c>
      <c r="R720" s="2">
        <v>29.6</v>
      </c>
      <c r="S720" s="2" t="s">
        <v>2622</v>
      </c>
      <c r="T720" s="2" t="s">
        <v>2623</v>
      </c>
      <c r="U720" s="2">
        <v>29.6</v>
      </c>
    </row>
    <row r="721" spans="1:21" x14ac:dyDescent="0.25">
      <c r="A721" s="2" t="s">
        <v>1574</v>
      </c>
      <c r="B721" s="95">
        <v>6</v>
      </c>
      <c r="E721" s="2">
        <v>717</v>
      </c>
      <c r="H721" s="2" t="s">
        <v>870</v>
      </c>
      <c r="I721" s="2" t="s">
        <v>870</v>
      </c>
      <c r="L721" s="2">
        <v>717</v>
      </c>
      <c r="O721" s="2" t="s">
        <v>870</v>
      </c>
      <c r="P721" s="2" t="s">
        <v>870</v>
      </c>
      <c r="R721" s="2">
        <v>29.7</v>
      </c>
      <c r="S721" s="2" t="s">
        <v>2622</v>
      </c>
      <c r="T721" s="2" t="s">
        <v>2623</v>
      </c>
      <c r="U721" s="2">
        <v>29.7</v>
      </c>
    </row>
    <row r="722" spans="1:21" x14ac:dyDescent="0.25">
      <c r="A722" s="2" t="s">
        <v>1575</v>
      </c>
      <c r="B722" s="95">
        <v>6</v>
      </c>
      <c r="E722" s="2">
        <v>718</v>
      </c>
      <c r="H722" s="2" t="s">
        <v>870</v>
      </c>
      <c r="I722" s="2" t="s">
        <v>870</v>
      </c>
      <c r="L722" s="2">
        <v>718</v>
      </c>
      <c r="O722" s="2" t="s">
        <v>870</v>
      </c>
      <c r="P722" s="2" t="s">
        <v>870</v>
      </c>
      <c r="R722" s="2">
        <v>29.8</v>
      </c>
      <c r="S722" s="2" t="s">
        <v>2622</v>
      </c>
      <c r="T722" s="2" t="s">
        <v>2623</v>
      </c>
      <c r="U722" s="2">
        <v>29.8</v>
      </c>
    </row>
    <row r="723" spans="1:21" x14ac:dyDescent="0.25">
      <c r="A723" s="2" t="s">
        <v>1576</v>
      </c>
      <c r="B723" s="95">
        <v>6</v>
      </c>
      <c r="E723" s="2">
        <v>719</v>
      </c>
      <c r="H723" s="2" t="s">
        <v>870</v>
      </c>
      <c r="I723" s="2" t="s">
        <v>870</v>
      </c>
      <c r="L723" s="2">
        <v>719</v>
      </c>
      <c r="O723" s="2" t="s">
        <v>870</v>
      </c>
      <c r="P723" s="2" t="s">
        <v>870</v>
      </c>
      <c r="R723" s="2">
        <v>29.9</v>
      </c>
      <c r="S723" s="2" t="s">
        <v>2622</v>
      </c>
      <c r="T723" s="2" t="s">
        <v>2623</v>
      </c>
      <c r="U723" s="2">
        <v>29.9</v>
      </c>
    </row>
    <row r="724" spans="1:21" x14ac:dyDescent="0.25">
      <c r="A724" s="2" t="s">
        <v>1577</v>
      </c>
      <c r="B724" s="95">
        <v>6</v>
      </c>
      <c r="E724" s="2">
        <v>720</v>
      </c>
      <c r="H724" s="2" t="s">
        <v>870</v>
      </c>
      <c r="I724" s="2" t="s">
        <v>870</v>
      </c>
      <c r="L724" s="2">
        <v>720</v>
      </c>
      <c r="O724" s="2" t="s">
        <v>870</v>
      </c>
      <c r="P724" s="2" t="s">
        <v>870</v>
      </c>
      <c r="R724" s="2">
        <v>30</v>
      </c>
      <c r="S724" s="2" t="s">
        <v>2622</v>
      </c>
      <c r="T724" s="2" t="s">
        <v>2623</v>
      </c>
      <c r="U724" s="2">
        <v>30</v>
      </c>
    </row>
    <row r="725" spans="1:21" x14ac:dyDescent="0.25">
      <c r="A725" s="2" t="s">
        <v>1578</v>
      </c>
      <c r="B725" s="95">
        <v>5</v>
      </c>
      <c r="E725" s="2">
        <v>721</v>
      </c>
      <c r="H725" s="2" t="s">
        <v>870</v>
      </c>
      <c r="I725" s="2" t="s">
        <v>870</v>
      </c>
      <c r="L725" s="2">
        <v>721</v>
      </c>
      <c r="O725" s="2" t="s">
        <v>870</v>
      </c>
      <c r="P725" s="2" t="s">
        <v>870</v>
      </c>
      <c r="R725" s="2">
        <v>30.1</v>
      </c>
      <c r="S725" s="2" t="s">
        <v>2622</v>
      </c>
      <c r="T725" s="2" t="s">
        <v>2623</v>
      </c>
      <c r="U725" s="2">
        <v>30.1</v>
      </c>
    </row>
    <row r="726" spans="1:21" x14ac:dyDescent="0.25">
      <c r="A726" s="2" t="s">
        <v>1579</v>
      </c>
      <c r="B726" s="95">
        <v>5</v>
      </c>
      <c r="E726" s="2">
        <v>722</v>
      </c>
      <c r="H726" s="2" t="s">
        <v>870</v>
      </c>
      <c r="I726" s="2" t="s">
        <v>870</v>
      </c>
      <c r="L726" s="2">
        <v>722</v>
      </c>
      <c r="O726" s="2" t="s">
        <v>870</v>
      </c>
      <c r="P726" s="2" t="s">
        <v>870</v>
      </c>
      <c r="R726" s="2">
        <v>30.2</v>
      </c>
      <c r="S726" s="2" t="s">
        <v>2622</v>
      </c>
      <c r="T726" s="2" t="s">
        <v>2623</v>
      </c>
      <c r="U726" s="2">
        <v>30.2</v>
      </c>
    </row>
    <row r="727" spans="1:21" x14ac:dyDescent="0.25">
      <c r="A727" s="2" t="s">
        <v>1580</v>
      </c>
      <c r="B727" s="95">
        <v>5</v>
      </c>
      <c r="E727" s="2">
        <v>723</v>
      </c>
      <c r="H727" s="2" t="s">
        <v>870</v>
      </c>
      <c r="I727" s="2" t="s">
        <v>870</v>
      </c>
      <c r="L727" s="2">
        <v>723</v>
      </c>
      <c r="O727" s="2" t="s">
        <v>870</v>
      </c>
      <c r="P727" s="2" t="s">
        <v>870</v>
      </c>
      <c r="R727" s="2">
        <v>30.3</v>
      </c>
      <c r="S727" s="2" t="s">
        <v>2622</v>
      </c>
      <c r="T727" s="2" t="s">
        <v>2623</v>
      </c>
      <c r="U727" s="2">
        <v>30.3</v>
      </c>
    </row>
    <row r="728" spans="1:21" x14ac:dyDescent="0.25">
      <c r="A728" s="2" t="s">
        <v>1581</v>
      </c>
      <c r="B728" s="95">
        <v>5</v>
      </c>
      <c r="E728" s="2">
        <v>724</v>
      </c>
      <c r="H728" s="2" t="s">
        <v>870</v>
      </c>
      <c r="I728" s="2" t="s">
        <v>870</v>
      </c>
      <c r="L728" s="2">
        <v>724</v>
      </c>
      <c r="O728" s="2" t="s">
        <v>870</v>
      </c>
      <c r="P728" s="2" t="s">
        <v>870</v>
      </c>
      <c r="R728" s="2">
        <v>30.4</v>
      </c>
      <c r="S728" s="2" t="s">
        <v>2622</v>
      </c>
      <c r="T728" s="2" t="s">
        <v>2623</v>
      </c>
      <c r="U728" s="2">
        <v>30.4</v>
      </c>
    </row>
    <row r="729" spans="1:21" x14ac:dyDescent="0.25">
      <c r="A729" s="2" t="s">
        <v>1582</v>
      </c>
      <c r="B729" s="95">
        <v>5</v>
      </c>
      <c r="E729" s="2">
        <v>725</v>
      </c>
      <c r="H729" s="2" t="s">
        <v>870</v>
      </c>
      <c r="I729" s="2" t="s">
        <v>870</v>
      </c>
      <c r="L729" s="2">
        <v>725</v>
      </c>
      <c r="O729" s="2" t="s">
        <v>870</v>
      </c>
      <c r="P729" s="2" t="s">
        <v>870</v>
      </c>
      <c r="R729" s="2">
        <v>30.5</v>
      </c>
      <c r="S729" s="2" t="s">
        <v>2622</v>
      </c>
      <c r="T729" s="2" t="s">
        <v>2623</v>
      </c>
      <c r="U729" s="2">
        <v>30.5</v>
      </c>
    </row>
    <row r="730" spans="1:21" x14ac:dyDescent="0.25">
      <c r="A730" s="2" t="s">
        <v>1583</v>
      </c>
      <c r="B730" s="95">
        <v>5</v>
      </c>
      <c r="E730" s="2">
        <v>726</v>
      </c>
      <c r="H730" s="2" t="s">
        <v>870</v>
      </c>
      <c r="I730" s="2" t="s">
        <v>870</v>
      </c>
      <c r="L730" s="2">
        <v>726</v>
      </c>
      <c r="O730" s="2" t="s">
        <v>870</v>
      </c>
      <c r="P730" s="2" t="s">
        <v>870</v>
      </c>
      <c r="R730" s="2">
        <v>30.6</v>
      </c>
      <c r="S730" s="2" t="s">
        <v>2622</v>
      </c>
      <c r="T730" s="2" t="s">
        <v>2623</v>
      </c>
      <c r="U730" s="2">
        <v>30.6</v>
      </c>
    </row>
    <row r="731" spans="1:21" x14ac:dyDescent="0.25">
      <c r="A731" s="2" t="s">
        <v>1584</v>
      </c>
      <c r="B731" s="95">
        <v>5</v>
      </c>
      <c r="E731" s="2">
        <v>727</v>
      </c>
      <c r="H731" s="2" t="s">
        <v>870</v>
      </c>
      <c r="I731" s="2" t="s">
        <v>870</v>
      </c>
      <c r="L731" s="2">
        <v>727</v>
      </c>
      <c r="O731" s="2" t="s">
        <v>870</v>
      </c>
      <c r="P731" s="2" t="s">
        <v>870</v>
      </c>
      <c r="R731" s="2">
        <v>30.7</v>
      </c>
      <c r="S731" s="2" t="s">
        <v>2622</v>
      </c>
      <c r="T731" s="2" t="s">
        <v>2623</v>
      </c>
      <c r="U731" s="2">
        <v>30.7</v>
      </c>
    </row>
    <row r="732" spans="1:21" x14ac:dyDescent="0.25">
      <c r="A732" s="2" t="s">
        <v>1585</v>
      </c>
      <c r="B732" s="95">
        <v>5</v>
      </c>
      <c r="E732" s="2">
        <v>728</v>
      </c>
      <c r="H732" s="2" t="s">
        <v>870</v>
      </c>
      <c r="I732" s="2" t="s">
        <v>870</v>
      </c>
      <c r="L732" s="2">
        <v>728</v>
      </c>
      <c r="O732" s="2" t="s">
        <v>870</v>
      </c>
      <c r="P732" s="2" t="s">
        <v>870</v>
      </c>
      <c r="R732" s="2">
        <v>30.8</v>
      </c>
      <c r="S732" s="2" t="s">
        <v>2622</v>
      </c>
      <c r="T732" s="2" t="s">
        <v>2623</v>
      </c>
      <c r="U732" s="2">
        <v>30.8</v>
      </c>
    </row>
    <row r="733" spans="1:21" x14ac:dyDescent="0.25">
      <c r="A733" s="2" t="s">
        <v>1586</v>
      </c>
      <c r="B733" s="95">
        <v>5</v>
      </c>
      <c r="E733" s="2">
        <v>729</v>
      </c>
      <c r="H733" s="2" t="s">
        <v>870</v>
      </c>
      <c r="I733" s="2" t="s">
        <v>870</v>
      </c>
      <c r="L733" s="2">
        <v>729</v>
      </c>
      <c r="O733" s="2" t="s">
        <v>870</v>
      </c>
      <c r="P733" s="2" t="s">
        <v>870</v>
      </c>
      <c r="R733" s="2">
        <v>30.9</v>
      </c>
      <c r="S733" s="2" t="s">
        <v>2622</v>
      </c>
      <c r="T733" s="2" t="s">
        <v>2623</v>
      </c>
      <c r="U733" s="2">
        <v>30.9</v>
      </c>
    </row>
    <row r="734" spans="1:21" x14ac:dyDescent="0.25">
      <c r="A734" s="2" t="s">
        <v>1587</v>
      </c>
      <c r="B734" s="95">
        <v>5</v>
      </c>
      <c r="E734" s="2">
        <v>730</v>
      </c>
      <c r="H734" s="2" t="s">
        <v>870</v>
      </c>
      <c r="I734" s="2" t="s">
        <v>870</v>
      </c>
      <c r="L734" s="2">
        <v>730</v>
      </c>
      <c r="O734" s="2" t="s">
        <v>870</v>
      </c>
      <c r="P734" s="2" t="s">
        <v>870</v>
      </c>
      <c r="R734" s="2">
        <v>31</v>
      </c>
      <c r="S734" s="2" t="s">
        <v>2622</v>
      </c>
      <c r="T734" s="2" t="s">
        <v>2623</v>
      </c>
      <c r="U734" s="2">
        <v>31</v>
      </c>
    </row>
    <row r="735" spans="1:21" x14ac:dyDescent="0.25">
      <c r="A735" s="2" t="s">
        <v>1588</v>
      </c>
      <c r="B735" s="95">
        <v>5</v>
      </c>
      <c r="E735" s="2">
        <v>731</v>
      </c>
      <c r="H735" s="2" t="s">
        <v>870</v>
      </c>
      <c r="I735" s="2" t="s">
        <v>870</v>
      </c>
      <c r="L735" s="2">
        <v>731</v>
      </c>
      <c r="O735" s="2" t="s">
        <v>870</v>
      </c>
      <c r="P735" s="2" t="s">
        <v>870</v>
      </c>
      <c r="R735" s="2">
        <v>31.1</v>
      </c>
      <c r="S735" s="2" t="s">
        <v>2622</v>
      </c>
      <c r="T735" s="2" t="s">
        <v>2623</v>
      </c>
      <c r="U735" s="2">
        <v>31.1</v>
      </c>
    </row>
    <row r="736" spans="1:21" x14ac:dyDescent="0.25">
      <c r="A736" s="2" t="s">
        <v>1589</v>
      </c>
      <c r="B736" s="95">
        <v>5</v>
      </c>
      <c r="E736" s="2">
        <v>732</v>
      </c>
      <c r="H736" s="2" t="s">
        <v>870</v>
      </c>
      <c r="I736" s="2" t="s">
        <v>870</v>
      </c>
      <c r="L736" s="2">
        <v>732</v>
      </c>
      <c r="O736" s="2" t="s">
        <v>870</v>
      </c>
      <c r="P736" s="2" t="s">
        <v>870</v>
      </c>
      <c r="R736" s="2">
        <v>31.2</v>
      </c>
      <c r="S736" s="2" t="s">
        <v>2622</v>
      </c>
      <c r="T736" s="2" t="s">
        <v>2623</v>
      </c>
      <c r="U736" s="2">
        <v>31.2</v>
      </c>
    </row>
    <row r="737" spans="1:21" x14ac:dyDescent="0.25">
      <c r="A737" s="2" t="s">
        <v>1590</v>
      </c>
      <c r="B737" s="95">
        <v>5</v>
      </c>
      <c r="E737" s="2">
        <v>733</v>
      </c>
      <c r="H737" s="2" t="s">
        <v>870</v>
      </c>
      <c r="I737" s="2" t="s">
        <v>870</v>
      </c>
      <c r="L737" s="2">
        <v>733</v>
      </c>
      <c r="O737" s="2" t="s">
        <v>870</v>
      </c>
      <c r="P737" s="2" t="s">
        <v>870</v>
      </c>
      <c r="R737" s="2">
        <v>31.3</v>
      </c>
      <c r="S737" s="2" t="s">
        <v>2622</v>
      </c>
      <c r="T737" s="2" t="s">
        <v>2623</v>
      </c>
      <c r="U737" s="2">
        <v>31.3</v>
      </c>
    </row>
    <row r="738" spans="1:21" x14ac:dyDescent="0.25">
      <c r="A738" s="2" t="s">
        <v>1591</v>
      </c>
      <c r="B738" s="95">
        <v>5</v>
      </c>
      <c r="E738" s="2">
        <v>734</v>
      </c>
      <c r="H738" s="2" t="s">
        <v>870</v>
      </c>
      <c r="I738" s="2" t="s">
        <v>870</v>
      </c>
      <c r="L738" s="2">
        <v>734</v>
      </c>
      <c r="O738" s="2" t="s">
        <v>870</v>
      </c>
      <c r="P738" s="2" t="s">
        <v>870</v>
      </c>
      <c r="R738" s="2">
        <v>31.4</v>
      </c>
      <c r="S738" s="2" t="s">
        <v>2622</v>
      </c>
      <c r="T738" s="2" t="s">
        <v>2623</v>
      </c>
      <c r="U738" s="2">
        <v>31.4</v>
      </c>
    </row>
    <row r="739" spans="1:21" x14ac:dyDescent="0.25">
      <c r="A739" s="2" t="s">
        <v>1592</v>
      </c>
      <c r="B739" s="95">
        <v>5</v>
      </c>
      <c r="E739" s="2">
        <v>735</v>
      </c>
      <c r="H739" s="2" t="s">
        <v>870</v>
      </c>
      <c r="I739" s="2" t="s">
        <v>870</v>
      </c>
      <c r="L739" s="2">
        <v>735</v>
      </c>
      <c r="O739" s="2" t="s">
        <v>870</v>
      </c>
      <c r="P739" s="2" t="s">
        <v>870</v>
      </c>
      <c r="R739" s="2">
        <v>31.5</v>
      </c>
      <c r="S739" s="2" t="s">
        <v>2622</v>
      </c>
      <c r="T739" s="2" t="s">
        <v>2623</v>
      </c>
      <c r="U739" s="2">
        <v>31.5</v>
      </c>
    </row>
    <row r="740" spans="1:21" x14ac:dyDescent="0.25">
      <c r="A740" s="2" t="s">
        <v>1593</v>
      </c>
      <c r="B740" s="95">
        <v>5</v>
      </c>
      <c r="E740" s="2">
        <v>736</v>
      </c>
      <c r="H740" s="2" t="s">
        <v>870</v>
      </c>
      <c r="I740" s="2" t="s">
        <v>870</v>
      </c>
      <c r="L740" s="2">
        <v>736</v>
      </c>
      <c r="O740" s="2" t="s">
        <v>870</v>
      </c>
      <c r="P740" s="2" t="s">
        <v>870</v>
      </c>
      <c r="R740" s="2">
        <v>31.6</v>
      </c>
      <c r="S740" s="2" t="s">
        <v>2622</v>
      </c>
      <c r="T740" s="2" t="s">
        <v>2623</v>
      </c>
      <c r="U740" s="2">
        <v>31.6</v>
      </c>
    </row>
    <row r="741" spans="1:21" x14ac:dyDescent="0.25">
      <c r="A741" s="2" t="s">
        <v>1594</v>
      </c>
      <c r="B741" s="95">
        <v>5</v>
      </c>
      <c r="E741" s="2">
        <v>737</v>
      </c>
      <c r="H741" s="2" t="s">
        <v>870</v>
      </c>
      <c r="I741" s="2" t="s">
        <v>870</v>
      </c>
      <c r="L741" s="2">
        <v>737</v>
      </c>
      <c r="O741" s="2" t="s">
        <v>870</v>
      </c>
      <c r="P741" s="2" t="s">
        <v>870</v>
      </c>
      <c r="R741" s="2">
        <v>31.7</v>
      </c>
      <c r="S741" s="2" t="s">
        <v>2622</v>
      </c>
      <c r="T741" s="2" t="s">
        <v>2623</v>
      </c>
      <c r="U741" s="2">
        <v>31.7</v>
      </c>
    </row>
    <row r="742" spans="1:21" x14ac:dyDescent="0.25">
      <c r="A742" s="2" t="s">
        <v>1595</v>
      </c>
      <c r="B742" s="95">
        <v>5</v>
      </c>
      <c r="E742" s="2">
        <v>738</v>
      </c>
      <c r="H742" s="2" t="s">
        <v>870</v>
      </c>
      <c r="I742" s="2" t="s">
        <v>870</v>
      </c>
      <c r="L742" s="2">
        <v>738</v>
      </c>
      <c r="O742" s="2" t="s">
        <v>870</v>
      </c>
      <c r="P742" s="2" t="s">
        <v>870</v>
      </c>
      <c r="R742" s="2">
        <v>31.8</v>
      </c>
      <c r="S742" s="2" t="s">
        <v>2622</v>
      </c>
      <c r="T742" s="2" t="s">
        <v>2623</v>
      </c>
      <c r="U742" s="2">
        <v>31.8</v>
      </c>
    </row>
    <row r="743" spans="1:21" x14ac:dyDescent="0.25">
      <c r="A743" s="2" t="s">
        <v>1596</v>
      </c>
      <c r="B743" s="95">
        <v>5</v>
      </c>
      <c r="E743" s="2">
        <v>739</v>
      </c>
      <c r="H743" s="2" t="s">
        <v>870</v>
      </c>
      <c r="I743" s="2" t="s">
        <v>870</v>
      </c>
      <c r="L743" s="2">
        <v>739</v>
      </c>
      <c r="O743" s="2" t="s">
        <v>870</v>
      </c>
      <c r="P743" s="2" t="s">
        <v>870</v>
      </c>
      <c r="R743" s="2">
        <v>31.9</v>
      </c>
      <c r="S743" s="2" t="s">
        <v>2622</v>
      </c>
      <c r="T743" s="2" t="s">
        <v>2623</v>
      </c>
      <c r="U743" s="2">
        <v>31.9</v>
      </c>
    </row>
    <row r="744" spans="1:21" x14ac:dyDescent="0.25">
      <c r="A744" s="2" t="s">
        <v>1597</v>
      </c>
      <c r="B744" s="95">
        <v>5</v>
      </c>
      <c r="E744" s="2">
        <v>740</v>
      </c>
      <c r="H744" s="2" t="s">
        <v>870</v>
      </c>
      <c r="I744" s="2" t="s">
        <v>870</v>
      </c>
      <c r="L744" s="2">
        <v>740</v>
      </c>
      <c r="O744" s="2" t="s">
        <v>870</v>
      </c>
      <c r="P744" s="2" t="s">
        <v>870</v>
      </c>
      <c r="R744" s="2">
        <v>32</v>
      </c>
      <c r="S744" s="2" t="s">
        <v>2622</v>
      </c>
      <c r="T744" s="2" t="s">
        <v>2623</v>
      </c>
      <c r="U744" s="2">
        <v>32</v>
      </c>
    </row>
    <row r="745" spans="1:21" x14ac:dyDescent="0.25">
      <c r="A745" s="2" t="s">
        <v>1598</v>
      </c>
      <c r="B745" s="95">
        <v>4</v>
      </c>
      <c r="E745" s="2">
        <v>741</v>
      </c>
      <c r="H745" s="2" t="s">
        <v>870</v>
      </c>
      <c r="I745" s="2" t="s">
        <v>870</v>
      </c>
      <c r="L745" s="2">
        <v>741</v>
      </c>
      <c r="O745" s="2" t="s">
        <v>870</v>
      </c>
      <c r="P745" s="2" t="s">
        <v>870</v>
      </c>
      <c r="R745" s="2">
        <v>32.1</v>
      </c>
      <c r="S745" s="2" t="s">
        <v>2622</v>
      </c>
      <c r="T745" s="2" t="s">
        <v>2623</v>
      </c>
      <c r="U745" s="2">
        <v>32.1</v>
      </c>
    </row>
    <row r="746" spans="1:21" x14ac:dyDescent="0.25">
      <c r="A746" s="2" t="s">
        <v>1599</v>
      </c>
      <c r="B746" s="95">
        <v>4</v>
      </c>
      <c r="E746" s="2">
        <v>742</v>
      </c>
      <c r="H746" s="2" t="s">
        <v>870</v>
      </c>
      <c r="I746" s="2" t="s">
        <v>870</v>
      </c>
      <c r="L746" s="2">
        <v>742</v>
      </c>
      <c r="O746" s="2" t="s">
        <v>870</v>
      </c>
      <c r="P746" s="2" t="s">
        <v>870</v>
      </c>
      <c r="R746" s="2">
        <v>32.200000000000003</v>
      </c>
      <c r="S746" s="2" t="s">
        <v>2622</v>
      </c>
      <c r="T746" s="2" t="s">
        <v>2623</v>
      </c>
      <c r="U746" s="2">
        <v>32.200000000000003</v>
      </c>
    </row>
    <row r="747" spans="1:21" x14ac:dyDescent="0.25">
      <c r="A747" s="2" t="s">
        <v>1600</v>
      </c>
      <c r="B747" s="95">
        <v>4</v>
      </c>
      <c r="E747" s="2">
        <v>743</v>
      </c>
      <c r="H747" s="2" t="s">
        <v>870</v>
      </c>
      <c r="I747" s="2" t="s">
        <v>870</v>
      </c>
      <c r="L747" s="2">
        <v>743</v>
      </c>
      <c r="O747" s="2" t="s">
        <v>870</v>
      </c>
      <c r="P747" s="2" t="s">
        <v>870</v>
      </c>
      <c r="R747" s="2">
        <v>32.299999999999997</v>
      </c>
      <c r="S747" s="2" t="s">
        <v>2622</v>
      </c>
      <c r="T747" s="2" t="s">
        <v>2623</v>
      </c>
      <c r="U747" s="2">
        <v>32.299999999999997</v>
      </c>
    </row>
    <row r="748" spans="1:21" x14ac:dyDescent="0.25">
      <c r="A748" s="2" t="s">
        <v>1601</v>
      </c>
      <c r="B748" s="95">
        <v>4</v>
      </c>
      <c r="E748" s="2">
        <v>744</v>
      </c>
      <c r="H748" s="2" t="s">
        <v>870</v>
      </c>
      <c r="I748" s="2" t="s">
        <v>870</v>
      </c>
      <c r="L748" s="2">
        <v>744</v>
      </c>
      <c r="O748" s="2" t="s">
        <v>870</v>
      </c>
      <c r="P748" s="2" t="s">
        <v>870</v>
      </c>
      <c r="R748" s="2">
        <v>32.4</v>
      </c>
      <c r="S748" s="2" t="s">
        <v>2622</v>
      </c>
      <c r="T748" s="2" t="s">
        <v>2623</v>
      </c>
      <c r="U748" s="2">
        <v>32.4</v>
      </c>
    </row>
    <row r="749" spans="1:21" x14ac:dyDescent="0.25">
      <c r="A749" s="2" t="s">
        <v>1602</v>
      </c>
      <c r="B749" s="95">
        <v>4</v>
      </c>
      <c r="E749" s="2">
        <v>745</v>
      </c>
      <c r="H749" s="2" t="s">
        <v>870</v>
      </c>
      <c r="I749" s="2" t="s">
        <v>870</v>
      </c>
      <c r="L749" s="2">
        <v>745</v>
      </c>
      <c r="O749" s="2" t="s">
        <v>870</v>
      </c>
      <c r="P749" s="2" t="s">
        <v>870</v>
      </c>
      <c r="R749" s="2">
        <v>32.5</v>
      </c>
      <c r="S749" s="2" t="s">
        <v>2622</v>
      </c>
      <c r="T749" s="2" t="s">
        <v>2623</v>
      </c>
      <c r="U749" s="2">
        <v>32.5</v>
      </c>
    </row>
    <row r="750" spans="1:21" x14ac:dyDescent="0.25">
      <c r="A750" s="2" t="s">
        <v>1603</v>
      </c>
      <c r="B750" s="95">
        <v>4</v>
      </c>
      <c r="E750" s="2">
        <v>746</v>
      </c>
      <c r="H750" s="2" t="s">
        <v>870</v>
      </c>
      <c r="I750" s="2" t="s">
        <v>870</v>
      </c>
      <c r="L750" s="2">
        <v>746</v>
      </c>
      <c r="O750" s="2" t="s">
        <v>870</v>
      </c>
      <c r="P750" s="2" t="s">
        <v>870</v>
      </c>
      <c r="R750" s="2">
        <v>32.6</v>
      </c>
      <c r="S750" s="2" t="s">
        <v>2622</v>
      </c>
      <c r="T750" s="2" t="s">
        <v>2623</v>
      </c>
      <c r="U750" s="2">
        <v>32.6</v>
      </c>
    </row>
    <row r="751" spans="1:21" x14ac:dyDescent="0.25">
      <c r="A751" s="2" t="s">
        <v>1604</v>
      </c>
      <c r="B751" s="95">
        <v>4</v>
      </c>
      <c r="E751" s="2">
        <v>747</v>
      </c>
      <c r="H751" s="2" t="s">
        <v>870</v>
      </c>
      <c r="I751" s="2" t="s">
        <v>870</v>
      </c>
      <c r="L751" s="2">
        <v>747</v>
      </c>
      <c r="O751" s="2" t="s">
        <v>870</v>
      </c>
      <c r="P751" s="2" t="s">
        <v>870</v>
      </c>
      <c r="R751" s="2">
        <v>32.700000000000003</v>
      </c>
      <c r="S751" s="2" t="s">
        <v>2622</v>
      </c>
      <c r="T751" s="2" t="s">
        <v>2623</v>
      </c>
      <c r="U751" s="2">
        <v>32.700000000000003</v>
      </c>
    </row>
    <row r="752" spans="1:21" x14ac:dyDescent="0.25">
      <c r="A752" s="2" t="s">
        <v>1605</v>
      </c>
      <c r="B752" s="95">
        <v>4</v>
      </c>
      <c r="E752" s="2">
        <v>748</v>
      </c>
      <c r="H752" s="2" t="s">
        <v>870</v>
      </c>
      <c r="I752" s="2" t="s">
        <v>870</v>
      </c>
      <c r="L752" s="2">
        <v>748</v>
      </c>
      <c r="O752" s="2" t="s">
        <v>870</v>
      </c>
      <c r="P752" s="2" t="s">
        <v>870</v>
      </c>
      <c r="R752" s="2">
        <v>32.799999999999997</v>
      </c>
      <c r="S752" s="2" t="s">
        <v>2622</v>
      </c>
      <c r="T752" s="2" t="s">
        <v>2623</v>
      </c>
      <c r="U752" s="2">
        <v>32.799999999999997</v>
      </c>
    </row>
    <row r="753" spans="1:21" x14ac:dyDescent="0.25">
      <c r="A753" s="2" t="s">
        <v>1606</v>
      </c>
      <c r="B753" s="95">
        <v>4</v>
      </c>
      <c r="E753" s="2">
        <v>749</v>
      </c>
      <c r="H753" s="2" t="s">
        <v>870</v>
      </c>
      <c r="I753" s="2" t="s">
        <v>870</v>
      </c>
      <c r="L753" s="2">
        <v>749</v>
      </c>
      <c r="O753" s="2" t="s">
        <v>870</v>
      </c>
      <c r="P753" s="2" t="s">
        <v>870</v>
      </c>
      <c r="R753" s="2">
        <v>32.9</v>
      </c>
      <c r="S753" s="2" t="s">
        <v>2622</v>
      </c>
      <c r="T753" s="2" t="s">
        <v>2623</v>
      </c>
      <c r="U753" s="2">
        <v>32.9</v>
      </c>
    </row>
    <row r="754" spans="1:21" x14ac:dyDescent="0.25">
      <c r="A754" s="2" t="s">
        <v>1607</v>
      </c>
      <c r="B754" s="95">
        <v>4</v>
      </c>
      <c r="E754" s="2">
        <v>750</v>
      </c>
      <c r="H754" s="2" t="s">
        <v>870</v>
      </c>
      <c r="I754" s="2" t="s">
        <v>870</v>
      </c>
      <c r="L754" s="2">
        <v>750</v>
      </c>
      <c r="O754" s="2" t="s">
        <v>870</v>
      </c>
      <c r="P754" s="2" t="s">
        <v>870</v>
      </c>
      <c r="R754" s="2">
        <v>33</v>
      </c>
      <c r="S754" s="2" t="s">
        <v>2622</v>
      </c>
      <c r="T754" s="2" t="s">
        <v>2623</v>
      </c>
      <c r="U754" s="2">
        <v>33</v>
      </c>
    </row>
    <row r="755" spans="1:21" x14ac:dyDescent="0.25">
      <c r="A755" s="2" t="s">
        <v>1608</v>
      </c>
      <c r="B755" s="95">
        <v>4</v>
      </c>
      <c r="E755" s="2">
        <v>751</v>
      </c>
      <c r="H755" s="2" t="s">
        <v>870</v>
      </c>
      <c r="I755" s="2" t="s">
        <v>870</v>
      </c>
      <c r="L755" s="2">
        <v>751</v>
      </c>
      <c r="O755" s="2" t="s">
        <v>870</v>
      </c>
      <c r="P755" s="2" t="s">
        <v>870</v>
      </c>
      <c r="R755" s="2">
        <v>33.1</v>
      </c>
      <c r="S755" s="2" t="s">
        <v>2622</v>
      </c>
      <c r="T755" s="2" t="s">
        <v>2623</v>
      </c>
      <c r="U755" s="2">
        <v>33.1</v>
      </c>
    </row>
    <row r="756" spans="1:21" x14ac:dyDescent="0.25">
      <c r="A756" s="2" t="s">
        <v>1609</v>
      </c>
      <c r="B756" s="95">
        <v>4</v>
      </c>
      <c r="E756" s="2">
        <v>752</v>
      </c>
      <c r="H756" s="2" t="s">
        <v>870</v>
      </c>
      <c r="I756" s="2" t="s">
        <v>870</v>
      </c>
      <c r="L756" s="2">
        <v>752</v>
      </c>
      <c r="O756" s="2" t="s">
        <v>870</v>
      </c>
      <c r="P756" s="2" t="s">
        <v>870</v>
      </c>
      <c r="R756" s="2">
        <v>33.200000000000003</v>
      </c>
      <c r="S756" s="2" t="s">
        <v>2622</v>
      </c>
      <c r="T756" s="2" t="s">
        <v>2623</v>
      </c>
      <c r="U756" s="2">
        <v>33.200000000000003</v>
      </c>
    </row>
    <row r="757" spans="1:21" x14ac:dyDescent="0.25">
      <c r="A757" s="2" t="s">
        <v>1610</v>
      </c>
      <c r="B757" s="95">
        <v>4</v>
      </c>
      <c r="E757" s="2">
        <v>753</v>
      </c>
      <c r="H757" s="2" t="s">
        <v>870</v>
      </c>
      <c r="I757" s="2" t="s">
        <v>870</v>
      </c>
      <c r="L757" s="2">
        <v>753</v>
      </c>
      <c r="O757" s="2" t="s">
        <v>870</v>
      </c>
      <c r="P757" s="2" t="s">
        <v>870</v>
      </c>
      <c r="R757" s="2">
        <v>33.299999999999997</v>
      </c>
      <c r="S757" s="2" t="s">
        <v>2622</v>
      </c>
      <c r="T757" s="2" t="s">
        <v>2623</v>
      </c>
      <c r="U757" s="2">
        <v>33.299999999999997</v>
      </c>
    </row>
    <row r="758" spans="1:21" x14ac:dyDescent="0.25">
      <c r="A758" s="2" t="s">
        <v>1611</v>
      </c>
      <c r="B758" s="95">
        <v>4</v>
      </c>
      <c r="E758" s="2">
        <v>754</v>
      </c>
      <c r="H758" s="2" t="s">
        <v>870</v>
      </c>
      <c r="I758" s="2" t="s">
        <v>870</v>
      </c>
      <c r="L758" s="2">
        <v>754</v>
      </c>
      <c r="O758" s="2" t="s">
        <v>870</v>
      </c>
      <c r="P758" s="2" t="s">
        <v>870</v>
      </c>
      <c r="R758" s="2">
        <v>33.4</v>
      </c>
      <c r="S758" s="2" t="s">
        <v>2622</v>
      </c>
      <c r="T758" s="2" t="s">
        <v>2623</v>
      </c>
      <c r="U758" s="2">
        <v>33.4</v>
      </c>
    </row>
    <row r="759" spans="1:21" x14ac:dyDescent="0.25">
      <c r="A759" s="2" t="s">
        <v>1612</v>
      </c>
      <c r="B759" s="95">
        <v>4</v>
      </c>
      <c r="E759" s="2">
        <v>755</v>
      </c>
      <c r="H759" s="2" t="s">
        <v>870</v>
      </c>
      <c r="I759" s="2" t="s">
        <v>870</v>
      </c>
      <c r="L759" s="2">
        <v>755</v>
      </c>
      <c r="O759" s="2" t="s">
        <v>870</v>
      </c>
      <c r="P759" s="2" t="s">
        <v>870</v>
      </c>
      <c r="R759" s="2">
        <v>33.5</v>
      </c>
      <c r="S759" s="2" t="s">
        <v>2622</v>
      </c>
      <c r="T759" s="2" t="s">
        <v>2623</v>
      </c>
      <c r="U759" s="2">
        <v>33.5</v>
      </c>
    </row>
    <row r="760" spans="1:21" x14ac:dyDescent="0.25">
      <c r="A760" s="2" t="s">
        <v>1613</v>
      </c>
      <c r="B760" s="95">
        <v>4</v>
      </c>
      <c r="E760" s="2">
        <v>756</v>
      </c>
      <c r="H760" s="2" t="s">
        <v>870</v>
      </c>
      <c r="I760" s="2" t="s">
        <v>870</v>
      </c>
      <c r="L760" s="2">
        <v>756</v>
      </c>
      <c r="O760" s="2" t="s">
        <v>870</v>
      </c>
      <c r="P760" s="2" t="s">
        <v>870</v>
      </c>
      <c r="R760" s="2">
        <v>33.6</v>
      </c>
      <c r="S760" s="2" t="s">
        <v>2622</v>
      </c>
      <c r="T760" s="2" t="s">
        <v>2623</v>
      </c>
      <c r="U760" s="2">
        <v>33.6</v>
      </c>
    </row>
    <row r="761" spans="1:21" x14ac:dyDescent="0.25">
      <c r="A761" s="2" t="s">
        <v>1614</v>
      </c>
      <c r="B761" s="95">
        <v>4</v>
      </c>
      <c r="E761" s="2">
        <v>757</v>
      </c>
      <c r="H761" s="2" t="s">
        <v>870</v>
      </c>
      <c r="I761" s="2" t="s">
        <v>870</v>
      </c>
      <c r="L761" s="2">
        <v>757</v>
      </c>
      <c r="O761" s="2" t="s">
        <v>870</v>
      </c>
      <c r="P761" s="2" t="s">
        <v>870</v>
      </c>
      <c r="R761" s="2">
        <v>33.700000000000003</v>
      </c>
      <c r="S761" s="2" t="s">
        <v>2622</v>
      </c>
      <c r="T761" s="2" t="s">
        <v>2623</v>
      </c>
      <c r="U761" s="2">
        <v>33.700000000000003</v>
      </c>
    </row>
    <row r="762" spans="1:21" x14ac:dyDescent="0.25">
      <c r="A762" s="2" t="s">
        <v>1615</v>
      </c>
      <c r="B762" s="95">
        <v>4</v>
      </c>
      <c r="E762" s="2">
        <v>758</v>
      </c>
      <c r="H762" s="2" t="s">
        <v>870</v>
      </c>
      <c r="I762" s="2" t="s">
        <v>870</v>
      </c>
      <c r="L762" s="2">
        <v>758</v>
      </c>
      <c r="O762" s="2" t="s">
        <v>870</v>
      </c>
      <c r="P762" s="2" t="s">
        <v>870</v>
      </c>
      <c r="R762" s="2">
        <v>33.799999999999997</v>
      </c>
      <c r="S762" s="2" t="s">
        <v>2622</v>
      </c>
      <c r="T762" s="2" t="s">
        <v>2623</v>
      </c>
      <c r="U762" s="2">
        <v>33.799999999999997</v>
      </c>
    </row>
    <row r="763" spans="1:21" x14ac:dyDescent="0.25">
      <c r="A763" s="2" t="s">
        <v>1616</v>
      </c>
      <c r="B763" s="95">
        <v>4</v>
      </c>
      <c r="E763" s="2">
        <v>759</v>
      </c>
      <c r="H763" s="2" t="s">
        <v>870</v>
      </c>
      <c r="I763" s="2" t="s">
        <v>870</v>
      </c>
      <c r="L763" s="2">
        <v>759</v>
      </c>
      <c r="O763" s="2" t="s">
        <v>870</v>
      </c>
      <c r="P763" s="2" t="s">
        <v>870</v>
      </c>
      <c r="R763" s="2">
        <v>33.9</v>
      </c>
      <c r="S763" s="2" t="s">
        <v>2622</v>
      </c>
      <c r="T763" s="2" t="s">
        <v>2623</v>
      </c>
      <c r="U763" s="2">
        <v>33.9</v>
      </c>
    </row>
    <row r="764" spans="1:21" x14ac:dyDescent="0.25">
      <c r="A764" s="2" t="s">
        <v>1617</v>
      </c>
      <c r="B764" s="95">
        <v>4</v>
      </c>
      <c r="E764" s="2">
        <v>760</v>
      </c>
      <c r="H764" s="2" t="s">
        <v>870</v>
      </c>
      <c r="I764" s="2" t="s">
        <v>870</v>
      </c>
      <c r="L764" s="2">
        <v>760</v>
      </c>
      <c r="O764" s="2" t="s">
        <v>870</v>
      </c>
      <c r="P764" s="2" t="s">
        <v>870</v>
      </c>
      <c r="R764" s="2">
        <v>34</v>
      </c>
      <c r="S764" s="2" t="s">
        <v>2622</v>
      </c>
      <c r="T764" s="2" t="s">
        <v>2623</v>
      </c>
      <c r="U764" s="2">
        <v>34</v>
      </c>
    </row>
    <row r="765" spans="1:21" x14ac:dyDescent="0.25">
      <c r="A765" s="2" t="s">
        <v>1618</v>
      </c>
      <c r="B765" s="95">
        <v>3</v>
      </c>
      <c r="E765" s="2">
        <v>761</v>
      </c>
      <c r="H765" s="2" t="s">
        <v>870</v>
      </c>
      <c r="I765" s="2" t="s">
        <v>870</v>
      </c>
      <c r="L765" s="2">
        <v>761</v>
      </c>
      <c r="O765" s="2" t="s">
        <v>870</v>
      </c>
      <c r="P765" s="2" t="s">
        <v>870</v>
      </c>
      <c r="R765" s="2">
        <v>34.1</v>
      </c>
      <c r="S765" s="2" t="s">
        <v>2622</v>
      </c>
      <c r="T765" s="2" t="s">
        <v>2623</v>
      </c>
      <c r="U765" s="2">
        <v>34.1</v>
      </c>
    </row>
    <row r="766" spans="1:21" x14ac:dyDescent="0.25">
      <c r="A766" s="2" t="s">
        <v>1619</v>
      </c>
      <c r="B766" s="95">
        <v>3</v>
      </c>
      <c r="E766" s="2">
        <v>762</v>
      </c>
      <c r="H766" s="2" t="s">
        <v>870</v>
      </c>
      <c r="I766" s="2" t="s">
        <v>870</v>
      </c>
      <c r="L766" s="2">
        <v>762</v>
      </c>
      <c r="O766" s="2" t="s">
        <v>870</v>
      </c>
      <c r="P766" s="2" t="s">
        <v>870</v>
      </c>
      <c r="R766" s="2">
        <v>34.200000000000003</v>
      </c>
      <c r="S766" s="2" t="s">
        <v>2622</v>
      </c>
      <c r="T766" s="2" t="s">
        <v>2623</v>
      </c>
      <c r="U766" s="2">
        <v>34.200000000000003</v>
      </c>
    </row>
    <row r="767" spans="1:21" x14ac:dyDescent="0.25">
      <c r="A767" s="2" t="s">
        <v>1620</v>
      </c>
      <c r="B767" s="95">
        <v>3</v>
      </c>
      <c r="E767" s="2">
        <v>763</v>
      </c>
      <c r="H767" s="2" t="s">
        <v>870</v>
      </c>
      <c r="I767" s="2" t="s">
        <v>870</v>
      </c>
      <c r="L767" s="2">
        <v>763</v>
      </c>
      <c r="O767" s="2" t="s">
        <v>870</v>
      </c>
      <c r="P767" s="2" t="s">
        <v>870</v>
      </c>
      <c r="R767" s="2">
        <v>34.299999999999997</v>
      </c>
      <c r="S767" s="2" t="s">
        <v>2622</v>
      </c>
      <c r="T767" s="2" t="s">
        <v>2623</v>
      </c>
      <c r="U767" s="2">
        <v>34.299999999999997</v>
      </c>
    </row>
    <row r="768" spans="1:21" x14ac:dyDescent="0.25">
      <c r="A768" s="2" t="s">
        <v>1621</v>
      </c>
      <c r="B768" s="95">
        <v>3</v>
      </c>
      <c r="E768" s="2">
        <v>764</v>
      </c>
      <c r="H768" s="2" t="s">
        <v>870</v>
      </c>
      <c r="I768" s="2" t="s">
        <v>870</v>
      </c>
      <c r="L768" s="2">
        <v>764</v>
      </c>
      <c r="O768" s="2" t="s">
        <v>870</v>
      </c>
      <c r="P768" s="2" t="s">
        <v>870</v>
      </c>
      <c r="R768" s="2">
        <v>34.4</v>
      </c>
      <c r="S768" s="2" t="s">
        <v>2622</v>
      </c>
      <c r="T768" s="2" t="s">
        <v>2623</v>
      </c>
      <c r="U768" s="2">
        <v>34.4</v>
      </c>
    </row>
    <row r="769" spans="1:21" x14ac:dyDescent="0.25">
      <c r="A769" s="2" t="s">
        <v>1622</v>
      </c>
      <c r="B769" s="95">
        <v>3</v>
      </c>
      <c r="E769" s="2">
        <v>765</v>
      </c>
      <c r="H769" s="2" t="s">
        <v>870</v>
      </c>
      <c r="I769" s="2" t="s">
        <v>870</v>
      </c>
      <c r="L769" s="2">
        <v>765</v>
      </c>
      <c r="O769" s="2" t="s">
        <v>870</v>
      </c>
      <c r="P769" s="2" t="s">
        <v>870</v>
      </c>
      <c r="R769" s="2">
        <v>34.5</v>
      </c>
      <c r="S769" s="2" t="s">
        <v>2622</v>
      </c>
      <c r="T769" s="2" t="s">
        <v>2623</v>
      </c>
      <c r="U769" s="2">
        <v>34.5</v>
      </c>
    </row>
    <row r="770" spans="1:21" x14ac:dyDescent="0.25">
      <c r="A770" s="2" t="s">
        <v>1623</v>
      </c>
      <c r="B770" s="95">
        <v>3</v>
      </c>
      <c r="E770" s="2">
        <v>766</v>
      </c>
      <c r="H770" s="2" t="s">
        <v>870</v>
      </c>
      <c r="I770" s="2" t="s">
        <v>870</v>
      </c>
      <c r="L770" s="2">
        <v>766</v>
      </c>
      <c r="O770" s="2" t="s">
        <v>870</v>
      </c>
      <c r="P770" s="2" t="s">
        <v>870</v>
      </c>
      <c r="R770" s="2">
        <v>34.6</v>
      </c>
      <c r="S770" s="2" t="s">
        <v>2622</v>
      </c>
      <c r="T770" s="2" t="s">
        <v>2623</v>
      </c>
      <c r="U770" s="2">
        <v>34.6</v>
      </c>
    </row>
    <row r="771" spans="1:21" x14ac:dyDescent="0.25">
      <c r="A771" s="2" t="s">
        <v>1624</v>
      </c>
      <c r="B771" s="95">
        <v>3</v>
      </c>
      <c r="E771" s="2">
        <v>767</v>
      </c>
      <c r="H771" s="2" t="s">
        <v>870</v>
      </c>
      <c r="I771" s="2" t="s">
        <v>870</v>
      </c>
      <c r="L771" s="2">
        <v>767</v>
      </c>
      <c r="O771" s="2" t="s">
        <v>870</v>
      </c>
      <c r="P771" s="2" t="s">
        <v>870</v>
      </c>
      <c r="R771" s="2">
        <v>34.700000000000003</v>
      </c>
      <c r="S771" s="2" t="s">
        <v>2622</v>
      </c>
      <c r="T771" s="2" t="s">
        <v>2623</v>
      </c>
      <c r="U771" s="2">
        <v>34.700000000000003</v>
      </c>
    </row>
    <row r="772" spans="1:21" x14ac:dyDescent="0.25">
      <c r="A772" s="2" t="s">
        <v>1625</v>
      </c>
      <c r="B772" s="95">
        <v>3</v>
      </c>
      <c r="E772" s="2">
        <v>768</v>
      </c>
      <c r="H772" s="2" t="s">
        <v>870</v>
      </c>
      <c r="I772" s="2" t="s">
        <v>870</v>
      </c>
      <c r="L772" s="2">
        <v>768</v>
      </c>
      <c r="O772" s="2" t="s">
        <v>870</v>
      </c>
      <c r="P772" s="2" t="s">
        <v>870</v>
      </c>
      <c r="R772" s="2">
        <v>34.799999999999997</v>
      </c>
      <c r="S772" s="2" t="s">
        <v>2622</v>
      </c>
      <c r="T772" s="2" t="s">
        <v>2623</v>
      </c>
      <c r="U772" s="2">
        <v>34.799999999999997</v>
      </c>
    </row>
    <row r="773" spans="1:21" x14ac:dyDescent="0.25">
      <c r="A773" s="2" t="s">
        <v>1626</v>
      </c>
      <c r="B773" s="95">
        <v>3</v>
      </c>
      <c r="E773" s="2">
        <v>769</v>
      </c>
      <c r="H773" s="2" t="s">
        <v>870</v>
      </c>
      <c r="I773" s="2" t="s">
        <v>870</v>
      </c>
      <c r="L773" s="2">
        <v>769</v>
      </c>
      <c r="O773" s="2" t="s">
        <v>870</v>
      </c>
      <c r="P773" s="2" t="s">
        <v>870</v>
      </c>
      <c r="R773" s="2">
        <v>34.9</v>
      </c>
      <c r="S773" s="2" t="s">
        <v>2622</v>
      </c>
      <c r="T773" s="2" t="s">
        <v>2623</v>
      </c>
      <c r="U773" s="2">
        <v>34.9</v>
      </c>
    </row>
    <row r="774" spans="1:21" x14ac:dyDescent="0.25">
      <c r="A774" s="2" t="s">
        <v>1627</v>
      </c>
      <c r="B774" s="95">
        <v>3</v>
      </c>
      <c r="E774" s="2">
        <v>770</v>
      </c>
      <c r="H774" s="2" t="s">
        <v>870</v>
      </c>
      <c r="I774" s="2" t="s">
        <v>870</v>
      </c>
      <c r="L774" s="2">
        <v>770</v>
      </c>
      <c r="O774" s="2" t="s">
        <v>870</v>
      </c>
      <c r="P774" s="2" t="s">
        <v>870</v>
      </c>
      <c r="R774" s="2">
        <v>35</v>
      </c>
      <c r="S774" s="2" t="s">
        <v>2622</v>
      </c>
      <c r="T774" s="2" t="s">
        <v>2623</v>
      </c>
      <c r="U774" s="2">
        <v>35</v>
      </c>
    </row>
    <row r="775" spans="1:21" x14ac:dyDescent="0.25">
      <c r="A775" s="2" t="s">
        <v>1628</v>
      </c>
      <c r="B775" s="95">
        <v>3</v>
      </c>
      <c r="E775" s="2">
        <v>771</v>
      </c>
      <c r="H775" s="2" t="s">
        <v>870</v>
      </c>
      <c r="I775" s="2" t="s">
        <v>870</v>
      </c>
      <c r="L775" s="2">
        <v>771</v>
      </c>
      <c r="O775" s="2" t="s">
        <v>870</v>
      </c>
      <c r="P775" s="2" t="s">
        <v>870</v>
      </c>
      <c r="R775" s="2">
        <v>35.1</v>
      </c>
      <c r="S775" s="2" t="s">
        <v>2622</v>
      </c>
      <c r="T775" s="2" t="s">
        <v>2623</v>
      </c>
      <c r="U775" s="2">
        <v>35.1</v>
      </c>
    </row>
    <row r="776" spans="1:21" x14ac:dyDescent="0.25">
      <c r="A776" s="2" t="s">
        <v>1629</v>
      </c>
      <c r="B776" s="95">
        <v>3</v>
      </c>
      <c r="E776" s="2">
        <v>772</v>
      </c>
      <c r="H776" s="2" t="s">
        <v>870</v>
      </c>
      <c r="I776" s="2" t="s">
        <v>870</v>
      </c>
      <c r="L776" s="2">
        <v>772</v>
      </c>
      <c r="O776" s="2" t="s">
        <v>870</v>
      </c>
      <c r="P776" s="2" t="s">
        <v>870</v>
      </c>
      <c r="R776" s="2">
        <v>35.200000000000003</v>
      </c>
      <c r="S776" s="2" t="s">
        <v>2622</v>
      </c>
      <c r="T776" s="2" t="s">
        <v>2623</v>
      </c>
      <c r="U776" s="2">
        <v>35.200000000000003</v>
      </c>
    </row>
    <row r="777" spans="1:21" x14ac:dyDescent="0.25">
      <c r="A777" s="2" t="s">
        <v>1630</v>
      </c>
      <c r="B777" s="95">
        <v>3</v>
      </c>
      <c r="E777" s="2">
        <v>773</v>
      </c>
      <c r="H777" s="2" t="s">
        <v>870</v>
      </c>
      <c r="I777" s="2" t="s">
        <v>870</v>
      </c>
      <c r="L777" s="2">
        <v>773</v>
      </c>
      <c r="O777" s="2" t="s">
        <v>870</v>
      </c>
      <c r="P777" s="2" t="s">
        <v>870</v>
      </c>
      <c r="R777" s="2">
        <v>35.299999999999997</v>
      </c>
      <c r="S777" s="2" t="s">
        <v>2622</v>
      </c>
      <c r="T777" s="2" t="s">
        <v>2623</v>
      </c>
      <c r="U777" s="2">
        <v>35.299999999999997</v>
      </c>
    </row>
    <row r="778" spans="1:21" x14ac:dyDescent="0.25">
      <c r="A778" s="2" t="s">
        <v>1631</v>
      </c>
      <c r="B778" s="95">
        <v>3</v>
      </c>
      <c r="E778" s="2">
        <v>774</v>
      </c>
      <c r="H778" s="2" t="s">
        <v>870</v>
      </c>
      <c r="I778" s="2" t="s">
        <v>870</v>
      </c>
      <c r="L778" s="2">
        <v>774</v>
      </c>
      <c r="O778" s="2" t="s">
        <v>870</v>
      </c>
      <c r="P778" s="2" t="s">
        <v>870</v>
      </c>
      <c r="R778" s="2">
        <v>35.4</v>
      </c>
      <c r="S778" s="2" t="s">
        <v>2622</v>
      </c>
      <c r="T778" s="2" t="s">
        <v>2623</v>
      </c>
      <c r="U778" s="2">
        <v>35.4</v>
      </c>
    </row>
    <row r="779" spans="1:21" x14ac:dyDescent="0.25">
      <c r="A779" s="2" t="s">
        <v>1632</v>
      </c>
      <c r="B779" s="95">
        <v>3</v>
      </c>
      <c r="E779" s="2">
        <v>775</v>
      </c>
      <c r="H779" s="2" t="s">
        <v>870</v>
      </c>
      <c r="I779" s="2" t="s">
        <v>870</v>
      </c>
      <c r="L779" s="2">
        <v>775</v>
      </c>
      <c r="O779" s="2" t="s">
        <v>870</v>
      </c>
      <c r="P779" s="2" t="s">
        <v>870</v>
      </c>
      <c r="R779" s="2">
        <v>35.5</v>
      </c>
      <c r="S779" s="2" t="s">
        <v>2622</v>
      </c>
      <c r="T779" s="2" t="s">
        <v>2623</v>
      </c>
      <c r="U779" s="2">
        <v>35.5</v>
      </c>
    </row>
    <row r="780" spans="1:21" x14ac:dyDescent="0.25">
      <c r="A780" s="2" t="s">
        <v>1633</v>
      </c>
      <c r="B780" s="95">
        <v>3</v>
      </c>
      <c r="E780" s="2">
        <v>776</v>
      </c>
      <c r="H780" s="2" t="s">
        <v>870</v>
      </c>
      <c r="I780" s="2" t="s">
        <v>870</v>
      </c>
      <c r="L780" s="2">
        <v>776</v>
      </c>
      <c r="O780" s="2" t="s">
        <v>870</v>
      </c>
      <c r="P780" s="2" t="s">
        <v>870</v>
      </c>
      <c r="R780" s="2">
        <v>35.6</v>
      </c>
      <c r="S780" s="2" t="s">
        <v>2622</v>
      </c>
      <c r="T780" s="2" t="s">
        <v>2623</v>
      </c>
      <c r="U780" s="2">
        <v>35.6</v>
      </c>
    </row>
    <row r="781" spans="1:21" x14ac:dyDescent="0.25">
      <c r="A781" s="2" t="s">
        <v>1634</v>
      </c>
      <c r="B781" s="95">
        <v>3</v>
      </c>
      <c r="E781" s="2">
        <v>777</v>
      </c>
      <c r="H781" s="2" t="s">
        <v>870</v>
      </c>
      <c r="I781" s="2" t="s">
        <v>870</v>
      </c>
      <c r="L781" s="2">
        <v>777</v>
      </c>
      <c r="O781" s="2" t="s">
        <v>870</v>
      </c>
      <c r="P781" s="2" t="s">
        <v>870</v>
      </c>
      <c r="R781" s="2">
        <v>35.700000000000003</v>
      </c>
      <c r="S781" s="2" t="s">
        <v>2622</v>
      </c>
      <c r="T781" s="2" t="s">
        <v>2623</v>
      </c>
      <c r="U781" s="2">
        <v>35.700000000000003</v>
      </c>
    </row>
    <row r="782" spans="1:21" x14ac:dyDescent="0.25">
      <c r="A782" s="2" t="s">
        <v>1635</v>
      </c>
      <c r="B782" s="95">
        <v>3</v>
      </c>
      <c r="E782" s="2">
        <v>778</v>
      </c>
      <c r="H782" s="2" t="s">
        <v>870</v>
      </c>
      <c r="I782" s="2" t="s">
        <v>870</v>
      </c>
      <c r="L782" s="2">
        <v>778</v>
      </c>
      <c r="O782" s="2" t="s">
        <v>870</v>
      </c>
      <c r="P782" s="2" t="s">
        <v>870</v>
      </c>
      <c r="R782" s="2">
        <v>35.799999999999997</v>
      </c>
      <c r="S782" s="2" t="s">
        <v>2622</v>
      </c>
      <c r="T782" s="2" t="s">
        <v>2623</v>
      </c>
      <c r="U782" s="2">
        <v>35.799999999999997</v>
      </c>
    </row>
    <row r="783" spans="1:21" x14ac:dyDescent="0.25">
      <c r="A783" s="2" t="s">
        <v>1636</v>
      </c>
      <c r="B783" s="95">
        <v>3</v>
      </c>
      <c r="E783" s="2">
        <v>779</v>
      </c>
      <c r="H783" s="2" t="s">
        <v>870</v>
      </c>
      <c r="I783" s="2" t="s">
        <v>870</v>
      </c>
      <c r="L783" s="2">
        <v>779</v>
      </c>
      <c r="O783" s="2" t="s">
        <v>870</v>
      </c>
      <c r="P783" s="2" t="s">
        <v>870</v>
      </c>
      <c r="R783" s="2">
        <v>35.9</v>
      </c>
      <c r="S783" s="2" t="s">
        <v>2622</v>
      </c>
      <c r="T783" s="2" t="s">
        <v>2623</v>
      </c>
      <c r="U783" s="2">
        <v>35.9</v>
      </c>
    </row>
    <row r="784" spans="1:21" x14ac:dyDescent="0.25">
      <c r="A784" s="2" t="s">
        <v>1637</v>
      </c>
      <c r="B784" s="95">
        <v>3</v>
      </c>
      <c r="E784" s="2">
        <v>780</v>
      </c>
      <c r="H784" s="2" t="s">
        <v>870</v>
      </c>
      <c r="I784" s="2" t="s">
        <v>870</v>
      </c>
      <c r="L784" s="2">
        <v>780</v>
      </c>
      <c r="O784" s="2" t="s">
        <v>870</v>
      </c>
      <c r="P784" s="2" t="s">
        <v>870</v>
      </c>
      <c r="R784" s="2">
        <v>36</v>
      </c>
      <c r="S784" s="2" t="s">
        <v>2622</v>
      </c>
      <c r="T784" s="2" t="s">
        <v>2623</v>
      </c>
      <c r="U784" s="2">
        <v>36</v>
      </c>
    </row>
    <row r="785" spans="1:21" x14ac:dyDescent="0.25">
      <c r="A785" s="2" t="s">
        <v>1638</v>
      </c>
      <c r="B785" s="95">
        <v>2</v>
      </c>
      <c r="E785" s="2">
        <v>781</v>
      </c>
      <c r="H785" s="2" t="s">
        <v>870</v>
      </c>
      <c r="I785" s="2" t="s">
        <v>870</v>
      </c>
      <c r="L785" s="2">
        <v>781</v>
      </c>
      <c r="O785" s="2" t="s">
        <v>870</v>
      </c>
      <c r="P785" s="2" t="s">
        <v>870</v>
      </c>
      <c r="R785" s="2">
        <v>36.1</v>
      </c>
      <c r="S785" s="2" t="s">
        <v>2622</v>
      </c>
      <c r="T785" s="2" t="s">
        <v>2623</v>
      </c>
      <c r="U785" s="2">
        <v>36.1</v>
      </c>
    </row>
    <row r="786" spans="1:21" x14ac:dyDescent="0.25">
      <c r="A786" s="2" t="s">
        <v>1639</v>
      </c>
      <c r="B786" s="95">
        <v>2</v>
      </c>
      <c r="E786" s="2">
        <v>782</v>
      </c>
      <c r="H786" s="2" t="s">
        <v>870</v>
      </c>
      <c r="I786" s="2" t="s">
        <v>870</v>
      </c>
      <c r="L786" s="2">
        <v>782</v>
      </c>
      <c r="O786" s="2" t="s">
        <v>870</v>
      </c>
      <c r="P786" s="2" t="s">
        <v>870</v>
      </c>
      <c r="R786" s="2">
        <v>36.200000000000003</v>
      </c>
      <c r="S786" s="2" t="s">
        <v>2622</v>
      </c>
      <c r="T786" s="2" t="s">
        <v>2623</v>
      </c>
      <c r="U786" s="2">
        <v>36.200000000000003</v>
      </c>
    </row>
    <row r="787" spans="1:21" x14ac:dyDescent="0.25">
      <c r="A787" s="2" t="s">
        <v>1640</v>
      </c>
      <c r="B787" s="95">
        <v>2</v>
      </c>
      <c r="E787" s="2">
        <v>783</v>
      </c>
      <c r="H787" s="2" t="s">
        <v>870</v>
      </c>
      <c r="I787" s="2" t="s">
        <v>870</v>
      </c>
      <c r="L787" s="2">
        <v>783</v>
      </c>
      <c r="O787" s="2" t="s">
        <v>870</v>
      </c>
      <c r="P787" s="2" t="s">
        <v>870</v>
      </c>
      <c r="R787" s="2">
        <v>36.299999999999997</v>
      </c>
      <c r="S787" s="2" t="s">
        <v>2622</v>
      </c>
      <c r="T787" s="2" t="s">
        <v>2623</v>
      </c>
      <c r="U787" s="2">
        <v>36.299999999999997</v>
      </c>
    </row>
    <row r="788" spans="1:21" x14ac:dyDescent="0.25">
      <c r="A788" s="2" t="s">
        <v>1641</v>
      </c>
      <c r="B788" s="95">
        <v>2</v>
      </c>
      <c r="E788" s="2">
        <v>784</v>
      </c>
      <c r="H788" s="2" t="s">
        <v>870</v>
      </c>
      <c r="I788" s="2" t="s">
        <v>870</v>
      </c>
      <c r="L788" s="2">
        <v>784</v>
      </c>
      <c r="O788" s="2" t="s">
        <v>870</v>
      </c>
      <c r="P788" s="2" t="s">
        <v>870</v>
      </c>
      <c r="R788" s="2">
        <v>36.4</v>
      </c>
      <c r="S788" s="2" t="s">
        <v>2622</v>
      </c>
      <c r="T788" s="2" t="s">
        <v>2623</v>
      </c>
      <c r="U788" s="2">
        <v>36.4</v>
      </c>
    </row>
    <row r="789" spans="1:21" x14ac:dyDescent="0.25">
      <c r="A789" s="2" t="s">
        <v>1642</v>
      </c>
      <c r="B789" s="95">
        <v>2</v>
      </c>
      <c r="E789" s="2">
        <v>785</v>
      </c>
      <c r="H789" s="2" t="s">
        <v>870</v>
      </c>
      <c r="I789" s="2" t="s">
        <v>870</v>
      </c>
      <c r="L789" s="2">
        <v>785</v>
      </c>
      <c r="O789" s="2" t="s">
        <v>870</v>
      </c>
      <c r="P789" s="2" t="s">
        <v>870</v>
      </c>
      <c r="R789" s="2">
        <v>36.5</v>
      </c>
      <c r="S789" s="2" t="s">
        <v>2622</v>
      </c>
      <c r="T789" s="2" t="s">
        <v>2623</v>
      </c>
      <c r="U789" s="2">
        <v>36.5</v>
      </c>
    </row>
    <row r="790" spans="1:21" x14ac:dyDescent="0.25">
      <c r="A790" s="2" t="s">
        <v>1643</v>
      </c>
      <c r="B790" s="95">
        <v>2</v>
      </c>
      <c r="E790" s="2">
        <v>786</v>
      </c>
      <c r="H790" s="2" t="s">
        <v>870</v>
      </c>
      <c r="I790" s="2" t="s">
        <v>870</v>
      </c>
      <c r="L790" s="2">
        <v>786</v>
      </c>
      <c r="O790" s="2" t="s">
        <v>870</v>
      </c>
      <c r="P790" s="2" t="s">
        <v>870</v>
      </c>
      <c r="R790" s="2">
        <v>36.6</v>
      </c>
      <c r="S790" s="2" t="s">
        <v>2622</v>
      </c>
      <c r="T790" s="2" t="s">
        <v>2623</v>
      </c>
      <c r="U790" s="2">
        <v>36.6</v>
      </c>
    </row>
    <row r="791" spans="1:21" x14ac:dyDescent="0.25">
      <c r="A791" s="2" t="s">
        <v>1644</v>
      </c>
      <c r="B791" s="95">
        <v>2</v>
      </c>
      <c r="E791" s="2">
        <v>787</v>
      </c>
      <c r="H791" s="2" t="s">
        <v>870</v>
      </c>
      <c r="I791" s="2" t="s">
        <v>870</v>
      </c>
      <c r="L791" s="2">
        <v>787</v>
      </c>
      <c r="O791" s="2" t="s">
        <v>870</v>
      </c>
      <c r="P791" s="2" t="s">
        <v>870</v>
      </c>
      <c r="R791" s="2">
        <v>36.700000000000003</v>
      </c>
      <c r="S791" s="2" t="s">
        <v>2622</v>
      </c>
      <c r="T791" s="2" t="s">
        <v>2623</v>
      </c>
      <c r="U791" s="2">
        <v>36.700000000000003</v>
      </c>
    </row>
    <row r="792" spans="1:21" x14ac:dyDescent="0.25">
      <c r="A792" s="2" t="s">
        <v>1645</v>
      </c>
      <c r="B792" s="95">
        <v>2</v>
      </c>
      <c r="E792" s="2">
        <v>788</v>
      </c>
      <c r="H792" s="2" t="s">
        <v>870</v>
      </c>
      <c r="I792" s="2" t="s">
        <v>870</v>
      </c>
      <c r="L792" s="2">
        <v>788</v>
      </c>
      <c r="O792" s="2" t="s">
        <v>870</v>
      </c>
      <c r="P792" s="2" t="s">
        <v>870</v>
      </c>
      <c r="R792" s="2">
        <v>36.799999999999997</v>
      </c>
      <c r="S792" s="2" t="s">
        <v>2622</v>
      </c>
      <c r="T792" s="2" t="s">
        <v>2623</v>
      </c>
      <c r="U792" s="2">
        <v>36.799999999999997</v>
      </c>
    </row>
    <row r="793" spans="1:21" x14ac:dyDescent="0.25">
      <c r="A793" s="2" t="s">
        <v>1646</v>
      </c>
      <c r="B793" s="95">
        <v>2</v>
      </c>
      <c r="E793" s="2">
        <v>789</v>
      </c>
      <c r="H793" s="2" t="s">
        <v>870</v>
      </c>
      <c r="I793" s="2" t="s">
        <v>870</v>
      </c>
      <c r="L793" s="2">
        <v>789</v>
      </c>
      <c r="O793" s="2" t="s">
        <v>870</v>
      </c>
      <c r="P793" s="2" t="s">
        <v>870</v>
      </c>
      <c r="R793" s="2">
        <v>36.9</v>
      </c>
      <c r="S793" s="2" t="s">
        <v>2622</v>
      </c>
      <c r="T793" s="2" t="s">
        <v>2623</v>
      </c>
      <c r="U793" s="2">
        <v>36.9</v>
      </c>
    </row>
    <row r="794" spans="1:21" x14ac:dyDescent="0.25">
      <c r="A794" s="2" t="s">
        <v>1647</v>
      </c>
      <c r="B794" s="95">
        <v>2</v>
      </c>
      <c r="E794" s="2">
        <v>790</v>
      </c>
      <c r="H794" s="2" t="s">
        <v>870</v>
      </c>
      <c r="I794" s="2" t="s">
        <v>870</v>
      </c>
      <c r="L794" s="2">
        <v>790</v>
      </c>
      <c r="O794" s="2" t="s">
        <v>870</v>
      </c>
      <c r="P794" s="2" t="s">
        <v>870</v>
      </c>
      <c r="R794" s="2">
        <v>37</v>
      </c>
      <c r="S794" s="2" t="s">
        <v>2622</v>
      </c>
      <c r="T794" s="2" t="s">
        <v>2623</v>
      </c>
      <c r="U794" s="2">
        <v>37</v>
      </c>
    </row>
    <row r="795" spans="1:21" x14ac:dyDescent="0.25">
      <c r="A795" s="2" t="s">
        <v>1648</v>
      </c>
      <c r="B795" s="95">
        <v>2</v>
      </c>
      <c r="E795" s="2">
        <v>791</v>
      </c>
      <c r="H795" s="2" t="s">
        <v>870</v>
      </c>
      <c r="I795" s="2" t="s">
        <v>870</v>
      </c>
      <c r="L795" s="2">
        <v>791</v>
      </c>
      <c r="O795" s="2" t="s">
        <v>870</v>
      </c>
      <c r="P795" s="2" t="s">
        <v>870</v>
      </c>
      <c r="R795" s="2">
        <v>37.1</v>
      </c>
      <c r="S795" s="2" t="s">
        <v>2622</v>
      </c>
      <c r="T795" s="2" t="s">
        <v>2623</v>
      </c>
      <c r="U795" s="2">
        <v>37.1</v>
      </c>
    </row>
    <row r="796" spans="1:21" x14ac:dyDescent="0.25">
      <c r="A796" s="2" t="s">
        <v>1649</v>
      </c>
      <c r="B796" s="95">
        <v>2</v>
      </c>
      <c r="E796" s="2">
        <v>792</v>
      </c>
      <c r="H796" s="2" t="s">
        <v>870</v>
      </c>
      <c r="I796" s="2" t="s">
        <v>870</v>
      </c>
      <c r="L796" s="2">
        <v>792</v>
      </c>
      <c r="O796" s="2" t="s">
        <v>870</v>
      </c>
      <c r="P796" s="2" t="s">
        <v>870</v>
      </c>
      <c r="R796" s="2">
        <v>37.200000000000003</v>
      </c>
      <c r="S796" s="2" t="s">
        <v>2622</v>
      </c>
      <c r="T796" s="2" t="s">
        <v>2623</v>
      </c>
      <c r="U796" s="2">
        <v>37.200000000000003</v>
      </c>
    </row>
    <row r="797" spans="1:21" x14ac:dyDescent="0.25">
      <c r="A797" s="2" t="s">
        <v>1650</v>
      </c>
      <c r="B797" s="95">
        <v>2</v>
      </c>
      <c r="E797" s="2">
        <v>793</v>
      </c>
      <c r="H797" s="2" t="s">
        <v>870</v>
      </c>
      <c r="I797" s="2" t="s">
        <v>870</v>
      </c>
      <c r="L797" s="2">
        <v>793</v>
      </c>
      <c r="O797" s="2" t="s">
        <v>870</v>
      </c>
      <c r="P797" s="2" t="s">
        <v>870</v>
      </c>
      <c r="R797" s="2">
        <v>37.299999999999997</v>
      </c>
      <c r="S797" s="2" t="s">
        <v>2622</v>
      </c>
      <c r="T797" s="2" t="s">
        <v>2623</v>
      </c>
      <c r="U797" s="2">
        <v>37.299999999999997</v>
      </c>
    </row>
    <row r="798" spans="1:21" x14ac:dyDescent="0.25">
      <c r="A798" s="2" t="s">
        <v>1651</v>
      </c>
      <c r="B798" s="95">
        <v>2</v>
      </c>
      <c r="E798" s="2">
        <v>794</v>
      </c>
      <c r="H798" s="2" t="s">
        <v>870</v>
      </c>
      <c r="I798" s="2" t="s">
        <v>870</v>
      </c>
      <c r="L798" s="2">
        <v>794</v>
      </c>
      <c r="O798" s="2" t="s">
        <v>870</v>
      </c>
      <c r="P798" s="2" t="s">
        <v>870</v>
      </c>
      <c r="R798" s="2">
        <v>37.4</v>
      </c>
      <c r="S798" s="2" t="s">
        <v>2622</v>
      </c>
      <c r="T798" s="2" t="s">
        <v>2623</v>
      </c>
      <c r="U798" s="2">
        <v>37.4</v>
      </c>
    </row>
    <row r="799" spans="1:21" x14ac:dyDescent="0.25">
      <c r="A799" s="2" t="s">
        <v>1652</v>
      </c>
      <c r="B799" s="95">
        <v>2</v>
      </c>
      <c r="E799" s="2">
        <v>795</v>
      </c>
      <c r="H799" s="2" t="s">
        <v>870</v>
      </c>
      <c r="I799" s="2" t="s">
        <v>870</v>
      </c>
      <c r="L799" s="2">
        <v>795</v>
      </c>
      <c r="O799" s="2" t="s">
        <v>870</v>
      </c>
      <c r="P799" s="2" t="s">
        <v>870</v>
      </c>
      <c r="R799" s="2">
        <v>37.5</v>
      </c>
      <c r="S799" s="2" t="s">
        <v>2622</v>
      </c>
      <c r="T799" s="2" t="s">
        <v>2623</v>
      </c>
      <c r="U799" s="2">
        <v>37.5</v>
      </c>
    </row>
    <row r="800" spans="1:21" x14ac:dyDescent="0.25">
      <c r="A800" s="2" t="s">
        <v>1653</v>
      </c>
      <c r="B800" s="95">
        <v>2</v>
      </c>
      <c r="E800" s="2">
        <v>796</v>
      </c>
      <c r="H800" s="2" t="s">
        <v>870</v>
      </c>
      <c r="I800" s="2" t="s">
        <v>870</v>
      </c>
      <c r="L800" s="2">
        <v>796</v>
      </c>
      <c r="O800" s="2" t="s">
        <v>870</v>
      </c>
      <c r="P800" s="2" t="s">
        <v>870</v>
      </c>
      <c r="R800" s="2">
        <v>37.6</v>
      </c>
      <c r="S800" s="2" t="s">
        <v>2622</v>
      </c>
      <c r="T800" s="2" t="s">
        <v>2623</v>
      </c>
      <c r="U800" s="2">
        <v>37.6</v>
      </c>
    </row>
    <row r="801" spans="1:21" x14ac:dyDescent="0.25">
      <c r="A801" s="2" t="s">
        <v>1654</v>
      </c>
      <c r="B801" s="95">
        <v>2</v>
      </c>
      <c r="E801" s="2">
        <v>797</v>
      </c>
      <c r="H801" s="2" t="s">
        <v>870</v>
      </c>
      <c r="I801" s="2" t="s">
        <v>870</v>
      </c>
      <c r="L801" s="2">
        <v>797</v>
      </c>
      <c r="O801" s="2" t="s">
        <v>870</v>
      </c>
      <c r="P801" s="2" t="s">
        <v>870</v>
      </c>
      <c r="R801" s="2">
        <v>37.700000000000003</v>
      </c>
      <c r="S801" s="2" t="s">
        <v>2622</v>
      </c>
      <c r="T801" s="2" t="s">
        <v>2623</v>
      </c>
      <c r="U801" s="2">
        <v>37.700000000000003</v>
      </c>
    </row>
    <row r="802" spans="1:21" x14ac:dyDescent="0.25">
      <c r="A802" s="2" t="s">
        <v>1655</v>
      </c>
      <c r="B802" s="95">
        <v>2</v>
      </c>
      <c r="E802" s="2">
        <v>798</v>
      </c>
      <c r="H802" s="2" t="s">
        <v>870</v>
      </c>
      <c r="I802" s="2" t="s">
        <v>870</v>
      </c>
      <c r="L802" s="2">
        <v>798</v>
      </c>
      <c r="O802" s="2" t="s">
        <v>870</v>
      </c>
      <c r="P802" s="2" t="s">
        <v>870</v>
      </c>
      <c r="R802" s="2">
        <v>37.799999999999997</v>
      </c>
      <c r="S802" s="2" t="s">
        <v>2622</v>
      </c>
      <c r="T802" s="2" t="s">
        <v>2623</v>
      </c>
      <c r="U802" s="2">
        <v>37.799999999999997</v>
      </c>
    </row>
    <row r="803" spans="1:21" x14ac:dyDescent="0.25">
      <c r="A803" s="2" t="s">
        <v>1656</v>
      </c>
      <c r="B803" s="95">
        <v>2</v>
      </c>
      <c r="E803" s="2">
        <v>799</v>
      </c>
      <c r="H803" s="2" t="s">
        <v>870</v>
      </c>
      <c r="I803" s="2" t="s">
        <v>870</v>
      </c>
      <c r="L803" s="2">
        <v>799</v>
      </c>
      <c r="O803" s="2" t="s">
        <v>870</v>
      </c>
      <c r="P803" s="2" t="s">
        <v>870</v>
      </c>
      <c r="R803" s="2">
        <v>37.9</v>
      </c>
      <c r="S803" s="2" t="s">
        <v>2622</v>
      </c>
      <c r="T803" s="2" t="s">
        <v>2623</v>
      </c>
      <c r="U803" s="2">
        <v>37.9</v>
      </c>
    </row>
    <row r="804" spans="1:21" x14ac:dyDescent="0.25">
      <c r="A804" s="2" t="s">
        <v>1657</v>
      </c>
      <c r="B804" s="95">
        <v>2</v>
      </c>
      <c r="E804" s="2">
        <v>800</v>
      </c>
      <c r="H804" s="2" t="s">
        <v>870</v>
      </c>
      <c r="I804" s="2" t="s">
        <v>870</v>
      </c>
      <c r="L804" s="2">
        <v>800</v>
      </c>
      <c r="O804" s="2" t="s">
        <v>870</v>
      </c>
      <c r="P804" s="2" t="s">
        <v>870</v>
      </c>
      <c r="R804" s="2">
        <v>38</v>
      </c>
      <c r="S804" s="2" t="s">
        <v>2622</v>
      </c>
      <c r="T804" s="2" t="s">
        <v>2623</v>
      </c>
      <c r="U804" s="2">
        <v>38</v>
      </c>
    </row>
    <row r="805" spans="1:21" x14ac:dyDescent="0.25">
      <c r="A805" s="2" t="s">
        <v>1658</v>
      </c>
      <c r="B805" s="95">
        <v>1</v>
      </c>
      <c r="R805" s="2">
        <v>38.1</v>
      </c>
      <c r="S805" s="2" t="s">
        <v>2622</v>
      </c>
      <c r="T805" s="2" t="s">
        <v>2623</v>
      </c>
      <c r="U805" s="2">
        <v>38.1</v>
      </c>
    </row>
    <row r="806" spans="1:21" x14ac:dyDescent="0.25">
      <c r="A806" s="2" t="s">
        <v>1659</v>
      </c>
      <c r="B806" s="95">
        <v>1</v>
      </c>
      <c r="R806" s="2">
        <v>38.200000000000003</v>
      </c>
      <c r="S806" s="2" t="s">
        <v>2622</v>
      </c>
      <c r="T806" s="2" t="s">
        <v>2623</v>
      </c>
      <c r="U806" s="2">
        <v>38.200000000000003</v>
      </c>
    </row>
    <row r="807" spans="1:21" x14ac:dyDescent="0.25">
      <c r="A807" s="2" t="s">
        <v>1660</v>
      </c>
      <c r="B807" s="95">
        <v>1</v>
      </c>
      <c r="R807" s="2">
        <v>38.299999999999997</v>
      </c>
      <c r="S807" s="2" t="s">
        <v>2622</v>
      </c>
      <c r="T807" s="2" t="s">
        <v>2623</v>
      </c>
      <c r="U807" s="2">
        <v>38.299999999999997</v>
      </c>
    </row>
    <row r="808" spans="1:21" x14ac:dyDescent="0.25">
      <c r="A808" s="2" t="s">
        <v>1661</v>
      </c>
      <c r="B808" s="95">
        <v>1</v>
      </c>
      <c r="R808" s="2">
        <v>38.4</v>
      </c>
      <c r="S808" s="2" t="s">
        <v>2622</v>
      </c>
      <c r="T808" s="2" t="s">
        <v>2623</v>
      </c>
      <c r="U808" s="2">
        <v>38.4</v>
      </c>
    </row>
    <row r="809" spans="1:21" x14ac:dyDescent="0.25">
      <c r="A809" s="2" t="s">
        <v>1662</v>
      </c>
      <c r="B809" s="95">
        <v>1</v>
      </c>
      <c r="R809" s="2">
        <v>38.5</v>
      </c>
      <c r="S809" s="2" t="s">
        <v>2622</v>
      </c>
      <c r="T809" s="2" t="s">
        <v>2623</v>
      </c>
      <c r="U809" s="2">
        <v>38.5</v>
      </c>
    </row>
    <row r="810" spans="1:21" x14ac:dyDescent="0.25">
      <c r="A810" s="2" t="s">
        <v>1663</v>
      </c>
      <c r="B810" s="95">
        <v>1</v>
      </c>
      <c r="R810" s="2">
        <v>38.6</v>
      </c>
      <c r="S810" s="2" t="s">
        <v>2622</v>
      </c>
      <c r="T810" s="2" t="s">
        <v>2623</v>
      </c>
      <c r="U810" s="2">
        <v>38.6</v>
      </c>
    </row>
    <row r="811" spans="1:21" x14ac:dyDescent="0.25">
      <c r="A811" s="2" t="s">
        <v>1664</v>
      </c>
      <c r="B811" s="95">
        <v>1</v>
      </c>
      <c r="R811" s="2">
        <v>38.700000000000003</v>
      </c>
      <c r="S811" s="2" t="s">
        <v>2622</v>
      </c>
      <c r="T811" s="2" t="s">
        <v>2623</v>
      </c>
      <c r="U811" s="2">
        <v>38.700000000000003</v>
      </c>
    </row>
    <row r="812" spans="1:21" x14ac:dyDescent="0.25">
      <c r="A812" s="2" t="s">
        <v>1665</v>
      </c>
      <c r="B812" s="95">
        <v>1</v>
      </c>
      <c r="R812" s="2">
        <v>38.799999999999997</v>
      </c>
      <c r="S812" s="2" t="s">
        <v>2622</v>
      </c>
      <c r="T812" s="2" t="s">
        <v>2623</v>
      </c>
      <c r="U812" s="2">
        <v>38.799999999999997</v>
      </c>
    </row>
    <row r="813" spans="1:21" x14ac:dyDescent="0.25">
      <c r="A813" s="2" t="s">
        <v>1666</v>
      </c>
      <c r="B813" s="95">
        <v>1</v>
      </c>
      <c r="R813" s="2">
        <v>38.9</v>
      </c>
      <c r="S813" s="2" t="s">
        <v>2622</v>
      </c>
      <c r="T813" s="2" t="s">
        <v>2623</v>
      </c>
      <c r="U813" s="2">
        <v>38.9</v>
      </c>
    </row>
    <row r="814" spans="1:21" x14ac:dyDescent="0.25">
      <c r="A814" s="2" t="s">
        <v>1667</v>
      </c>
      <c r="B814" s="95">
        <v>1</v>
      </c>
      <c r="R814" s="2">
        <v>39</v>
      </c>
      <c r="S814" s="2" t="s">
        <v>2622</v>
      </c>
      <c r="T814" s="2" t="s">
        <v>2623</v>
      </c>
      <c r="U814" s="2">
        <v>39</v>
      </c>
    </row>
    <row r="815" spans="1:21" x14ac:dyDescent="0.25">
      <c r="A815" s="2" t="s">
        <v>1668</v>
      </c>
      <c r="B815" s="95">
        <v>1</v>
      </c>
      <c r="R815" s="2">
        <v>39.1</v>
      </c>
      <c r="S815" s="2" t="s">
        <v>2622</v>
      </c>
      <c r="T815" s="2" t="s">
        <v>2623</v>
      </c>
      <c r="U815" s="2">
        <v>39.1</v>
      </c>
    </row>
    <row r="816" spans="1:21" x14ac:dyDescent="0.25">
      <c r="A816" s="2" t="s">
        <v>1669</v>
      </c>
      <c r="B816" s="95">
        <v>1</v>
      </c>
      <c r="R816" s="2">
        <v>39.200000000000003</v>
      </c>
      <c r="S816" s="2" t="s">
        <v>2622</v>
      </c>
      <c r="T816" s="2" t="s">
        <v>2623</v>
      </c>
      <c r="U816" s="2">
        <v>39.200000000000003</v>
      </c>
    </row>
    <row r="817" spans="1:21" x14ac:dyDescent="0.25">
      <c r="A817" s="2" t="s">
        <v>1670</v>
      </c>
      <c r="B817" s="95">
        <v>1</v>
      </c>
      <c r="R817" s="2">
        <v>39.299999999999997</v>
      </c>
      <c r="S817" s="2" t="s">
        <v>2622</v>
      </c>
      <c r="T817" s="2" t="s">
        <v>2623</v>
      </c>
      <c r="U817" s="2">
        <v>39.299999999999997</v>
      </c>
    </row>
    <row r="818" spans="1:21" x14ac:dyDescent="0.25">
      <c r="A818" s="2" t="s">
        <v>1671</v>
      </c>
      <c r="B818" s="95">
        <v>1</v>
      </c>
      <c r="R818" s="2">
        <v>39.4</v>
      </c>
      <c r="S818" s="2" t="s">
        <v>2622</v>
      </c>
      <c r="T818" s="2" t="s">
        <v>2623</v>
      </c>
      <c r="U818" s="2">
        <v>39.4</v>
      </c>
    </row>
    <row r="819" spans="1:21" x14ac:dyDescent="0.25">
      <c r="A819" s="2" t="s">
        <v>1672</v>
      </c>
      <c r="B819" s="95">
        <v>1</v>
      </c>
      <c r="R819" s="2">
        <v>39.5</v>
      </c>
      <c r="S819" s="2" t="s">
        <v>2622</v>
      </c>
      <c r="T819" s="2" t="s">
        <v>2623</v>
      </c>
      <c r="U819" s="2">
        <v>39.5</v>
      </c>
    </row>
    <row r="820" spans="1:21" x14ac:dyDescent="0.25">
      <c r="A820" s="2" t="s">
        <v>1673</v>
      </c>
      <c r="B820" s="95">
        <v>1</v>
      </c>
      <c r="R820" s="2">
        <v>39.6</v>
      </c>
      <c r="S820" s="2" t="s">
        <v>2622</v>
      </c>
      <c r="T820" s="2" t="s">
        <v>2623</v>
      </c>
      <c r="U820" s="2">
        <v>39.6</v>
      </c>
    </row>
    <row r="821" spans="1:21" x14ac:dyDescent="0.25">
      <c r="A821" s="2" t="s">
        <v>1674</v>
      </c>
      <c r="B821" s="95">
        <v>1</v>
      </c>
      <c r="R821" s="2">
        <v>39.700000000000003</v>
      </c>
      <c r="S821" s="2" t="s">
        <v>2622</v>
      </c>
      <c r="T821" s="2" t="s">
        <v>2623</v>
      </c>
      <c r="U821" s="2">
        <v>39.700000000000003</v>
      </c>
    </row>
    <row r="822" spans="1:21" x14ac:dyDescent="0.25">
      <c r="A822" s="2" t="s">
        <v>1675</v>
      </c>
      <c r="B822" s="95">
        <v>1</v>
      </c>
      <c r="R822" s="2">
        <v>39.799999999999997</v>
      </c>
      <c r="S822" s="2" t="s">
        <v>2622</v>
      </c>
      <c r="T822" s="2" t="s">
        <v>2623</v>
      </c>
      <c r="U822" s="2">
        <v>39.799999999999997</v>
      </c>
    </row>
    <row r="823" spans="1:21" x14ac:dyDescent="0.25">
      <c r="A823" s="2" t="s">
        <v>1676</v>
      </c>
      <c r="B823" s="95">
        <v>1</v>
      </c>
      <c r="R823" s="2">
        <v>39.9</v>
      </c>
      <c r="S823" s="2" t="s">
        <v>2622</v>
      </c>
      <c r="T823" s="2" t="s">
        <v>2623</v>
      </c>
      <c r="U823" s="2">
        <v>39.9</v>
      </c>
    </row>
    <row r="824" spans="1:21" x14ac:dyDescent="0.25">
      <c r="A824" s="2" t="s">
        <v>1677</v>
      </c>
      <c r="B824" s="95">
        <v>1</v>
      </c>
      <c r="R824" s="2">
        <v>40</v>
      </c>
      <c r="S824" s="2" t="s">
        <v>2622</v>
      </c>
      <c r="T824" s="2" t="s">
        <v>2623</v>
      </c>
      <c r="U824" s="2">
        <v>40</v>
      </c>
    </row>
    <row r="825" spans="1:21" x14ac:dyDescent="0.25">
      <c r="A825" s="2" t="s">
        <v>1678</v>
      </c>
      <c r="B825" s="95">
        <v>1</v>
      </c>
      <c r="R825" s="2">
        <v>40.1</v>
      </c>
      <c r="S825" s="2" t="s">
        <v>2622</v>
      </c>
      <c r="T825" s="2" t="s">
        <v>2623</v>
      </c>
      <c r="U825" s="2">
        <v>40.1</v>
      </c>
    </row>
    <row r="826" spans="1:21" x14ac:dyDescent="0.25">
      <c r="A826" s="2" t="s">
        <v>1679</v>
      </c>
      <c r="B826" s="95">
        <v>1</v>
      </c>
      <c r="R826" s="2">
        <v>40.200000000000003</v>
      </c>
      <c r="S826" s="2" t="s">
        <v>2622</v>
      </c>
      <c r="T826" s="2" t="s">
        <v>2623</v>
      </c>
      <c r="U826" s="2">
        <v>40.200000000000003</v>
      </c>
    </row>
    <row r="827" spans="1:21" x14ac:dyDescent="0.25">
      <c r="A827" s="2" t="s">
        <v>1680</v>
      </c>
      <c r="B827" s="95">
        <v>1</v>
      </c>
      <c r="R827" s="2">
        <v>40.299999999999997</v>
      </c>
      <c r="S827" s="2" t="s">
        <v>2622</v>
      </c>
      <c r="T827" s="2" t="s">
        <v>2623</v>
      </c>
      <c r="U827" s="2">
        <v>40.299999999999997</v>
      </c>
    </row>
    <row r="828" spans="1:21" x14ac:dyDescent="0.25">
      <c r="A828" s="2" t="s">
        <v>1681</v>
      </c>
      <c r="B828" s="95">
        <v>1</v>
      </c>
      <c r="R828" s="2">
        <v>40.4</v>
      </c>
      <c r="S828" s="2" t="s">
        <v>2622</v>
      </c>
      <c r="T828" s="2" t="s">
        <v>2623</v>
      </c>
      <c r="U828" s="2">
        <v>40.4</v>
      </c>
    </row>
    <row r="829" spans="1:21" x14ac:dyDescent="0.25">
      <c r="A829" s="2" t="s">
        <v>1682</v>
      </c>
      <c r="B829" s="95">
        <v>1</v>
      </c>
      <c r="R829" s="2">
        <v>40.5</v>
      </c>
      <c r="S829" s="2" t="s">
        <v>2622</v>
      </c>
      <c r="T829" s="2" t="s">
        <v>2623</v>
      </c>
      <c r="U829" s="2">
        <v>40.5</v>
      </c>
    </row>
    <row r="830" spans="1:21" x14ac:dyDescent="0.25">
      <c r="A830" s="2" t="s">
        <v>1683</v>
      </c>
      <c r="B830" s="95">
        <v>1</v>
      </c>
      <c r="R830" s="2">
        <v>40.6</v>
      </c>
      <c r="S830" s="2" t="s">
        <v>2622</v>
      </c>
      <c r="T830" s="2" t="s">
        <v>2623</v>
      </c>
      <c r="U830" s="2">
        <v>40.6</v>
      </c>
    </row>
    <row r="831" spans="1:21" x14ac:dyDescent="0.25">
      <c r="A831" s="2" t="s">
        <v>1684</v>
      </c>
      <c r="B831" s="95">
        <v>1</v>
      </c>
      <c r="R831" s="2">
        <v>40.700000000000003</v>
      </c>
      <c r="S831" s="2" t="s">
        <v>2622</v>
      </c>
      <c r="T831" s="2" t="s">
        <v>2623</v>
      </c>
      <c r="U831" s="2">
        <v>40.700000000000003</v>
      </c>
    </row>
    <row r="832" spans="1:21" x14ac:dyDescent="0.25">
      <c r="A832" s="2" t="s">
        <v>1685</v>
      </c>
      <c r="B832" s="95">
        <v>1</v>
      </c>
      <c r="R832" s="2">
        <v>40.799999999999997</v>
      </c>
      <c r="S832" s="2" t="s">
        <v>2622</v>
      </c>
      <c r="T832" s="2" t="s">
        <v>2623</v>
      </c>
      <c r="U832" s="2">
        <v>40.799999999999997</v>
      </c>
    </row>
    <row r="833" spans="1:21" x14ac:dyDescent="0.25">
      <c r="A833" s="2" t="s">
        <v>1686</v>
      </c>
      <c r="B833" s="95">
        <v>1</v>
      </c>
      <c r="R833" s="2">
        <v>40.9</v>
      </c>
      <c r="S833" s="2" t="s">
        <v>2622</v>
      </c>
      <c r="T833" s="2" t="s">
        <v>2623</v>
      </c>
      <c r="U833" s="2">
        <v>40.9</v>
      </c>
    </row>
    <row r="834" spans="1:21" x14ac:dyDescent="0.25">
      <c r="A834" s="2" t="s">
        <v>1687</v>
      </c>
      <c r="B834" s="95">
        <v>1</v>
      </c>
      <c r="R834" s="2">
        <v>41</v>
      </c>
      <c r="S834" s="2" t="s">
        <v>2622</v>
      </c>
      <c r="T834" s="2" t="s">
        <v>2623</v>
      </c>
      <c r="U834" s="2">
        <v>41</v>
      </c>
    </row>
    <row r="835" spans="1:21" x14ac:dyDescent="0.25">
      <c r="A835" s="2" t="s">
        <v>1688</v>
      </c>
      <c r="B835" s="95">
        <v>1</v>
      </c>
      <c r="R835" s="2">
        <v>41.1</v>
      </c>
      <c r="S835" s="2" t="s">
        <v>2622</v>
      </c>
      <c r="T835" s="2" t="s">
        <v>2623</v>
      </c>
      <c r="U835" s="2">
        <v>41.1</v>
      </c>
    </row>
    <row r="836" spans="1:21" x14ac:dyDescent="0.25">
      <c r="A836" s="2" t="s">
        <v>1689</v>
      </c>
      <c r="B836" s="95">
        <v>1</v>
      </c>
      <c r="R836" s="2">
        <v>41.2</v>
      </c>
      <c r="S836" s="2" t="s">
        <v>2622</v>
      </c>
      <c r="T836" s="2" t="s">
        <v>2623</v>
      </c>
      <c r="U836" s="2">
        <v>41.2</v>
      </c>
    </row>
    <row r="837" spans="1:21" x14ac:dyDescent="0.25">
      <c r="A837" s="2" t="s">
        <v>1690</v>
      </c>
      <c r="B837" s="95">
        <v>1</v>
      </c>
      <c r="R837" s="2">
        <v>41.3</v>
      </c>
      <c r="S837" s="2" t="s">
        <v>2622</v>
      </c>
      <c r="T837" s="2" t="s">
        <v>2623</v>
      </c>
      <c r="U837" s="2">
        <v>41.3</v>
      </c>
    </row>
    <row r="838" spans="1:21" x14ac:dyDescent="0.25">
      <c r="A838" s="2" t="s">
        <v>1691</v>
      </c>
      <c r="B838" s="95">
        <v>1</v>
      </c>
      <c r="R838" s="2">
        <v>41.4</v>
      </c>
      <c r="S838" s="2" t="s">
        <v>2622</v>
      </c>
      <c r="T838" s="2" t="s">
        <v>2623</v>
      </c>
      <c r="U838" s="2">
        <v>41.4</v>
      </c>
    </row>
    <row r="839" spans="1:21" x14ac:dyDescent="0.25">
      <c r="A839" s="2" t="s">
        <v>1692</v>
      </c>
      <c r="B839" s="95">
        <v>1</v>
      </c>
      <c r="R839" s="2">
        <v>41.5</v>
      </c>
      <c r="S839" s="2" t="s">
        <v>2622</v>
      </c>
      <c r="T839" s="2" t="s">
        <v>2623</v>
      </c>
      <c r="U839" s="2">
        <v>41.5</v>
      </c>
    </row>
    <row r="840" spans="1:21" x14ac:dyDescent="0.25">
      <c r="A840" s="2" t="s">
        <v>1693</v>
      </c>
      <c r="B840" s="95">
        <v>1</v>
      </c>
      <c r="R840" s="2">
        <v>41.6</v>
      </c>
      <c r="S840" s="2" t="s">
        <v>2622</v>
      </c>
      <c r="T840" s="2" t="s">
        <v>2623</v>
      </c>
      <c r="U840" s="2">
        <v>41.6</v>
      </c>
    </row>
    <row r="841" spans="1:21" x14ac:dyDescent="0.25">
      <c r="A841" s="2" t="s">
        <v>1694</v>
      </c>
      <c r="B841" s="95">
        <v>1</v>
      </c>
      <c r="R841" s="2">
        <v>41.7</v>
      </c>
      <c r="S841" s="2" t="s">
        <v>2622</v>
      </c>
      <c r="T841" s="2" t="s">
        <v>2623</v>
      </c>
      <c r="U841" s="2">
        <v>41.7</v>
      </c>
    </row>
    <row r="842" spans="1:21" x14ac:dyDescent="0.25">
      <c r="A842" s="2" t="s">
        <v>1695</v>
      </c>
      <c r="B842" s="95">
        <v>1</v>
      </c>
      <c r="R842" s="2">
        <v>41.8</v>
      </c>
      <c r="S842" s="2" t="s">
        <v>2622</v>
      </c>
      <c r="T842" s="2" t="s">
        <v>2623</v>
      </c>
      <c r="U842" s="2">
        <v>41.8</v>
      </c>
    </row>
    <row r="843" spans="1:21" x14ac:dyDescent="0.25">
      <c r="A843" s="2" t="s">
        <v>1696</v>
      </c>
      <c r="B843" s="95">
        <v>1</v>
      </c>
      <c r="R843" s="2">
        <v>41.9</v>
      </c>
      <c r="S843" s="2" t="s">
        <v>2622</v>
      </c>
      <c r="T843" s="2" t="s">
        <v>2623</v>
      </c>
      <c r="U843" s="2">
        <v>41.9</v>
      </c>
    </row>
    <row r="844" spans="1:21" x14ac:dyDescent="0.25">
      <c r="A844" s="2" t="s">
        <v>1697</v>
      </c>
      <c r="B844" s="95">
        <v>1</v>
      </c>
      <c r="R844" s="2">
        <v>42</v>
      </c>
      <c r="S844" s="2" t="s">
        <v>2622</v>
      </c>
      <c r="T844" s="2" t="s">
        <v>2623</v>
      </c>
      <c r="U844" s="2">
        <v>42</v>
      </c>
    </row>
    <row r="845" spans="1:21" x14ac:dyDescent="0.25">
      <c r="A845" s="2" t="s">
        <v>1698</v>
      </c>
      <c r="B845" s="95">
        <v>1</v>
      </c>
      <c r="R845" s="2">
        <v>42.1</v>
      </c>
      <c r="S845" s="2" t="s">
        <v>2622</v>
      </c>
      <c r="T845" s="2" t="s">
        <v>2623</v>
      </c>
      <c r="U845" s="2">
        <v>42.1</v>
      </c>
    </row>
    <row r="846" spans="1:21" x14ac:dyDescent="0.25">
      <c r="A846" s="2" t="s">
        <v>1699</v>
      </c>
      <c r="B846" s="95">
        <v>1</v>
      </c>
      <c r="R846" s="2">
        <v>42.2</v>
      </c>
      <c r="S846" s="2" t="s">
        <v>2622</v>
      </c>
      <c r="T846" s="2" t="s">
        <v>2623</v>
      </c>
      <c r="U846" s="2">
        <v>42.2</v>
      </c>
    </row>
    <row r="847" spans="1:21" x14ac:dyDescent="0.25">
      <c r="A847" s="2" t="s">
        <v>1700</v>
      </c>
      <c r="B847" s="95">
        <v>1</v>
      </c>
      <c r="R847" s="2">
        <v>42.3</v>
      </c>
      <c r="S847" s="2" t="s">
        <v>2622</v>
      </c>
      <c r="T847" s="2" t="s">
        <v>2623</v>
      </c>
      <c r="U847" s="2">
        <v>42.3</v>
      </c>
    </row>
    <row r="848" spans="1:21" x14ac:dyDescent="0.25">
      <c r="A848" s="2" t="s">
        <v>1701</v>
      </c>
      <c r="B848" s="95">
        <v>1</v>
      </c>
      <c r="R848" s="2">
        <v>42.4</v>
      </c>
      <c r="S848" s="2" t="s">
        <v>2622</v>
      </c>
      <c r="T848" s="2" t="s">
        <v>2623</v>
      </c>
      <c r="U848" s="2">
        <v>42.4</v>
      </c>
    </row>
    <row r="849" spans="1:21" x14ac:dyDescent="0.25">
      <c r="A849" s="2" t="s">
        <v>1702</v>
      </c>
      <c r="B849" s="95">
        <v>1</v>
      </c>
      <c r="R849" s="2">
        <v>42.5</v>
      </c>
      <c r="S849" s="2" t="s">
        <v>2622</v>
      </c>
      <c r="T849" s="2" t="s">
        <v>2623</v>
      </c>
      <c r="U849" s="2">
        <v>42.5</v>
      </c>
    </row>
    <row r="850" spans="1:21" x14ac:dyDescent="0.25">
      <c r="A850" s="2" t="s">
        <v>1703</v>
      </c>
      <c r="B850" s="95">
        <v>1</v>
      </c>
      <c r="R850" s="2">
        <v>42.6</v>
      </c>
      <c r="S850" s="2" t="s">
        <v>2622</v>
      </c>
      <c r="T850" s="2" t="s">
        <v>2623</v>
      </c>
      <c r="U850" s="2">
        <v>42.6</v>
      </c>
    </row>
    <row r="851" spans="1:21" x14ac:dyDescent="0.25">
      <c r="A851" s="2" t="s">
        <v>1704</v>
      </c>
      <c r="B851" s="95">
        <v>1</v>
      </c>
      <c r="R851" s="2">
        <v>42.7</v>
      </c>
      <c r="S851" s="2" t="s">
        <v>2622</v>
      </c>
      <c r="T851" s="2" t="s">
        <v>2623</v>
      </c>
      <c r="U851" s="2">
        <v>42.7</v>
      </c>
    </row>
    <row r="852" spans="1:21" x14ac:dyDescent="0.25">
      <c r="A852" s="2" t="s">
        <v>1705</v>
      </c>
      <c r="B852" s="95">
        <v>1</v>
      </c>
      <c r="R852" s="2">
        <v>42.8</v>
      </c>
      <c r="S852" s="2" t="s">
        <v>2622</v>
      </c>
      <c r="T852" s="2" t="s">
        <v>2623</v>
      </c>
      <c r="U852" s="2">
        <v>42.8</v>
      </c>
    </row>
    <row r="853" spans="1:21" x14ac:dyDescent="0.25">
      <c r="A853" s="2" t="s">
        <v>1706</v>
      </c>
      <c r="B853" s="95">
        <v>1</v>
      </c>
      <c r="R853" s="2">
        <v>42.9</v>
      </c>
      <c r="S853" s="2" t="s">
        <v>2622</v>
      </c>
      <c r="T853" s="2" t="s">
        <v>2623</v>
      </c>
      <c r="U853" s="2">
        <v>42.9</v>
      </c>
    </row>
    <row r="854" spans="1:21" x14ac:dyDescent="0.25">
      <c r="A854" s="2" t="s">
        <v>1707</v>
      </c>
      <c r="B854" s="95">
        <v>1</v>
      </c>
      <c r="R854" s="2">
        <v>43</v>
      </c>
      <c r="S854" s="2" t="s">
        <v>2622</v>
      </c>
      <c r="T854" s="2" t="s">
        <v>2623</v>
      </c>
      <c r="U854" s="2">
        <v>43</v>
      </c>
    </row>
    <row r="855" spans="1:21" x14ac:dyDescent="0.25">
      <c r="A855" s="2" t="s">
        <v>1708</v>
      </c>
      <c r="B855" s="95">
        <v>1</v>
      </c>
      <c r="R855" s="2">
        <v>43.1</v>
      </c>
      <c r="S855" s="2" t="s">
        <v>2622</v>
      </c>
      <c r="T855" s="2" t="s">
        <v>2623</v>
      </c>
      <c r="U855" s="2">
        <v>43.1</v>
      </c>
    </row>
    <row r="856" spans="1:21" x14ac:dyDescent="0.25">
      <c r="A856" s="2" t="s">
        <v>1709</v>
      </c>
      <c r="B856" s="95">
        <v>1</v>
      </c>
      <c r="R856" s="2">
        <v>43.2</v>
      </c>
      <c r="S856" s="2" t="s">
        <v>2622</v>
      </c>
      <c r="T856" s="2" t="s">
        <v>2623</v>
      </c>
      <c r="U856" s="2">
        <v>43.2</v>
      </c>
    </row>
    <row r="857" spans="1:21" x14ac:dyDescent="0.25">
      <c r="A857" s="2" t="s">
        <v>1710</v>
      </c>
      <c r="B857" s="95">
        <v>1</v>
      </c>
      <c r="R857" s="2">
        <v>43.3</v>
      </c>
      <c r="S857" s="2" t="s">
        <v>2622</v>
      </c>
      <c r="T857" s="2" t="s">
        <v>2623</v>
      </c>
      <c r="U857" s="2">
        <v>43.3</v>
      </c>
    </row>
    <row r="858" spans="1:21" x14ac:dyDescent="0.25">
      <c r="A858" s="2" t="s">
        <v>1711</v>
      </c>
      <c r="B858" s="95">
        <v>1</v>
      </c>
      <c r="R858" s="2">
        <v>43.4</v>
      </c>
      <c r="S858" s="2" t="s">
        <v>2622</v>
      </c>
      <c r="T858" s="2" t="s">
        <v>2623</v>
      </c>
      <c r="U858" s="2">
        <v>43.4</v>
      </c>
    </row>
    <row r="859" spans="1:21" x14ac:dyDescent="0.25">
      <c r="A859" s="2" t="s">
        <v>1712</v>
      </c>
      <c r="B859" s="95">
        <v>1</v>
      </c>
      <c r="R859" s="2">
        <v>43.5</v>
      </c>
      <c r="S859" s="2" t="s">
        <v>2622</v>
      </c>
      <c r="T859" s="2" t="s">
        <v>2623</v>
      </c>
      <c r="U859" s="2">
        <v>43.5</v>
      </c>
    </row>
    <row r="860" spans="1:21" x14ac:dyDescent="0.25">
      <c r="A860" s="2" t="s">
        <v>1713</v>
      </c>
      <c r="B860" s="95">
        <v>1</v>
      </c>
      <c r="R860" s="2">
        <v>43.6</v>
      </c>
      <c r="S860" s="2" t="s">
        <v>2622</v>
      </c>
      <c r="T860" s="2" t="s">
        <v>2623</v>
      </c>
      <c r="U860" s="2">
        <v>43.6</v>
      </c>
    </row>
    <row r="861" spans="1:21" x14ac:dyDescent="0.25">
      <c r="A861" s="2" t="s">
        <v>1714</v>
      </c>
      <c r="B861" s="95">
        <v>1</v>
      </c>
      <c r="R861" s="2">
        <v>43.7</v>
      </c>
      <c r="S861" s="2" t="s">
        <v>2622</v>
      </c>
      <c r="T861" s="2" t="s">
        <v>2623</v>
      </c>
      <c r="U861" s="2">
        <v>43.7</v>
      </c>
    </row>
    <row r="862" spans="1:21" x14ac:dyDescent="0.25">
      <c r="A862" s="2" t="s">
        <v>1715</v>
      </c>
      <c r="B862" s="95">
        <v>1</v>
      </c>
      <c r="R862" s="2">
        <v>43.8</v>
      </c>
      <c r="S862" s="2" t="s">
        <v>2622</v>
      </c>
      <c r="T862" s="2" t="s">
        <v>2623</v>
      </c>
      <c r="U862" s="2">
        <v>43.8</v>
      </c>
    </row>
    <row r="863" spans="1:21" x14ac:dyDescent="0.25">
      <c r="A863" s="2" t="s">
        <v>1716</v>
      </c>
      <c r="B863" s="95">
        <v>1</v>
      </c>
      <c r="R863" s="2">
        <v>43.9</v>
      </c>
      <c r="S863" s="2" t="s">
        <v>2622</v>
      </c>
      <c r="T863" s="2" t="s">
        <v>2623</v>
      </c>
      <c r="U863" s="2">
        <v>43.9</v>
      </c>
    </row>
    <row r="864" spans="1:21" x14ac:dyDescent="0.25">
      <c r="A864" s="2" t="s">
        <v>1717</v>
      </c>
      <c r="B864" s="95">
        <v>1</v>
      </c>
      <c r="R864" s="2">
        <v>44</v>
      </c>
      <c r="S864" s="2" t="s">
        <v>2622</v>
      </c>
      <c r="T864" s="2" t="s">
        <v>2623</v>
      </c>
      <c r="U864" s="2">
        <v>44</v>
      </c>
    </row>
    <row r="865" spans="1:21" x14ac:dyDescent="0.25">
      <c r="A865" s="2" t="s">
        <v>1718</v>
      </c>
      <c r="B865" s="95">
        <v>1</v>
      </c>
      <c r="R865" s="2">
        <v>44.1</v>
      </c>
      <c r="S865" s="2" t="s">
        <v>2622</v>
      </c>
      <c r="T865" s="2" t="s">
        <v>2623</v>
      </c>
      <c r="U865" s="2">
        <v>44.1</v>
      </c>
    </row>
    <row r="866" spans="1:21" x14ac:dyDescent="0.25">
      <c r="A866" s="2" t="s">
        <v>1719</v>
      </c>
      <c r="B866" s="95">
        <v>1</v>
      </c>
      <c r="R866" s="2">
        <v>44.2</v>
      </c>
      <c r="S866" s="2" t="s">
        <v>2622</v>
      </c>
      <c r="T866" s="2" t="s">
        <v>2623</v>
      </c>
      <c r="U866" s="2">
        <v>44.2</v>
      </c>
    </row>
    <row r="867" spans="1:21" x14ac:dyDescent="0.25">
      <c r="A867" s="2" t="s">
        <v>1720</v>
      </c>
      <c r="B867" s="95">
        <v>1</v>
      </c>
      <c r="R867" s="2">
        <v>44.3</v>
      </c>
      <c r="S867" s="2" t="s">
        <v>2622</v>
      </c>
      <c r="T867" s="2" t="s">
        <v>2623</v>
      </c>
      <c r="U867" s="2">
        <v>44.3</v>
      </c>
    </row>
    <row r="868" spans="1:21" x14ac:dyDescent="0.25">
      <c r="A868" s="2" t="s">
        <v>1721</v>
      </c>
      <c r="B868" s="95">
        <v>1</v>
      </c>
      <c r="R868" s="2">
        <v>44.4</v>
      </c>
      <c r="S868" s="2" t="s">
        <v>2622</v>
      </c>
      <c r="T868" s="2" t="s">
        <v>2623</v>
      </c>
      <c r="U868" s="2">
        <v>44.4</v>
      </c>
    </row>
    <row r="869" spans="1:21" x14ac:dyDescent="0.25">
      <c r="A869" s="2" t="s">
        <v>1722</v>
      </c>
      <c r="B869" s="95">
        <v>1</v>
      </c>
      <c r="R869" s="2">
        <v>44.5</v>
      </c>
      <c r="S869" s="2" t="s">
        <v>2622</v>
      </c>
      <c r="T869" s="2" t="s">
        <v>2623</v>
      </c>
      <c r="U869" s="2">
        <v>44.5</v>
      </c>
    </row>
    <row r="870" spans="1:21" x14ac:dyDescent="0.25">
      <c r="A870" s="2" t="s">
        <v>1723</v>
      </c>
      <c r="B870" s="95">
        <v>1</v>
      </c>
      <c r="R870" s="2">
        <v>44.6</v>
      </c>
      <c r="S870" s="2" t="s">
        <v>2622</v>
      </c>
      <c r="T870" s="2" t="s">
        <v>2623</v>
      </c>
      <c r="U870" s="2">
        <v>44.6</v>
      </c>
    </row>
    <row r="871" spans="1:21" x14ac:dyDescent="0.25">
      <c r="A871" s="2" t="s">
        <v>1724</v>
      </c>
      <c r="B871" s="95">
        <v>1</v>
      </c>
      <c r="R871" s="2">
        <v>44.7</v>
      </c>
      <c r="S871" s="2" t="s">
        <v>2622</v>
      </c>
      <c r="T871" s="2" t="s">
        <v>2623</v>
      </c>
      <c r="U871" s="2">
        <v>44.7</v>
      </c>
    </row>
    <row r="872" spans="1:21" x14ac:dyDescent="0.25">
      <c r="A872" s="2" t="s">
        <v>1725</v>
      </c>
      <c r="B872" s="95">
        <v>1</v>
      </c>
      <c r="R872" s="2">
        <v>44.8</v>
      </c>
      <c r="S872" s="2" t="s">
        <v>2622</v>
      </c>
      <c r="T872" s="2" t="s">
        <v>2623</v>
      </c>
      <c r="U872" s="2">
        <v>44.8</v>
      </c>
    </row>
    <row r="873" spans="1:21" x14ac:dyDescent="0.25">
      <c r="A873" s="2" t="s">
        <v>1726</v>
      </c>
      <c r="B873" s="95">
        <v>1</v>
      </c>
      <c r="R873" s="2">
        <v>44.9</v>
      </c>
      <c r="S873" s="2" t="s">
        <v>2622</v>
      </c>
      <c r="T873" s="2" t="s">
        <v>2623</v>
      </c>
      <c r="U873" s="2">
        <v>44.9</v>
      </c>
    </row>
    <row r="874" spans="1:21" x14ac:dyDescent="0.25">
      <c r="A874" s="2" t="s">
        <v>1727</v>
      </c>
      <c r="B874" s="95">
        <v>1</v>
      </c>
      <c r="R874" s="2">
        <v>45</v>
      </c>
      <c r="S874" s="2" t="s">
        <v>2622</v>
      </c>
      <c r="T874" s="2" t="s">
        <v>2623</v>
      </c>
      <c r="U874" s="2">
        <v>45</v>
      </c>
    </row>
    <row r="875" spans="1:21" x14ac:dyDescent="0.25">
      <c r="A875" s="2" t="s">
        <v>1728</v>
      </c>
      <c r="B875" s="95">
        <v>1</v>
      </c>
      <c r="R875" s="2">
        <v>45.1</v>
      </c>
      <c r="S875" s="2" t="s">
        <v>2622</v>
      </c>
      <c r="T875" s="2" t="s">
        <v>2623</v>
      </c>
      <c r="U875" s="2">
        <v>45.1</v>
      </c>
    </row>
    <row r="876" spans="1:21" x14ac:dyDescent="0.25">
      <c r="A876" s="2" t="s">
        <v>1729</v>
      </c>
      <c r="B876" s="95">
        <v>1</v>
      </c>
      <c r="R876" s="2">
        <v>45.2</v>
      </c>
      <c r="S876" s="2" t="s">
        <v>2622</v>
      </c>
      <c r="T876" s="2" t="s">
        <v>2623</v>
      </c>
      <c r="U876" s="2">
        <v>45.2</v>
      </c>
    </row>
    <row r="877" spans="1:21" x14ac:dyDescent="0.25">
      <c r="A877" s="2" t="s">
        <v>1730</v>
      </c>
      <c r="B877" s="95">
        <v>1</v>
      </c>
      <c r="R877" s="2">
        <v>45.3</v>
      </c>
      <c r="S877" s="2" t="s">
        <v>2622</v>
      </c>
      <c r="T877" s="2" t="s">
        <v>2623</v>
      </c>
      <c r="U877" s="2">
        <v>45.3</v>
      </c>
    </row>
    <row r="878" spans="1:21" x14ac:dyDescent="0.25">
      <c r="A878" s="2" t="s">
        <v>1731</v>
      </c>
      <c r="B878" s="95">
        <v>1</v>
      </c>
      <c r="R878" s="2">
        <v>45.4</v>
      </c>
      <c r="S878" s="2" t="s">
        <v>2622</v>
      </c>
      <c r="T878" s="2" t="s">
        <v>2623</v>
      </c>
      <c r="U878" s="2">
        <v>45.4</v>
      </c>
    </row>
    <row r="879" spans="1:21" x14ac:dyDescent="0.25">
      <c r="A879" s="2" t="s">
        <v>1732</v>
      </c>
      <c r="B879" s="95">
        <v>1</v>
      </c>
      <c r="R879" s="2">
        <v>45.5</v>
      </c>
      <c r="S879" s="2" t="s">
        <v>2622</v>
      </c>
      <c r="T879" s="2" t="s">
        <v>2623</v>
      </c>
      <c r="U879" s="2">
        <v>45.5</v>
      </c>
    </row>
    <row r="880" spans="1:21" x14ac:dyDescent="0.25">
      <c r="A880" s="2" t="s">
        <v>1733</v>
      </c>
      <c r="B880" s="95">
        <v>1</v>
      </c>
      <c r="R880" s="2">
        <v>45.6</v>
      </c>
      <c r="S880" s="2" t="s">
        <v>2622</v>
      </c>
      <c r="T880" s="2" t="s">
        <v>2623</v>
      </c>
      <c r="U880" s="2">
        <v>45.6</v>
      </c>
    </row>
    <row r="881" spans="1:21" x14ac:dyDescent="0.25">
      <c r="A881" s="2" t="s">
        <v>1734</v>
      </c>
      <c r="B881" s="95">
        <v>1</v>
      </c>
      <c r="R881" s="2">
        <v>45.7</v>
      </c>
      <c r="S881" s="2" t="s">
        <v>2622</v>
      </c>
      <c r="T881" s="2" t="s">
        <v>2623</v>
      </c>
      <c r="U881" s="2">
        <v>45.7</v>
      </c>
    </row>
    <row r="882" spans="1:21" x14ac:dyDescent="0.25">
      <c r="A882" s="2" t="s">
        <v>1735</v>
      </c>
      <c r="B882" s="95">
        <v>1</v>
      </c>
      <c r="R882" s="2">
        <v>45.8</v>
      </c>
      <c r="S882" s="2" t="s">
        <v>2622</v>
      </c>
      <c r="T882" s="2" t="s">
        <v>2623</v>
      </c>
      <c r="U882" s="2">
        <v>45.8</v>
      </c>
    </row>
    <row r="883" spans="1:21" x14ac:dyDescent="0.25">
      <c r="A883" s="2" t="s">
        <v>1736</v>
      </c>
      <c r="B883" s="95">
        <v>1</v>
      </c>
      <c r="R883" s="2">
        <v>45.9</v>
      </c>
      <c r="S883" s="2" t="s">
        <v>2622</v>
      </c>
      <c r="T883" s="2" t="s">
        <v>2623</v>
      </c>
      <c r="U883" s="2">
        <v>45.9</v>
      </c>
    </row>
    <row r="884" spans="1:21" x14ac:dyDescent="0.25">
      <c r="A884" s="2" t="s">
        <v>1737</v>
      </c>
      <c r="B884" s="95">
        <v>1</v>
      </c>
      <c r="R884" s="2">
        <v>46</v>
      </c>
      <c r="S884" s="2" t="s">
        <v>2622</v>
      </c>
      <c r="T884" s="2" t="s">
        <v>2623</v>
      </c>
      <c r="U884" s="2">
        <v>46</v>
      </c>
    </row>
    <row r="885" spans="1:21" x14ac:dyDescent="0.25">
      <c r="A885" s="2" t="s">
        <v>1738</v>
      </c>
      <c r="B885" s="95">
        <v>1</v>
      </c>
      <c r="R885" s="2">
        <v>46.1</v>
      </c>
      <c r="S885" s="2" t="s">
        <v>2622</v>
      </c>
      <c r="T885" s="2" t="s">
        <v>2623</v>
      </c>
      <c r="U885" s="2">
        <v>46.1</v>
      </c>
    </row>
    <row r="886" spans="1:21" x14ac:dyDescent="0.25">
      <c r="A886" s="2" t="s">
        <v>1739</v>
      </c>
      <c r="B886" s="95">
        <v>1</v>
      </c>
      <c r="R886" s="2">
        <v>46.2</v>
      </c>
      <c r="S886" s="2" t="s">
        <v>2622</v>
      </c>
      <c r="T886" s="2" t="s">
        <v>2623</v>
      </c>
      <c r="U886" s="2">
        <v>46.2</v>
      </c>
    </row>
    <row r="887" spans="1:21" x14ac:dyDescent="0.25">
      <c r="A887" s="2" t="s">
        <v>1740</v>
      </c>
      <c r="B887" s="95">
        <v>1</v>
      </c>
      <c r="R887" s="2">
        <v>46.3</v>
      </c>
      <c r="S887" s="2" t="s">
        <v>2622</v>
      </c>
      <c r="T887" s="2" t="s">
        <v>2623</v>
      </c>
      <c r="U887" s="2">
        <v>46.3</v>
      </c>
    </row>
    <row r="888" spans="1:21" x14ac:dyDescent="0.25">
      <c r="A888" s="2" t="s">
        <v>1741</v>
      </c>
      <c r="B888" s="95">
        <v>1</v>
      </c>
      <c r="R888" s="2">
        <v>46.4</v>
      </c>
      <c r="S888" s="2" t="s">
        <v>2622</v>
      </c>
      <c r="T888" s="2" t="s">
        <v>2623</v>
      </c>
      <c r="U888" s="2">
        <v>46.4</v>
      </c>
    </row>
    <row r="889" spans="1:21" x14ac:dyDescent="0.25">
      <c r="A889" s="2" t="s">
        <v>1742</v>
      </c>
      <c r="B889" s="95">
        <v>1</v>
      </c>
      <c r="R889" s="2">
        <v>46.5</v>
      </c>
      <c r="S889" s="2" t="s">
        <v>2622</v>
      </c>
      <c r="T889" s="2" t="s">
        <v>2623</v>
      </c>
      <c r="U889" s="2">
        <v>46.5</v>
      </c>
    </row>
    <row r="890" spans="1:21" x14ac:dyDescent="0.25">
      <c r="A890" s="2" t="s">
        <v>1743</v>
      </c>
      <c r="B890" s="95">
        <v>1</v>
      </c>
      <c r="R890" s="2">
        <v>46.6</v>
      </c>
      <c r="S890" s="2" t="s">
        <v>2622</v>
      </c>
      <c r="T890" s="2" t="s">
        <v>2623</v>
      </c>
      <c r="U890" s="2">
        <v>46.6</v>
      </c>
    </row>
    <row r="891" spans="1:21" x14ac:dyDescent="0.25">
      <c r="A891" s="2" t="s">
        <v>1744</v>
      </c>
      <c r="B891" s="95">
        <v>1</v>
      </c>
      <c r="R891" s="2">
        <v>46.7</v>
      </c>
      <c r="S891" s="2" t="s">
        <v>2622</v>
      </c>
      <c r="T891" s="2" t="s">
        <v>2623</v>
      </c>
      <c r="U891" s="2">
        <v>46.7</v>
      </c>
    </row>
    <row r="892" spans="1:21" x14ac:dyDescent="0.25">
      <c r="A892" s="2" t="s">
        <v>1745</v>
      </c>
      <c r="B892" s="95">
        <v>1</v>
      </c>
      <c r="R892" s="2">
        <v>46.8</v>
      </c>
      <c r="S892" s="2" t="s">
        <v>2622</v>
      </c>
      <c r="T892" s="2" t="s">
        <v>2623</v>
      </c>
      <c r="U892" s="2">
        <v>46.8</v>
      </c>
    </row>
    <row r="893" spans="1:21" x14ac:dyDescent="0.25">
      <c r="A893" s="2" t="s">
        <v>1746</v>
      </c>
      <c r="B893" s="95">
        <v>1</v>
      </c>
      <c r="R893" s="2">
        <v>46.9</v>
      </c>
      <c r="S893" s="2" t="s">
        <v>2622</v>
      </c>
      <c r="T893" s="2" t="s">
        <v>2623</v>
      </c>
      <c r="U893" s="2">
        <v>46.9</v>
      </c>
    </row>
    <row r="894" spans="1:21" x14ac:dyDescent="0.25">
      <c r="A894" s="2" t="s">
        <v>1747</v>
      </c>
      <c r="B894" s="95">
        <v>1</v>
      </c>
      <c r="R894" s="2">
        <v>47</v>
      </c>
      <c r="S894" s="2" t="s">
        <v>2622</v>
      </c>
      <c r="T894" s="2" t="s">
        <v>2623</v>
      </c>
      <c r="U894" s="2">
        <v>47</v>
      </c>
    </row>
    <row r="895" spans="1:21" x14ac:dyDescent="0.25">
      <c r="A895" s="2" t="s">
        <v>1748</v>
      </c>
      <c r="B895" s="95">
        <v>1</v>
      </c>
      <c r="R895" s="2">
        <v>47.1</v>
      </c>
      <c r="S895" s="2" t="s">
        <v>2622</v>
      </c>
      <c r="T895" s="2" t="s">
        <v>2623</v>
      </c>
      <c r="U895" s="2">
        <v>47.1</v>
      </c>
    </row>
    <row r="896" spans="1:21" x14ac:dyDescent="0.25">
      <c r="A896" s="2" t="s">
        <v>1749</v>
      </c>
      <c r="B896" s="95">
        <v>1</v>
      </c>
      <c r="R896" s="2">
        <v>47.2</v>
      </c>
      <c r="S896" s="2" t="s">
        <v>2622</v>
      </c>
      <c r="T896" s="2" t="s">
        <v>2623</v>
      </c>
      <c r="U896" s="2">
        <v>47.2</v>
      </c>
    </row>
    <row r="897" spans="1:21" x14ac:dyDescent="0.25">
      <c r="A897" s="2" t="s">
        <v>1750</v>
      </c>
      <c r="B897" s="95">
        <v>1</v>
      </c>
      <c r="R897" s="2">
        <v>47.3</v>
      </c>
      <c r="S897" s="2" t="s">
        <v>2622</v>
      </c>
      <c r="T897" s="2" t="s">
        <v>2623</v>
      </c>
      <c r="U897" s="2">
        <v>47.3</v>
      </c>
    </row>
    <row r="898" spans="1:21" x14ac:dyDescent="0.25">
      <c r="A898" s="2" t="s">
        <v>1751</v>
      </c>
      <c r="B898" s="95">
        <v>1</v>
      </c>
      <c r="R898" s="2">
        <v>47.4</v>
      </c>
      <c r="S898" s="2" t="s">
        <v>2622</v>
      </c>
      <c r="T898" s="2" t="s">
        <v>2623</v>
      </c>
      <c r="U898" s="2">
        <v>47.4</v>
      </c>
    </row>
    <row r="899" spans="1:21" x14ac:dyDescent="0.25">
      <c r="A899" s="2" t="s">
        <v>1752</v>
      </c>
      <c r="B899" s="95">
        <v>1</v>
      </c>
      <c r="R899" s="2">
        <v>47.5</v>
      </c>
      <c r="S899" s="2" t="s">
        <v>2622</v>
      </c>
      <c r="T899" s="2" t="s">
        <v>2623</v>
      </c>
      <c r="U899" s="2">
        <v>47.5</v>
      </c>
    </row>
    <row r="900" spans="1:21" x14ac:dyDescent="0.25">
      <c r="A900" s="2" t="s">
        <v>1753</v>
      </c>
      <c r="B900" s="95">
        <v>1</v>
      </c>
      <c r="R900" s="2">
        <v>47.6</v>
      </c>
      <c r="S900" s="2" t="s">
        <v>2622</v>
      </c>
      <c r="T900" s="2" t="s">
        <v>2623</v>
      </c>
      <c r="U900" s="2">
        <v>47.6</v>
      </c>
    </row>
    <row r="901" spans="1:21" x14ac:dyDescent="0.25">
      <c r="A901" s="2" t="s">
        <v>1754</v>
      </c>
      <c r="B901" s="95">
        <v>1</v>
      </c>
      <c r="R901" s="2">
        <v>47.7</v>
      </c>
      <c r="S901" s="2" t="s">
        <v>2622</v>
      </c>
      <c r="T901" s="2" t="s">
        <v>2623</v>
      </c>
      <c r="U901" s="2">
        <v>47.7</v>
      </c>
    </row>
    <row r="902" spans="1:21" x14ac:dyDescent="0.25">
      <c r="A902" s="2" t="s">
        <v>1755</v>
      </c>
      <c r="B902" s="95">
        <v>1</v>
      </c>
      <c r="R902" s="2">
        <v>47.8</v>
      </c>
      <c r="S902" s="2" t="s">
        <v>2622</v>
      </c>
      <c r="T902" s="2" t="s">
        <v>2623</v>
      </c>
      <c r="U902" s="2">
        <v>47.8</v>
      </c>
    </row>
    <row r="903" spans="1:21" x14ac:dyDescent="0.25">
      <c r="A903" s="2" t="s">
        <v>1756</v>
      </c>
      <c r="B903" s="95">
        <v>1</v>
      </c>
      <c r="R903" s="2">
        <v>47.9</v>
      </c>
      <c r="S903" s="2" t="s">
        <v>2622</v>
      </c>
      <c r="T903" s="2" t="s">
        <v>2623</v>
      </c>
      <c r="U903" s="2">
        <v>47.9</v>
      </c>
    </row>
    <row r="904" spans="1:21" x14ac:dyDescent="0.25">
      <c r="A904" s="2" t="s">
        <v>1757</v>
      </c>
      <c r="B904" s="95">
        <v>1</v>
      </c>
      <c r="R904" s="2">
        <v>48</v>
      </c>
      <c r="S904" s="2" t="s">
        <v>2622</v>
      </c>
      <c r="T904" s="2" t="s">
        <v>2623</v>
      </c>
      <c r="U904" s="2">
        <v>48</v>
      </c>
    </row>
    <row r="905" spans="1:21" x14ac:dyDescent="0.25">
      <c r="A905" s="2" t="s">
        <v>1758</v>
      </c>
      <c r="B905" s="95">
        <v>1</v>
      </c>
      <c r="R905" s="2">
        <v>48.1</v>
      </c>
      <c r="S905" s="2" t="s">
        <v>2622</v>
      </c>
      <c r="T905" s="2" t="s">
        <v>2623</v>
      </c>
      <c r="U905" s="2">
        <v>48.1</v>
      </c>
    </row>
    <row r="906" spans="1:21" x14ac:dyDescent="0.25">
      <c r="A906" s="2" t="s">
        <v>1759</v>
      </c>
      <c r="B906" s="95">
        <v>1</v>
      </c>
      <c r="R906" s="2">
        <v>48.2</v>
      </c>
      <c r="S906" s="2" t="s">
        <v>2622</v>
      </c>
      <c r="T906" s="2" t="s">
        <v>2623</v>
      </c>
      <c r="U906" s="2">
        <v>48.2</v>
      </c>
    </row>
    <row r="907" spans="1:21" x14ac:dyDescent="0.25">
      <c r="A907" s="2" t="s">
        <v>1760</v>
      </c>
      <c r="B907" s="95">
        <v>1</v>
      </c>
      <c r="R907" s="2">
        <v>48.3</v>
      </c>
      <c r="S907" s="2" t="s">
        <v>2622</v>
      </c>
      <c r="T907" s="2" t="s">
        <v>2623</v>
      </c>
      <c r="U907" s="2">
        <v>48.3</v>
      </c>
    </row>
    <row r="908" spans="1:21" x14ac:dyDescent="0.25">
      <c r="A908" s="2" t="s">
        <v>1761</v>
      </c>
      <c r="B908" s="95">
        <v>1</v>
      </c>
      <c r="R908" s="2">
        <v>48.4</v>
      </c>
      <c r="S908" s="2" t="s">
        <v>2622</v>
      </c>
      <c r="T908" s="2" t="s">
        <v>2623</v>
      </c>
      <c r="U908" s="2">
        <v>48.4</v>
      </c>
    </row>
    <row r="909" spans="1:21" x14ac:dyDescent="0.25">
      <c r="A909" s="2" t="s">
        <v>1762</v>
      </c>
      <c r="B909" s="95">
        <v>1</v>
      </c>
      <c r="R909" s="2">
        <v>48.5</v>
      </c>
      <c r="S909" s="2" t="s">
        <v>2622</v>
      </c>
      <c r="T909" s="2" t="s">
        <v>2623</v>
      </c>
      <c r="U909" s="2">
        <v>48.5</v>
      </c>
    </row>
    <row r="910" spans="1:21" x14ac:dyDescent="0.25">
      <c r="A910" s="2" t="s">
        <v>1763</v>
      </c>
      <c r="B910" s="95">
        <v>1</v>
      </c>
      <c r="R910" s="2">
        <v>48.6</v>
      </c>
      <c r="S910" s="2" t="s">
        <v>2622</v>
      </c>
      <c r="T910" s="2" t="s">
        <v>2623</v>
      </c>
      <c r="U910" s="2">
        <v>48.6</v>
      </c>
    </row>
    <row r="911" spans="1:21" x14ac:dyDescent="0.25">
      <c r="A911" s="2" t="s">
        <v>1764</v>
      </c>
      <c r="B911" s="95">
        <v>1</v>
      </c>
      <c r="R911" s="2">
        <v>48.7</v>
      </c>
      <c r="S911" s="2" t="s">
        <v>2622</v>
      </c>
      <c r="T911" s="2" t="s">
        <v>2623</v>
      </c>
      <c r="U911" s="2">
        <v>48.7</v>
      </c>
    </row>
    <row r="912" spans="1:21" x14ac:dyDescent="0.25">
      <c r="A912" s="2" t="s">
        <v>1765</v>
      </c>
      <c r="B912" s="95">
        <v>1</v>
      </c>
      <c r="R912" s="2">
        <v>48.8</v>
      </c>
      <c r="S912" s="2" t="s">
        <v>2622</v>
      </c>
      <c r="T912" s="2" t="s">
        <v>2623</v>
      </c>
      <c r="U912" s="2">
        <v>48.8</v>
      </c>
    </row>
    <row r="913" spans="1:21" x14ac:dyDescent="0.25">
      <c r="A913" s="2" t="s">
        <v>1766</v>
      </c>
      <c r="B913" s="95">
        <v>1</v>
      </c>
      <c r="R913" s="2">
        <v>48.9</v>
      </c>
      <c r="S913" s="2" t="s">
        <v>2622</v>
      </c>
      <c r="T913" s="2" t="s">
        <v>2623</v>
      </c>
      <c r="U913" s="2">
        <v>48.9</v>
      </c>
    </row>
    <row r="914" spans="1:21" x14ac:dyDescent="0.25">
      <c r="A914" s="2" t="s">
        <v>1767</v>
      </c>
      <c r="B914" s="95">
        <v>1</v>
      </c>
      <c r="R914" s="2">
        <v>49</v>
      </c>
      <c r="S914" s="2" t="s">
        <v>2622</v>
      </c>
      <c r="T914" s="2" t="s">
        <v>2623</v>
      </c>
      <c r="U914" s="2">
        <v>49</v>
      </c>
    </row>
    <row r="915" spans="1:21" x14ac:dyDescent="0.25">
      <c r="A915" s="2" t="s">
        <v>1768</v>
      </c>
      <c r="B915" s="95">
        <v>1</v>
      </c>
      <c r="R915" s="2">
        <v>49.1</v>
      </c>
      <c r="S915" s="2" t="s">
        <v>2622</v>
      </c>
      <c r="T915" s="2" t="s">
        <v>2623</v>
      </c>
      <c r="U915" s="2">
        <v>49.1</v>
      </c>
    </row>
    <row r="916" spans="1:21" x14ac:dyDescent="0.25">
      <c r="A916" s="2" t="s">
        <v>1769</v>
      </c>
      <c r="B916" s="95">
        <v>1</v>
      </c>
      <c r="R916" s="2">
        <v>49.2</v>
      </c>
      <c r="S916" s="2" t="s">
        <v>2622</v>
      </c>
      <c r="T916" s="2" t="s">
        <v>2623</v>
      </c>
      <c r="U916" s="2">
        <v>49.2</v>
      </c>
    </row>
    <row r="917" spans="1:21" x14ac:dyDescent="0.25">
      <c r="A917" s="2" t="s">
        <v>1770</v>
      </c>
      <c r="B917" s="95">
        <v>1</v>
      </c>
      <c r="R917" s="2">
        <v>49.3</v>
      </c>
      <c r="S917" s="2" t="s">
        <v>2622</v>
      </c>
      <c r="T917" s="2" t="s">
        <v>2623</v>
      </c>
      <c r="U917" s="2">
        <v>49.3</v>
      </c>
    </row>
    <row r="918" spans="1:21" x14ac:dyDescent="0.25">
      <c r="A918" s="2" t="s">
        <v>1771</v>
      </c>
      <c r="B918" s="95">
        <v>1</v>
      </c>
      <c r="R918" s="2">
        <v>49.4</v>
      </c>
      <c r="S918" s="2" t="s">
        <v>2622</v>
      </c>
      <c r="T918" s="2" t="s">
        <v>2623</v>
      </c>
      <c r="U918" s="2">
        <v>49.4</v>
      </c>
    </row>
    <row r="919" spans="1:21" x14ac:dyDescent="0.25">
      <c r="A919" s="2" t="s">
        <v>1772</v>
      </c>
      <c r="B919" s="95">
        <v>1</v>
      </c>
      <c r="R919" s="2">
        <v>49.5</v>
      </c>
      <c r="S919" s="2" t="s">
        <v>2622</v>
      </c>
      <c r="T919" s="2" t="s">
        <v>2623</v>
      </c>
      <c r="U919" s="2">
        <v>49.5</v>
      </c>
    </row>
    <row r="920" spans="1:21" x14ac:dyDescent="0.25">
      <c r="A920" s="2" t="s">
        <v>1773</v>
      </c>
      <c r="B920" s="95">
        <v>1</v>
      </c>
      <c r="R920" s="2">
        <v>49.6</v>
      </c>
      <c r="S920" s="2" t="s">
        <v>2622</v>
      </c>
      <c r="T920" s="2" t="s">
        <v>2623</v>
      </c>
      <c r="U920" s="2">
        <v>49.6</v>
      </c>
    </row>
    <row r="921" spans="1:21" x14ac:dyDescent="0.25">
      <c r="A921" s="2" t="s">
        <v>1774</v>
      </c>
      <c r="B921" s="95">
        <v>1</v>
      </c>
      <c r="R921" s="2">
        <v>49.7</v>
      </c>
      <c r="S921" s="2" t="s">
        <v>2622</v>
      </c>
      <c r="T921" s="2" t="s">
        <v>2623</v>
      </c>
      <c r="U921" s="2">
        <v>49.7</v>
      </c>
    </row>
    <row r="922" spans="1:21" x14ac:dyDescent="0.25">
      <c r="A922" s="2" t="s">
        <v>1775</v>
      </c>
      <c r="B922" s="95">
        <v>1</v>
      </c>
      <c r="R922" s="2">
        <v>49.8</v>
      </c>
      <c r="S922" s="2" t="s">
        <v>2622</v>
      </c>
      <c r="T922" s="2" t="s">
        <v>2623</v>
      </c>
      <c r="U922" s="2">
        <v>49.8</v>
      </c>
    </row>
    <row r="923" spans="1:21" x14ac:dyDescent="0.25">
      <c r="A923" s="2" t="s">
        <v>1776</v>
      </c>
      <c r="B923" s="95">
        <v>1</v>
      </c>
      <c r="R923" s="2">
        <v>49.9</v>
      </c>
      <c r="S923" s="2" t="s">
        <v>2622</v>
      </c>
      <c r="T923" s="2" t="s">
        <v>2623</v>
      </c>
      <c r="U923" s="2">
        <v>49.9</v>
      </c>
    </row>
    <row r="924" spans="1:21" x14ac:dyDescent="0.25">
      <c r="A924" s="2" t="s">
        <v>1777</v>
      </c>
      <c r="B924" s="95">
        <v>1</v>
      </c>
      <c r="R924" s="2">
        <v>50</v>
      </c>
      <c r="S924" s="2" t="s">
        <v>2622</v>
      </c>
      <c r="T924" s="2" t="s">
        <v>2623</v>
      </c>
      <c r="U924" s="2">
        <v>50</v>
      </c>
    </row>
    <row r="925" spans="1:21" x14ac:dyDescent="0.25">
      <c r="A925" s="2" t="s">
        <v>1778</v>
      </c>
      <c r="B925" s="95">
        <v>98</v>
      </c>
      <c r="S925" s="2" t="s">
        <v>890</v>
      </c>
      <c r="T925" s="2">
        <v>14</v>
      </c>
    </row>
    <row r="926" spans="1:21" x14ac:dyDescent="0.25">
      <c r="A926" s="2" t="s">
        <v>1779</v>
      </c>
      <c r="B926" s="95">
        <v>96</v>
      </c>
      <c r="S926" s="2" t="s">
        <v>890</v>
      </c>
      <c r="T926" s="2">
        <v>13.75</v>
      </c>
    </row>
    <row r="927" spans="1:21" x14ac:dyDescent="0.25">
      <c r="A927" s="2" t="s">
        <v>1780</v>
      </c>
      <c r="B927" s="95">
        <v>94</v>
      </c>
      <c r="S927" s="2" t="s">
        <v>890</v>
      </c>
      <c r="T927" s="2">
        <v>13.5</v>
      </c>
    </row>
    <row r="928" spans="1:21" x14ac:dyDescent="0.25">
      <c r="A928" s="2" t="s">
        <v>1781</v>
      </c>
      <c r="B928" s="93">
        <v>92</v>
      </c>
      <c r="S928" s="2" t="s">
        <v>890</v>
      </c>
      <c r="T928" s="2">
        <v>13.25</v>
      </c>
    </row>
    <row r="929" spans="1:20" x14ac:dyDescent="0.25">
      <c r="A929" s="2" t="s">
        <v>1782</v>
      </c>
      <c r="B929" s="93">
        <v>90</v>
      </c>
      <c r="S929" s="2" t="s">
        <v>890</v>
      </c>
      <c r="T929" s="2">
        <v>13</v>
      </c>
    </row>
    <row r="930" spans="1:20" x14ac:dyDescent="0.25">
      <c r="A930" s="2" t="s">
        <v>1783</v>
      </c>
      <c r="B930" s="93">
        <v>88</v>
      </c>
      <c r="S930" s="2" t="s">
        <v>890</v>
      </c>
      <c r="T930" s="2">
        <v>12.75</v>
      </c>
    </row>
    <row r="931" spans="1:20" x14ac:dyDescent="0.25">
      <c r="A931" s="2" t="s">
        <v>1784</v>
      </c>
      <c r="B931" s="93">
        <v>86</v>
      </c>
      <c r="S931" s="2" t="s">
        <v>890</v>
      </c>
      <c r="T931" s="2">
        <v>12.5</v>
      </c>
    </row>
    <row r="932" spans="1:20" x14ac:dyDescent="0.25">
      <c r="A932" s="2" t="s">
        <v>1785</v>
      </c>
      <c r="B932" s="93">
        <v>84</v>
      </c>
      <c r="S932" s="2" t="s">
        <v>890</v>
      </c>
      <c r="T932" s="2">
        <v>12.25</v>
      </c>
    </row>
    <row r="933" spans="1:20" x14ac:dyDescent="0.25">
      <c r="A933" s="2" t="s">
        <v>1786</v>
      </c>
      <c r="B933" s="95">
        <v>82</v>
      </c>
      <c r="S933" s="2" t="s">
        <v>890</v>
      </c>
      <c r="T933" s="2">
        <v>12</v>
      </c>
    </row>
    <row r="934" spans="1:20" x14ac:dyDescent="0.25">
      <c r="A934" s="2" t="s">
        <v>1787</v>
      </c>
      <c r="B934" s="95">
        <v>80</v>
      </c>
      <c r="S934" s="2" t="s">
        <v>890</v>
      </c>
      <c r="T934" s="2">
        <v>11.75</v>
      </c>
    </row>
    <row r="935" spans="1:20" x14ac:dyDescent="0.25">
      <c r="A935" s="2" t="s">
        <v>1788</v>
      </c>
      <c r="B935" s="95">
        <v>78</v>
      </c>
      <c r="S935" s="2" t="s">
        <v>890</v>
      </c>
      <c r="T935" s="2">
        <v>11.5</v>
      </c>
    </row>
    <row r="936" spans="1:20" x14ac:dyDescent="0.25">
      <c r="A936" s="2" t="s">
        <v>1789</v>
      </c>
      <c r="B936" s="95">
        <v>76</v>
      </c>
      <c r="S936" s="2" t="s">
        <v>890</v>
      </c>
      <c r="T936" s="2">
        <v>11.25</v>
      </c>
    </row>
    <row r="937" spans="1:20" x14ac:dyDescent="0.25">
      <c r="A937" s="2" t="s">
        <v>1790</v>
      </c>
      <c r="B937" s="95">
        <v>74</v>
      </c>
      <c r="S937" s="2" t="s">
        <v>890</v>
      </c>
      <c r="T937" s="2">
        <v>11</v>
      </c>
    </row>
    <row r="938" spans="1:20" x14ac:dyDescent="0.25">
      <c r="A938" s="2" t="s">
        <v>1791</v>
      </c>
      <c r="B938" s="95">
        <v>72</v>
      </c>
      <c r="S938" s="2" t="s">
        <v>890</v>
      </c>
      <c r="T938" s="2">
        <v>10.75</v>
      </c>
    </row>
    <row r="939" spans="1:20" x14ac:dyDescent="0.25">
      <c r="A939" s="2" t="s">
        <v>1792</v>
      </c>
      <c r="B939" s="95">
        <v>70</v>
      </c>
      <c r="S939" s="2" t="s">
        <v>890</v>
      </c>
      <c r="T939" s="2">
        <v>10.5</v>
      </c>
    </row>
    <row r="940" spans="1:20" x14ac:dyDescent="0.25">
      <c r="A940" s="2" t="s">
        <v>1793</v>
      </c>
      <c r="B940" s="95">
        <v>68</v>
      </c>
      <c r="S940" s="2" t="s">
        <v>890</v>
      </c>
      <c r="T940" s="2">
        <v>10.25</v>
      </c>
    </row>
    <row r="941" spans="1:20" x14ac:dyDescent="0.25">
      <c r="A941" s="2" t="s">
        <v>1794</v>
      </c>
      <c r="B941" s="95">
        <v>66</v>
      </c>
      <c r="S941" s="2" t="s">
        <v>890</v>
      </c>
      <c r="T941" s="2">
        <v>10</v>
      </c>
    </row>
    <row r="942" spans="1:20" x14ac:dyDescent="0.25">
      <c r="A942" s="2" t="s">
        <v>1795</v>
      </c>
      <c r="B942" s="95">
        <v>65</v>
      </c>
      <c r="S942" s="2" t="s">
        <v>890</v>
      </c>
      <c r="T942" s="2">
        <v>9.75</v>
      </c>
    </row>
    <row r="943" spans="1:20" x14ac:dyDescent="0.25">
      <c r="A943" s="2" t="s">
        <v>1796</v>
      </c>
      <c r="B943" s="95">
        <v>64</v>
      </c>
      <c r="S943" s="2" t="s">
        <v>890</v>
      </c>
      <c r="T943" s="2">
        <v>9.5</v>
      </c>
    </row>
    <row r="944" spans="1:20" x14ac:dyDescent="0.25">
      <c r="A944" s="2" t="s">
        <v>1797</v>
      </c>
      <c r="B944" s="95">
        <v>62</v>
      </c>
      <c r="S944" s="2" t="s">
        <v>890</v>
      </c>
      <c r="T944" s="2">
        <v>9.25</v>
      </c>
    </row>
    <row r="945" spans="1:20" x14ac:dyDescent="0.25">
      <c r="A945" s="2" t="s">
        <v>1798</v>
      </c>
      <c r="B945" s="95">
        <v>60</v>
      </c>
      <c r="S945" s="2" t="s">
        <v>890</v>
      </c>
      <c r="T945" s="2">
        <v>9</v>
      </c>
    </row>
    <row r="946" spans="1:20" x14ac:dyDescent="0.25">
      <c r="A946" s="2" t="s">
        <v>1799</v>
      </c>
      <c r="B946" s="95">
        <v>58</v>
      </c>
      <c r="S946" s="2" t="s">
        <v>890</v>
      </c>
      <c r="T946" s="2">
        <v>8.75</v>
      </c>
    </row>
    <row r="947" spans="1:20" x14ac:dyDescent="0.25">
      <c r="A947" s="2" t="s">
        <v>1800</v>
      </c>
      <c r="B947" s="95">
        <v>57</v>
      </c>
      <c r="S947" s="2" t="s">
        <v>890</v>
      </c>
      <c r="T947" s="2">
        <v>8.5</v>
      </c>
    </row>
    <row r="948" spans="1:20" x14ac:dyDescent="0.25">
      <c r="A948" s="2" t="s">
        <v>1801</v>
      </c>
      <c r="B948" s="95">
        <v>56</v>
      </c>
      <c r="S948" s="2" t="s">
        <v>890</v>
      </c>
      <c r="T948" s="2">
        <v>8.25</v>
      </c>
    </row>
    <row r="949" spans="1:20" x14ac:dyDescent="0.25">
      <c r="A949" s="2" t="s">
        <v>1802</v>
      </c>
      <c r="B949" s="95">
        <v>55</v>
      </c>
      <c r="S949" s="2" t="s">
        <v>890</v>
      </c>
      <c r="T949" s="2">
        <v>8</v>
      </c>
    </row>
    <row r="950" spans="1:20" x14ac:dyDescent="0.25">
      <c r="A950" s="2" t="s">
        <v>1803</v>
      </c>
      <c r="B950" s="95">
        <v>53</v>
      </c>
      <c r="S950" s="2" t="s">
        <v>890</v>
      </c>
      <c r="T950" s="2">
        <v>7.75</v>
      </c>
    </row>
    <row r="951" spans="1:20" x14ac:dyDescent="0.25">
      <c r="A951" s="2" t="s">
        <v>1804</v>
      </c>
      <c r="B951" s="95">
        <v>52</v>
      </c>
      <c r="S951" s="2" t="s">
        <v>890</v>
      </c>
      <c r="T951" s="2">
        <v>7.5</v>
      </c>
    </row>
    <row r="952" spans="1:20" x14ac:dyDescent="0.25">
      <c r="A952" s="2" t="s">
        <v>1805</v>
      </c>
      <c r="B952" s="95">
        <v>50</v>
      </c>
      <c r="S952" s="2" t="s">
        <v>890</v>
      </c>
      <c r="T952" s="2">
        <v>7.25</v>
      </c>
    </row>
    <row r="953" spans="1:20" x14ac:dyDescent="0.25">
      <c r="A953" s="2" t="s">
        <v>1806</v>
      </c>
      <c r="B953" s="95">
        <v>49</v>
      </c>
      <c r="S953" s="2" t="s">
        <v>890</v>
      </c>
      <c r="T953" s="2">
        <v>7</v>
      </c>
    </row>
    <row r="954" spans="1:20" x14ac:dyDescent="0.25">
      <c r="A954" s="2" t="s">
        <v>1807</v>
      </c>
      <c r="B954" s="95">
        <v>47</v>
      </c>
      <c r="S954" s="2" t="s">
        <v>890</v>
      </c>
      <c r="T954" s="2">
        <v>6.75</v>
      </c>
    </row>
    <row r="955" spans="1:20" x14ac:dyDescent="0.25">
      <c r="A955" s="2" t="s">
        <v>1808</v>
      </c>
      <c r="B955" s="95">
        <v>46</v>
      </c>
      <c r="S955" s="2" t="s">
        <v>890</v>
      </c>
      <c r="T955" s="2">
        <v>6.5</v>
      </c>
    </row>
    <row r="956" spans="1:20" x14ac:dyDescent="0.25">
      <c r="A956" s="2" t="s">
        <v>1809</v>
      </c>
      <c r="B956" s="95">
        <v>44</v>
      </c>
      <c r="S956" s="2" t="s">
        <v>890</v>
      </c>
      <c r="T956" s="2">
        <v>6.25</v>
      </c>
    </row>
    <row r="957" spans="1:20" x14ac:dyDescent="0.25">
      <c r="A957" s="2" t="s">
        <v>1810</v>
      </c>
      <c r="B957" s="95">
        <v>42</v>
      </c>
      <c r="S957" s="2" t="s">
        <v>890</v>
      </c>
      <c r="T957" s="2">
        <v>6</v>
      </c>
    </row>
    <row r="958" spans="1:20" x14ac:dyDescent="0.25">
      <c r="A958" s="2" t="s">
        <v>1811</v>
      </c>
      <c r="B958" s="95">
        <v>40</v>
      </c>
      <c r="S958" s="2" t="s">
        <v>890</v>
      </c>
      <c r="T958" s="2">
        <v>5.75</v>
      </c>
    </row>
    <row r="959" spans="1:20" x14ac:dyDescent="0.25">
      <c r="A959" s="2" t="s">
        <v>1812</v>
      </c>
      <c r="B959" s="95">
        <v>38</v>
      </c>
      <c r="S959" s="2" t="s">
        <v>890</v>
      </c>
      <c r="T959" s="2">
        <v>5.5</v>
      </c>
    </row>
    <row r="960" spans="1:20" x14ac:dyDescent="0.25">
      <c r="A960" s="2" t="s">
        <v>1813</v>
      </c>
      <c r="B960" s="95">
        <v>36</v>
      </c>
      <c r="S960" s="2" t="s">
        <v>890</v>
      </c>
      <c r="T960" s="2">
        <v>5.25</v>
      </c>
    </row>
    <row r="961" spans="1:20" x14ac:dyDescent="0.25">
      <c r="A961" s="2" t="s">
        <v>1814</v>
      </c>
      <c r="B961" s="95">
        <v>33</v>
      </c>
      <c r="S961" s="2" t="s">
        <v>890</v>
      </c>
      <c r="T961" s="2">
        <v>5</v>
      </c>
    </row>
    <row r="962" spans="1:20" x14ac:dyDescent="0.25">
      <c r="A962" s="2" t="s">
        <v>1815</v>
      </c>
      <c r="B962" s="95">
        <v>31</v>
      </c>
      <c r="S962" s="2" t="s">
        <v>890</v>
      </c>
      <c r="T962" s="2">
        <v>4.75</v>
      </c>
    </row>
    <row r="963" spans="1:20" x14ac:dyDescent="0.25">
      <c r="A963" s="2" t="s">
        <v>1816</v>
      </c>
      <c r="B963" s="95">
        <v>28</v>
      </c>
      <c r="S963" s="2" t="s">
        <v>890</v>
      </c>
      <c r="T963" s="2">
        <v>4.5</v>
      </c>
    </row>
    <row r="964" spans="1:20" x14ac:dyDescent="0.25">
      <c r="A964" s="2" t="s">
        <v>1817</v>
      </c>
      <c r="B964" s="95">
        <v>25</v>
      </c>
      <c r="S964" s="2" t="s">
        <v>890</v>
      </c>
      <c r="T964" s="2">
        <v>4.25</v>
      </c>
    </row>
    <row r="965" spans="1:20" x14ac:dyDescent="0.25">
      <c r="A965" s="2" t="s">
        <v>1818</v>
      </c>
      <c r="B965" s="95">
        <v>22</v>
      </c>
      <c r="S965" s="2" t="s">
        <v>890</v>
      </c>
      <c r="T965" s="2">
        <v>4</v>
      </c>
    </row>
    <row r="966" spans="1:20" x14ac:dyDescent="0.25">
      <c r="A966" s="2" t="s">
        <v>1819</v>
      </c>
      <c r="B966" s="95">
        <v>19</v>
      </c>
      <c r="S966" s="2" t="s">
        <v>890</v>
      </c>
      <c r="T966" s="2">
        <v>3.75</v>
      </c>
    </row>
    <row r="967" spans="1:20" x14ac:dyDescent="0.25">
      <c r="A967" s="2" t="s">
        <v>1820</v>
      </c>
      <c r="B967" s="95">
        <v>16</v>
      </c>
      <c r="S967" s="2" t="s">
        <v>890</v>
      </c>
      <c r="T967" s="2">
        <v>3.5</v>
      </c>
    </row>
    <row r="968" spans="1:20" x14ac:dyDescent="0.25">
      <c r="A968" s="2" t="s">
        <v>1821</v>
      </c>
      <c r="B968" s="95">
        <v>13</v>
      </c>
      <c r="S968" s="2" t="s">
        <v>890</v>
      </c>
      <c r="T968" s="2">
        <v>3.25</v>
      </c>
    </row>
    <row r="969" spans="1:20" x14ac:dyDescent="0.25">
      <c r="A969" s="2" t="s">
        <v>1822</v>
      </c>
      <c r="B969" s="95">
        <v>10</v>
      </c>
      <c r="S969" s="2" t="s">
        <v>890</v>
      </c>
      <c r="T969" s="2">
        <v>3</v>
      </c>
    </row>
    <row r="970" spans="1:20" x14ac:dyDescent="0.25">
      <c r="A970" s="2" t="s">
        <v>1823</v>
      </c>
      <c r="B970" s="95">
        <v>8</v>
      </c>
      <c r="S970" s="2" t="s">
        <v>890</v>
      </c>
      <c r="T970" s="2">
        <v>2.75</v>
      </c>
    </row>
    <row r="971" spans="1:20" x14ac:dyDescent="0.25">
      <c r="A971" s="2" t="s">
        <v>1824</v>
      </c>
      <c r="B971" s="95">
        <v>6</v>
      </c>
      <c r="S971" s="2" t="s">
        <v>890</v>
      </c>
      <c r="T971" s="2">
        <v>2.5</v>
      </c>
    </row>
    <row r="972" spans="1:20" x14ac:dyDescent="0.25">
      <c r="A972" s="2" t="s">
        <v>1825</v>
      </c>
      <c r="B972" s="95">
        <v>4</v>
      </c>
      <c r="S972" s="2" t="s">
        <v>890</v>
      </c>
      <c r="T972" s="2">
        <v>2.25</v>
      </c>
    </row>
    <row r="973" spans="1:20" x14ac:dyDescent="0.25">
      <c r="A973" s="2" t="s">
        <v>1826</v>
      </c>
      <c r="B973" s="95">
        <v>4</v>
      </c>
      <c r="S973" s="2" t="s">
        <v>890</v>
      </c>
      <c r="T973" s="2">
        <v>2</v>
      </c>
    </row>
    <row r="974" spans="1:20" x14ac:dyDescent="0.25">
      <c r="A974" s="2" t="s">
        <v>1827</v>
      </c>
      <c r="B974" s="95">
        <v>1</v>
      </c>
      <c r="S974" s="2" t="s">
        <v>890</v>
      </c>
      <c r="T974" s="2">
        <v>1.75</v>
      </c>
    </row>
    <row r="975" spans="1:20" x14ac:dyDescent="0.25">
      <c r="A975" s="2" t="s">
        <v>1828</v>
      </c>
      <c r="B975" s="95">
        <v>1</v>
      </c>
      <c r="S975" s="2" t="s">
        <v>890</v>
      </c>
      <c r="T975" s="2">
        <v>1.5</v>
      </c>
    </row>
    <row r="976" spans="1:20" x14ac:dyDescent="0.25">
      <c r="A976" s="2" t="s">
        <v>1829</v>
      </c>
      <c r="B976" s="95">
        <v>1</v>
      </c>
      <c r="S976" s="2" t="s">
        <v>890</v>
      </c>
      <c r="T976" s="2">
        <v>1.25</v>
      </c>
    </row>
    <row r="977" spans="1:20" x14ac:dyDescent="0.25">
      <c r="A977" s="2" t="s">
        <v>1830</v>
      </c>
      <c r="B977" s="95">
        <v>1</v>
      </c>
      <c r="S977" s="2" t="s">
        <v>890</v>
      </c>
      <c r="T977" s="2">
        <v>1</v>
      </c>
    </row>
    <row r="978" spans="1:20" x14ac:dyDescent="0.25">
      <c r="A978" s="2" t="s">
        <v>1831</v>
      </c>
      <c r="B978" s="95">
        <v>1</v>
      </c>
      <c r="S978" s="2" t="s">
        <v>890</v>
      </c>
      <c r="T978" s="2">
        <v>0.75</v>
      </c>
    </row>
    <row r="979" spans="1:20" x14ac:dyDescent="0.25">
      <c r="A979" s="2" t="s">
        <v>1832</v>
      </c>
      <c r="B979" s="95">
        <v>1</v>
      </c>
      <c r="S979" s="2" t="s">
        <v>890</v>
      </c>
      <c r="T979" s="2">
        <v>0.5</v>
      </c>
    </row>
    <row r="980" spans="1:20" x14ac:dyDescent="0.25">
      <c r="A980" s="2" t="s">
        <v>1833</v>
      </c>
      <c r="B980" s="95">
        <v>1</v>
      </c>
      <c r="S980" s="2" t="s">
        <v>890</v>
      </c>
      <c r="T980" s="2">
        <v>0.25</v>
      </c>
    </row>
    <row r="981" spans="1:20" x14ac:dyDescent="0.25">
      <c r="A981" s="2" t="s">
        <v>1834</v>
      </c>
      <c r="B981" s="95">
        <v>92</v>
      </c>
      <c r="S981" s="2" t="s">
        <v>885</v>
      </c>
      <c r="T981" s="2">
        <v>80</v>
      </c>
    </row>
    <row r="982" spans="1:20" x14ac:dyDescent="0.25">
      <c r="A982" s="2" t="s">
        <v>1835</v>
      </c>
      <c r="B982" s="95">
        <v>91</v>
      </c>
      <c r="S982" s="2" t="s">
        <v>885</v>
      </c>
      <c r="T982" s="2">
        <v>79</v>
      </c>
    </row>
    <row r="983" spans="1:20" x14ac:dyDescent="0.25">
      <c r="A983" s="2" t="s">
        <v>1836</v>
      </c>
      <c r="B983" s="95">
        <v>90</v>
      </c>
      <c r="S983" s="2" t="s">
        <v>885</v>
      </c>
      <c r="T983" s="2">
        <v>78</v>
      </c>
    </row>
    <row r="984" spans="1:20" x14ac:dyDescent="0.25">
      <c r="A984" s="2" t="s">
        <v>1837</v>
      </c>
      <c r="B984" s="95">
        <v>89</v>
      </c>
      <c r="S984" s="2" t="s">
        <v>885</v>
      </c>
      <c r="T984" s="2">
        <v>77</v>
      </c>
    </row>
    <row r="985" spans="1:20" x14ac:dyDescent="0.25">
      <c r="A985" s="2" t="s">
        <v>1838</v>
      </c>
      <c r="B985" s="95">
        <v>88</v>
      </c>
      <c r="S985" s="2" t="s">
        <v>885</v>
      </c>
      <c r="T985" s="2">
        <v>76</v>
      </c>
    </row>
    <row r="986" spans="1:20" x14ac:dyDescent="0.25">
      <c r="A986" s="2" t="s">
        <v>1839</v>
      </c>
      <c r="B986" s="95">
        <v>87</v>
      </c>
      <c r="S986" s="2" t="s">
        <v>885</v>
      </c>
      <c r="T986" s="2">
        <v>75</v>
      </c>
    </row>
    <row r="987" spans="1:20" x14ac:dyDescent="0.25">
      <c r="A987" s="2" t="s">
        <v>1840</v>
      </c>
      <c r="B987" s="95">
        <v>86</v>
      </c>
      <c r="S987" s="2" t="s">
        <v>885</v>
      </c>
      <c r="T987" s="2">
        <v>74</v>
      </c>
    </row>
    <row r="988" spans="1:20" x14ac:dyDescent="0.25">
      <c r="A988" s="2" t="s">
        <v>1841</v>
      </c>
      <c r="B988" s="95">
        <v>85</v>
      </c>
      <c r="S988" s="2" t="s">
        <v>885</v>
      </c>
      <c r="T988" s="2">
        <v>73</v>
      </c>
    </row>
    <row r="989" spans="1:20" x14ac:dyDescent="0.25">
      <c r="A989" s="2" t="s">
        <v>1842</v>
      </c>
      <c r="B989" s="95">
        <v>84</v>
      </c>
      <c r="S989" s="2" t="s">
        <v>885</v>
      </c>
      <c r="T989" s="2">
        <v>72</v>
      </c>
    </row>
    <row r="990" spans="1:20" x14ac:dyDescent="0.25">
      <c r="A990" s="2" t="s">
        <v>1843</v>
      </c>
      <c r="B990" s="95">
        <v>83</v>
      </c>
      <c r="S990" s="2" t="s">
        <v>885</v>
      </c>
      <c r="T990" s="2">
        <v>71</v>
      </c>
    </row>
    <row r="991" spans="1:20" x14ac:dyDescent="0.25">
      <c r="A991" s="2" t="s">
        <v>1844</v>
      </c>
      <c r="B991" s="95">
        <v>82</v>
      </c>
      <c r="S991" s="2" t="s">
        <v>885</v>
      </c>
      <c r="T991" s="2">
        <v>70</v>
      </c>
    </row>
    <row r="992" spans="1:20" x14ac:dyDescent="0.25">
      <c r="A992" s="2" t="s">
        <v>1845</v>
      </c>
      <c r="B992" s="95">
        <v>81</v>
      </c>
      <c r="S992" s="2" t="s">
        <v>885</v>
      </c>
      <c r="T992" s="2">
        <v>69</v>
      </c>
    </row>
    <row r="993" spans="1:20" x14ac:dyDescent="0.25">
      <c r="A993" s="2" t="s">
        <v>1846</v>
      </c>
      <c r="B993" s="95">
        <v>80</v>
      </c>
      <c r="S993" s="2" t="s">
        <v>885</v>
      </c>
      <c r="T993" s="2">
        <v>68</v>
      </c>
    </row>
    <row r="994" spans="1:20" x14ac:dyDescent="0.25">
      <c r="A994" s="2" t="s">
        <v>1847</v>
      </c>
      <c r="B994" s="95">
        <v>79</v>
      </c>
      <c r="S994" s="2" t="s">
        <v>885</v>
      </c>
      <c r="T994" s="2">
        <v>67</v>
      </c>
    </row>
    <row r="995" spans="1:20" x14ac:dyDescent="0.25">
      <c r="A995" s="2" t="s">
        <v>1848</v>
      </c>
      <c r="B995" s="95">
        <v>78</v>
      </c>
      <c r="S995" s="2" t="s">
        <v>885</v>
      </c>
      <c r="T995" s="2">
        <v>66</v>
      </c>
    </row>
    <row r="996" spans="1:20" x14ac:dyDescent="0.25">
      <c r="A996" s="2" t="s">
        <v>1849</v>
      </c>
      <c r="B996" s="95">
        <v>77</v>
      </c>
      <c r="S996" s="2" t="s">
        <v>885</v>
      </c>
      <c r="T996" s="2">
        <v>65</v>
      </c>
    </row>
    <row r="997" spans="1:20" x14ac:dyDescent="0.25">
      <c r="A997" s="2" t="s">
        <v>1850</v>
      </c>
      <c r="B997" s="95">
        <v>76</v>
      </c>
      <c r="S997" s="2" t="s">
        <v>885</v>
      </c>
      <c r="T997" s="2">
        <v>64</v>
      </c>
    </row>
    <row r="998" spans="1:20" x14ac:dyDescent="0.25">
      <c r="A998" s="2" t="s">
        <v>1851</v>
      </c>
      <c r="B998" s="95">
        <v>75</v>
      </c>
      <c r="S998" s="2" t="s">
        <v>885</v>
      </c>
      <c r="T998" s="2">
        <v>63</v>
      </c>
    </row>
    <row r="999" spans="1:20" x14ac:dyDescent="0.25">
      <c r="A999" s="2" t="s">
        <v>1852</v>
      </c>
      <c r="B999" s="95">
        <v>74</v>
      </c>
      <c r="S999" s="2" t="s">
        <v>885</v>
      </c>
      <c r="T999" s="2">
        <v>62</v>
      </c>
    </row>
    <row r="1000" spans="1:20" x14ac:dyDescent="0.25">
      <c r="A1000" s="2" t="s">
        <v>1853</v>
      </c>
      <c r="B1000" s="95">
        <v>73</v>
      </c>
      <c r="S1000" s="2" t="s">
        <v>885</v>
      </c>
      <c r="T1000" s="2">
        <v>61</v>
      </c>
    </row>
    <row r="1001" spans="1:20" x14ac:dyDescent="0.25">
      <c r="A1001" s="2" t="s">
        <v>1854</v>
      </c>
      <c r="B1001" s="95">
        <v>71</v>
      </c>
      <c r="S1001" s="2" t="s">
        <v>885</v>
      </c>
      <c r="T1001" s="2">
        <v>60</v>
      </c>
    </row>
    <row r="1002" spans="1:20" x14ac:dyDescent="0.25">
      <c r="A1002" s="2" t="s">
        <v>1855</v>
      </c>
      <c r="B1002" s="95">
        <v>70</v>
      </c>
      <c r="S1002" s="2" t="s">
        <v>885</v>
      </c>
      <c r="T1002" s="2">
        <v>59</v>
      </c>
    </row>
    <row r="1003" spans="1:20" x14ac:dyDescent="0.25">
      <c r="A1003" s="2" t="s">
        <v>1856</v>
      </c>
      <c r="B1003" s="95">
        <v>68</v>
      </c>
      <c r="S1003" s="2" t="s">
        <v>885</v>
      </c>
      <c r="T1003" s="2">
        <v>58</v>
      </c>
    </row>
    <row r="1004" spans="1:20" x14ac:dyDescent="0.25">
      <c r="A1004" s="2" t="s">
        <v>1857</v>
      </c>
      <c r="B1004" s="95">
        <v>67</v>
      </c>
      <c r="S1004" s="2" t="s">
        <v>885</v>
      </c>
      <c r="T1004" s="2">
        <v>57</v>
      </c>
    </row>
    <row r="1005" spans="1:20" x14ac:dyDescent="0.25">
      <c r="A1005" s="2" t="s">
        <v>1858</v>
      </c>
      <c r="B1005" s="95">
        <v>65</v>
      </c>
      <c r="S1005" s="2" t="s">
        <v>885</v>
      </c>
      <c r="T1005" s="2">
        <v>56</v>
      </c>
    </row>
    <row r="1006" spans="1:20" x14ac:dyDescent="0.25">
      <c r="A1006" s="2" t="s">
        <v>1859</v>
      </c>
      <c r="B1006" s="95">
        <v>64</v>
      </c>
      <c r="S1006" s="2" t="s">
        <v>885</v>
      </c>
      <c r="T1006" s="2">
        <v>55</v>
      </c>
    </row>
    <row r="1007" spans="1:20" x14ac:dyDescent="0.25">
      <c r="A1007" s="2" t="s">
        <v>1860</v>
      </c>
      <c r="B1007" s="95">
        <v>62</v>
      </c>
      <c r="S1007" s="2" t="s">
        <v>885</v>
      </c>
      <c r="T1007" s="2">
        <v>54</v>
      </c>
    </row>
    <row r="1008" spans="1:20" x14ac:dyDescent="0.25">
      <c r="A1008" s="2" t="s">
        <v>1861</v>
      </c>
      <c r="B1008" s="95">
        <v>61</v>
      </c>
      <c r="S1008" s="2" t="s">
        <v>885</v>
      </c>
      <c r="T1008" s="2">
        <v>53</v>
      </c>
    </row>
    <row r="1009" spans="1:20" x14ac:dyDescent="0.25">
      <c r="A1009" s="2" t="s">
        <v>1862</v>
      </c>
      <c r="B1009" s="95">
        <v>59</v>
      </c>
      <c r="S1009" s="2" t="s">
        <v>885</v>
      </c>
      <c r="T1009" s="2">
        <v>52</v>
      </c>
    </row>
    <row r="1010" spans="1:20" x14ac:dyDescent="0.25">
      <c r="A1010" s="2" t="s">
        <v>1863</v>
      </c>
      <c r="B1010" s="95">
        <v>58</v>
      </c>
      <c r="S1010" s="2" t="s">
        <v>885</v>
      </c>
      <c r="T1010" s="2">
        <v>51</v>
      </c>
    </row>
    <row r="1011" spans="1:20" x14ac:dyDescent="0.25">
      <c r="A1011" s="2" t="s">
        <v>1864</v>
      </c>
      <c r="B1011" s="95">
        <v>56</v>
      </c>
      <c r="S1011" s="2" t="s">
        <v>885</v>
      </c>
      <c r="T1011" s="2">
        <v>50</v>
      </c>
    </row>
    <row r="1012" spans="1:20" x14ac:dyDescent="0.25">
      <c r="A1012" s="2" t="s">
        <v>1865</v>
      </c>
      <c r="B1012" s="95">
        <v>55</v>
      </c>
      <c r="S1012" s="2" t="s">
        <v>885</v>
      </c>
      <c r="T1012" s="2">
        <v>49</v>
      </c>
    </row>
    <row r="1013" spans="1:20" x14ac:dyDescent="0.25">
      <c r="A1013" s="2" t="s">
        <v>1866</v>
      </c>
      <c r="B1013" s="95">
        <v>54</v>
      </c>
      <c r="S1013" s="2" t="s">
        <v>885</v>
      </c>
      <c r="T1013" s="2">
        <v>48</v>
      </c>
    </row>
    <row r="1014" spans="1:20" x14ac:dyDescent="0.25">
      <c r="A1014" s="2" t="s">
        <v>1867</v>
      </c>
      <c r="B1014" s="95">
        <v>53</v>
      </c>
      <c r="S1014" s="2" t="s">
        <v>885</v>
      </c>
      <c r="T1014" s="2">
        <v>47</v>
      </c>
    </row>
    <row r="1015" spans="1:20" x14ac:dyDescent="0.25">
      <c r="A1015" s="2" t="s">
        <v>1868</v>
      </c>
      <c r="B1015" s="95">
        <v>52</v>
      </c>
      <c r="S1015" s="2" t="s">
        <v>885</v>
      </c>
      <c r="T1015" s="2">
        <v>46</v>
      </c>
    </row>
    <row r="1016" spans="1:20" x14ac:dyDescent="0.25">
      <c r="A1016" s="2" t="s">
        <v>1869</v>
      </c>
      <c r="B1016" s="95">
        <v>51</v>
      </c>
      <c r="S1016" s="2" t="s">
        <v>885</v>
      </c>
      <c r="T1016" s="2">
        <v>45</v>
      </c>
    </row>
    <row r="1017" spans="1:20" x14ac:dyDescent="0.25">
      <c r="A1017" s="2" t="s">
        <v>1870</v>
      </c>
      <c r="B1017" s="95">
        <v>50</v>
      </c>
      <c r="S1017" s="2" t="s">
        <v>885</v>
      </c>
      <c r="T1017" s="2">
        <v>44</v>
      </c>
    </row>
    <row r="1018" spans="1:20" x14ac:dyDescent="0.25">
      <c r="A1018" s="2" t="s">
        <v>1871</v>
      </c>
      <c r="B1018" s="95">
        <v>49</v>
      </c>
      <c r="S1018" s="2" t="s">
        <v>885</v>
      </c>
      <c r="T1018" s="2">
        <v>43</v>
      </c>
    </row>
    <row r="1019" spans="1:20" x14ac:dyDescent="0.25">
      <c r="A1019" s="2" t="s">
        <v>1872</v>
      </c>
      <c r="B1019" s="95">
        <v>48</v>
      </c>
      <c r="S1019" s="2" t="s">
        <v>885</v>
      </c>
      <c r="T1019" s="2">
        <v>42</v>
      </c>
    </row>
    <row r="1020" spans="1:20" x14ac:dyDescent="0.25">
      <c r="A1020" s="2" t="s">
        <v>1873</v>
      </c>
      <c r="B1020" s="95">
        <v>47</v>
      </c>
      <c r="S1020" s="2" t="s">
        <v>885</v>
      </c>
      <c r="T1020" s="2">
        <v>41</v>
      </c>
    </row>
    <row r="1021" spans="1:20" x14ac:dyDescent="0.25">
      <c r="A1021" s="2" t="s">
        <v>1874</v>
      </c>
      <c r="B1021" s="95">
        <v>46</v>
      </c>
      <c r="S1021" s="2" t="s">
        <v>885</v>
      </c>
      <c r="T1021" s="2">
        <v>40</v>
      </c>
    </row>
    <row r="1022" spans="1:20" x14ac:dyDescent="0.25">
      <c r="A1022" s="2" t="s">
        <v>1875</v>
      </c>
      <c r="B1022" s="95">
        <v>44</v>
      </c>
      <c r="S1022" s="2" t="s">
        <v>885</v>
      </c>
      <c r="T1022" s="2">
        <v>39</v>
      </c>
    </row>
    <row r="1023" spans="1:20" x14ac:dyDescent="0.25">
      <c r="A1023" s="2" t="s">
        <v>1876</v>
      </c>
      <c r="B1023" s="95">
        <v>43</v>
      </c>
      <c r="S1023" s="2" t="s">
        <v>885</v>
      </c>
      <c r="T1023" s="2">
        <v>38</v>
      </c>
    </row>
    <row r="1024" spans="1:20" x14ac:dyDescent="0.25">
      <c r="A1024" s="2" t="s">
        <v>1877</v>
      </c>
      <c r="B1024" s="95">
        <v>41</v>
      </c>
      <c r="S1024" s="2" t="s">
        <v>885</v>
      </c>
      <c r="T1024" s="2">
        <v>37</v>
      </c>
    </row>
    <row r="1025" spans="1:20" x14ac:dyDescent="0.25">
      <c r="A1025" s="2" t="s">
        <v>1878</v>
      </c>
      <c r="B1025" s="95">
        <v>40</v>
      </c>
      <c r="S1025" s="2" t="s">
        <v>885</v>
      </c>
      <c r="T1025" s="2">
        <v>36</v>
      </c>
    </row>
    <row r="1026" spans="1:20" x14ac:dyDescent="0.25">
      <c r="A1026" s="2" t="s">
        <v>1879</v>
      </c>
      <c r="B1026" s="95">
        <v>38</v>
      </c>
      <c r="S1026" s="2" t="s">
        <v>885</v>
      </c>
      <c r="T1026" s="2">
        <v>35</v>
      </c>
    </row>
    <row r="1027" spans="1:20" x14ac:dyDescent="0.25">
      <c r="A1027" s="2" t="s">
        <v>1880</v>
      </c>
      <c r="B1027" s="95">
        <v>37</v>
      </c>
      <c r="S1027" s="2" t="s">
        <v>885</v>
      </c>
      <c r="T1027" s="2">
        <v>34</v>
      </c>
    </row>
    <row r="1028" spans="1:20" x14ac:dyDescent="0.25">
      <c r="A1028" s="2" t="s">
        <v>1881</v>
      </c>
      <c r="B1028" s="95">
        <v>35</v>
      </c>
      <c r="S1028" s="2" t="s">
        <v>885</v>
      </c>
      <c r="T1028" s="2">
        <v>33</v>
      </c>
    </row>
    <row r="1029" spans="1:20" x14ac:dyDescent="0.25">
      <c r="A1029" s="2" t="s">
        <v>1882</v>
      </c>
      <c r="B1029" s="95">
        <v>34</v>
      </c>
      <c r="S1029" s="2" t="s">
        <v>885</v>
      </c>
      <c r="T1029" s="2">
        <v>32</v>
      </c>
    </row>
    <row r="1030" spans="1:20" x14ac:dyDescent="0.25">
      <c r="A1030" s="2" t="s">
        <v>1883</v>
      </c>
      <c r="B1030" s="95">
        <v>32</v>
      </c>
      <c r="S1030" s="2" t="s">
        <v>885</v>
      </c>
      <c r="T1030" s="2">
        <v>31</v>
      </c>
    </row>
    <row r="1031" spans="1:20" x14ac:dyDescent="0.25">
      <c r="A1031" s="2" t="s">
        <v>1884</v>
      </c>
      <c r="B1031" s="95">
        <v>31</v>
      </c>
      <c r="S1031" s="2" t="s">
        <v>885</v>
      </c>
      <c r="T1031" s="2">
        <v>30</v>
      </c>
    </row>
    <row r="1032" spans="1:20" x14ac:dyDescent="0.25">
      <c r="A1032" s="2" t="s">
        <v>1885</v>
      </c>
      <c r="B1032" s="95">
        <v>30</v>
      </c>
      <c r="S1032" s="2" t="s">
        <v>885</v>
      </c>
      <c r="T1032" s="2">
        <v>29</v>
      </c>
    </row>
    <row r="1033" spans="1:20" x14ac:dyDescent="0.25">
      <c r="A1033" s="2" t="s">
        <v>1886</v>
      </c>
      <c r="B1033" s="95">
        <v>28</v>
      </c>
      <c r="S1033" s="2" t="s">
        <v>885</v>
      </c>
      <c r="T1033" s="2">
        <v>28</v>
      </c>
    </row>
    <row r="1034" spans="1:20" x14ac:dyDescent="0.25">
      <c r="A1034" s="2" t="s">
        <v>1887</v>
      </c>
      <c r="B1034" s="95">
        <v>27</v>
      </c>
      <c r="S1034" s="2" t="s">
        <v>885</v>
      </c>
      <c r="T1034" s="2">
        <v>27</v>
      </c>
    </row>
    <row r="1035" spans="1:20" x14ac:dyDescent="0.25">
      <c r="A1035" s="2" t="s">
        <v>1888</v>
      </c>
      <c r="B1035" s="95">
        <v>26</v>
      </c>
      <c r="S1035" s="2" t="s">
        <v>885</v>
      </c>
      <c r="T1035" s="2">
        <v>26</v>
      </c>
    </row>
    <row r="1036" spans="1:20" x14ac:dyDescent="0.25">
      <c r="A1036" s="2" t="s">
        <v>1889</v>
      </c>
      <c r="B1036" s="95">
        <v>24</v>
      </c>
      <c r="S1036" s="2" t="s">
        <v>885</v>
      </c>
      <c r="T1036" s="2">
        <v>25</v>
      </c>
    </row>
    <row r="1037" spans="1:20" x14ac:dyDescent="0.25">
      <c r="A1037" s="2" t="s">
        <v>1890</v>
      </c>
      <c r="B1037" s="95">
        <v>23</v>
      </c>
      <c r="S1037" s="2" t="s">
        <v>885</v>
      </c>
      <c r="T1037" s="2">
        <v>24</v>
      </c>
    </row>
    <row r="1038" spans="1:20" x14ac:dyDescent="0.25">
      <c r="A1038" s="2" t="s">
        <v>1891</v>
      </c>
      <c r="B1038" s="95">
        <v>22</v>
      </c>
      <c r="S1038" s="2" t="s">
        <v>885</v>
      </c>
      <c r="T1038" s="2">
        <v>23</v>
      </c>
    </row>
    <row r="1039" spans="1:20" x14ac:dyDescent="0.25">
      <c r="A1039" s="2" t="s">
        <v>1892</v>
      </c>
      <c r="B1039" s="95">
        <v>20</v>
      </c>
      <c r="S1039" s="2" t="s">
        <v>885</v>
      </c>
      <c r="T1039" s="2">
        <v>22</v>
      </c>
    </row>
    <row r="1040" spans="1:20" x14ac:dyDescent="0.25">
      <c r="A1040" s="2" t="s">
        <v>1893</v>
      </c>
      <c r="B1040" s="95">
        <v>18</v>
      </c>
      <c r="S1040" s="2" t="s">
        <v>885</v>
      </c>
      <c r="T1040" s="2">
        <v>21</v>
      </c>
    </row>
    <row r="1041" spans="1:20" x14ac:dyDescent="0.25">
      <c r="A1041" s="2" t="s">
        <v>1894</v>
      </c>
      <c r="B1041" s="95">
        <v>16</v>
      </c>
      <c r="S1041" s="2" t="s">
        <v>885</v>
      </c>
      <c r="T1041" s="2">
        <v>20</v>
      </c>
    </row>
    <row r="1042" spans="1:20" x14ac:dyDescent="0.25">
      <c r="A1042" s="2" t="s">
        <v>1895</v>
      </c>
      <c r="B1042" s="95">
        <v>15</v>
      </c>
      <c r="S1042" s="2" t="s">
        <v>885</v>
      </c>
      <c r="T1042" s="2">
        <v>19</v>
      </c>
    </row>
    <row r="1043" spans="1:20" x14ac:dyDescent="0.25">
      <c r="A1043" s="2" t="s">
        <v>1896</v>
      </c>
      <c r="B1043" s="95">
        <v>14</v>
      </c>
      <c r="S1043" s="2" t="s">
        <v>885</v>
      </c>
      <c r="T1043" s="2">
        <v>18</v>
      </c>
    </row>
    <row r="1044" spans="1:20" x14ac:dyDescent="0.25">
      <c r="A1044" s="2" t="s">
        <v>1897</v>
      </c>
      <c r="B1044" s="95">
        <v>13</v>
      </c>
      <c r="S1044" s="2" t="s">
        <v>885</v>
      </c>
      <c r="T1044" s="2">
        <v>17</v>
      </c>
    </row>
    <row r="1045" spans="1:20" x14ac:dyDescent="0.25">
      <c r="A1045" s="2" t="s">
        <v>1898</v>
      </c>
      <c r="B1045" s="95">
        <v>12</v>
      </c>
      <c r="S1045" s="2" t="s">
        <v>885</v>
      </c>
      <c r="T1045" s="2">
        <v>16</v>
      </c>
    </row>
    <row r="1046" spans="1:20" x14ac:dyDescent="0.25">
      <c r="A1046" s="2" t="s">
        <v>1899</v>
      </c>
      <c r="B1046" s="95">
        <v>11</v>
      </c>
      <c r="S1046" s="2" t="s">
        <v>885</v>
      </c>
      <c r="T1046" s="2">
        <v>15</v>
      </c>
    </row>
    <row r="1047" spans="1:20" x14ac:dyDescent="0.25">
      <c r="A1047" s="2" t="s">
        <v>1900</v>
      </c>
      <c r="B1047" s="95">
        <v>10</v>
      </c>
      <c r="S1047" s="2" t="s">
        <v>885</v>
      </c>
      <c r="T1047" s="2">
        <v>14</v>
      </c>
    </row>
    <row r="1048" spans="1:20" x14ac:dyDescent="0.25">
      <c r="A1048" s="2" t="s">
        <v>1901</v>
      </c>
      <c r="B1048" s="95">
        <v>9</v>
      </c>
      <c r="S1048" s="2" t="s">
        <v>885</v>
      </c>
      <c r="T1048" s="2">
        <v>13</v>
      </c>
    </row>
    <row r="1049" spans="1:20" x14ac:dyDescent="0.25">
      <c r="A1049" s="2" t="s">
        <v>1902</v>
      </c>
      <c r="B1049" s="95">
        <v>8</v>
      </c>
      <c r="S1049" s="2" t="s">
        <v>885</v>
      </c>
      <c r="T1049" s="2">
        <v>12</v>
      </c>
    </row>
    <row r="1050" spans="1:20" x14ac:dyDescent="0.25">
      <c r="A1050" s="2" t="s">
        <v>1903</v>
      </c>
      <c r="B1050" s="95">
        <v>7</v>
      </c>
      <c r="S1050" s="2" t="s">
        <v>885</v>
      </c>
      <c r="T1050" s="2">
        <v>11</v>
      </c>
    </row>
    <row r="1051" spans="1:20" x14ac:dyDescent="0.25">
      <c r="A1051" s="2" t="s">
        <v>1904</v>
      </c>
      <c r="B1051" s="95">
        <v>6</v>
      </c>
      <c r="S1051" s="2" t="s">
        <v>885</v>
      </c>
      <c r="T1051" s="2">
        <v>10</v>
      </c>
    </row>
    <row r="1052" spans="1:20" x14ac:dyDescent="0.25">
      <c r="A1052" s="2" t="s">
        <v>1905</v>
      </c>
      <c r="B1052" s="95">
        <v>5</v>
      </c>
      <c r="S1052" s="2" t="s">
        <v>885</v>
      </c>
      <c r="T1052" s="2">
        <v>9</v>
      </c>
    </row>
    <row r="1053" spans="1:20" x14ac:dyDescent="0.25">
      <c r="A1053" s="2" t="s">
        <v>1906</v>
      </c>
      <c r="B1053" s="95">
        <v>4</v>
      </c>
      <c r="S1053" s="2" t="s">
        <v>885</v>
      </c>
      <c r="T1053" s="2">
        <v>8</v>
      </c>
    </row>
    <row r="1054" spans="1:20" x14ac:dyDescent="0.25">
      <c r="A1054" s="2" t="s">
        <v>1907</v>
      </c>
      <c r="B1054" s="95">
        <v>3</v>
      </c>
      <c r="S1054" s="2" t="s">
        <v>885</v>
      </c>
      <c r="T1054" s="2">
        <v>7</v>
      </c>
    </row>
    <row r="1055" spans="1:20" x14ac:dyDescent="0.25">
      <c r="A1055" s="2" t="s">
        <v>1908</v>
      </c>
      <c r="B1055" s="95">
        <v>2</v>
      </c>
      <c r="S1055" s="2" t="s">
        <v>885</v>
      </c>
      <c r="T1055" s="2">
        <v>6</v>
      </c>
    </row>
    <row r="1056" spans="1:20" x14ac:dyDescent="0.25">
      <c r="A1056" s="2" t="s">
        <v>1909</v>
      </c>
      <c r="B1056" s="95">
        <v>1</v>
      </c>
      <c r="S1056" s="2" t="s">
        <v>885</v>
      </c>
      <c r="T1056" s="2">
        <v>5</v>
      </c>
    </row>
    <row r="1057" spans="1:20" x14ac:dyDescent="0.25">
      <c r="A1057" s="2" t="s">
        <v>1910</v>
      </c>
      <c r="B1057" s="95">
        <v>1</v>
      </c>
      <c r="S1057" s="2" t="s">
        <v>885</v>
      </c>
      <c r="T1057" s="2">
        <v>4</v>
      </c>
    </row>
    <row r="1058" spans="1:20" x14ac:dyDescent="0.25">
      <c r="A1058" s="2" t="s">
        <v>1911</v>
      </c>
      <c r="B1058" s="95">
        <v>1</v>
      </c>
      <c r="S1058" s="2" t="s">
        <v>885</v>
      </c>
      <c r="T1058" s="2">
        <v>3</v>
      </c>
    </row>
    <row r="1059" spans="1:20" x14ac:dyDescent="0.25">
      <c r="A1059" s="2" t="s">
        <v>1912</v>
      </c>
      <c r="B1059" s="95">
        <v>1</v>
      </c>
      <c r="S1059" s="2" t="s">
        <v>885</v>
      </c>
      <c r="T1059" s="2">
        <v>2</v>
      </c>
    </row>
    <row r="1060" spans="1:20" x14ac:dyDescent="0.25">
      <c r="A1060" s="2" t="s">
        <v>1913</v>
      </c>
      <c r="B1060" s="95">
        <v>1</v>
      </c>
      <c r="S1060" s="2" t="s">
        <v>885</v>
      </c>
      <c r="T1060" s="2">
        <v>1</v>
      </c>
    </row>
    <row r="1061" spans="1:20" x14ac:dyDescent="0.25">
      <c r="A1061" s="2" t="s">
        <v>1914</v>
      </c>
      <c r="B1061" s="95">
        <v>119</v>
      </c>
      <c r="S1061" s="2" t="s">
        <v>888</v>
      </c>
      <c r="T1061" s="2">
        <v>20.100000000000001</v>
      </c>
    </row>
    <row r="1062" spans="1:20" x14ac:dyDescent="0.25">
      <c r="A1062" s="2" t="s">
        <v>1915</v>
      </c>
      <c r="B1062" s="95">
        <v>118</v>
      </c>
      <c r="S1062" s="2" t="s">
        <v>888</v>
      </c>
      <c r="T1062" s="2">
        <v>20.2</v>
      </c>
    </row>
    <row r="1063" spans="1:20" x14ac:dyDescent="0.25">
      <c r="A1063" s="2" t="s">
        <v>1916</v>
      </c>
      <c r="B1063" s="95">
        <v>117</v>
      </c>
      <c r="S1063" s="2" t="s">
        <v>888</v>
      </c>
      <c r="T1063" s="2">
        <v>20.3</v>
      </c>
    </row>
    <row r="1064" spans="1:20" x14ac:dyDescent="0.25">
      <c r="A1064" s="2" t="s">
        <v>1917</v>
      </c>
      <c r="B1064" s="95">
        <v>116</v>
      </c>
      <c r="S1064" s="2" t="s">
        <v>888</v>
      </c>
      <c r="T1064" s="2">
        <v>20.399999999999999</v>
      </c>
    </row>
    <row r="1065" spans="1:20" x14ac:dyDescent="0.25">
      <c r="A1065" s="2" t="s">
        <v>1918</v>
      </c>
      <c r="B1065" s="95">
        <v>115</v>
      </c>
      <c r="S1065" s="2" t="s">
        <v>888</v>
      </c>
      <c r="T1065" s="2">
        <v>20.5</v>
      </c>
    </row>
    <row r="1066" spans="1:20" x14ac:dyDescent="0.25">
      <c r="A1066" s="2" t="s">
        <v>1919</v>
      </c>
      <c r="B1066" s="95">
        <v>114</v>
      </c>
      <c r="S1066" s="2" t="s">
        <v>888</v>
      </c>
      <c r="T1066" s="2">
        <v>20.6</v>
      </c>
    </row>
    <row r="1067" spans="1:20" x14ac:dyDescent="0.25">
      <c r="A1067" s="2" t="s">
        <v>1920</v>
      </c>
      <c r="B1067" s="95">
        <v>113</v>
      </c>
      <c r="S1067" s="2" t="s">
        <v>888</v>
      </c>
      <c r="T1067" s="2">
        <v>20.7</v>
      </c>
    </row>
    <row r="1068" spans="1:20" x14ac:dyDescent="0.25">
      <c r="A1068" s="2" t="s">
        <v>1921</v>
      </c>
      <c r="B1068" s="95">
        <v>112</v>
      </c>
      <c r="S1068" s="2" t="s">
        <v>888</v>
      </c>
      <c r="T1068" s="2">
        <v>20.8</v>
      </c>
    </row>
    <row r="1069" spans="1:20" x14ac:dyDescent="0.25">
      <c r="A1069" s="2" t="s">
        <v>1922</v>
      </c>
      <c r="B1069" s="95">
        <v>111</v>
      </c>
      <c r="S1069" s="2" t="s">
        <v>888</v>
      </c>
      <c r="T1069" s="2">
        <v>20.9</v>
      </c>
    </row>
    <row r="1070" spans="1:20" x14ac:dyDescent="0.25">
      <c r="A1070" s="2" t="s">
        <v>1923</v>
      </c>
      <c r="B1070" s="95">
        <v>110</v>
      </c>
      <c r="S1070" s="2" t="s">
        <v>888</v>
      </c>
      <c r="T1070" s="2">
        <v>21</v>
      </c>
    </row>
    <row r="1071" spans="1:20" x14ac:dyDescent="0.25">
      <c r="A1071" s="2" t="s">
        <v>1924</v>
      </c>
      <c r="B1071" s="95">
        <v>109</v>
      </c>
      <c r="S1071" s="2" t="s">
        <v>888</v>
      </c>
      <c r="T1071" s="2">
        <v>21.1</v>
      </c>
    </row>
    <row r="1072" spans="1:20" x14ac:dyDescent="0.25">
      <c r="A1072" s="2" t="s">
        <v>1925</v>
      </c>
      <c r="B1072" s="95">
        <v>108</v>
      </c>
      <c r="S1072" s="2" t="s">
        <v>888</v>
      </c>
      <c r="T1072" s="2">
        <v>21.2</v>
      </c>
    </row>
    <row r="1073" spans="1:20" x14ac:dyDescent="0.25">
      <c r="A1073" s="2" t="s">
        <v>1926</v>
      </c>
      <c r="B1073" s="95">
        <v>107</v>
      </c>
      <c r="S1073" s="2" t="s">
        <v>888</v>
      </c>
      <c r="T1073" s="2">
        <v>21.3</v>
      </c>
    </row>
    <row r="1074" spans="1:20" x14ac:dyDescent="0.25">
      <c r="A1074" s="2" t="s">
        <v>1927</v>
      </c>
      <c r="B1074" s="95">
        <v>106</v>
      </c>
      <c r="S1074" s="2" t="s">
        <v>888</v>
      </c>
      <c r="T1074" s="2">
        <v>21.4</v>
      </c>
    </row>
    <row r="1075" spans="1:20" x14ac:dyDescent="0.25">
      <c r="A1075" s="2" t="s">
        <v>1928</v>
      </c>
      <c r="B1075" s="95">
        <v>105</v>
      </c>
      <c r="S1075" s="2" t="s">
        <v>888</v>
      </c>
      <c r="T1075" s="2">
        <v>21.5</v>
      </c>
    </row>
    <row r="1076" spans="1:20" x14ac:dyDescent="0.25">
      <c r="A1076" s="2" t="s">
        <v>1929</v>
      </c>
      <c r="B1076" s="95">
        <v>104</v>
      </c>
      <c r="S1076" s="2" t="s">
        <v>888</v>
      </c>
      <c r="T1076" s="2">
        <v>21.6</v>
      </c>
    </row>
    <row r="1077" spans="1:20" x14ac:dyDescent="0.25">
      <c r="A1077" s="2" t="s">
        <v>1930</v>
      </c>
      <c r="B1077" s="95">
        <v>103</v>
      </c>
      <c r="S1077" s="2" t="s">
        <v>888</v>
      </c>
      <c r="T1077" s="2">
        <v>21.7</v>
      </c>
    </row>
    <row r="1078" spans="1:20" x14ac:dyDescent="0.25">
      <c r="A1078" s="2" t="s">
        <v>1931</v>
      </c>
      <c r="B1078" s="95">
        <v>102</v>
      </c>
      <c r="S1078" s="2" t="s">
        <v>888</v>
      </c>
      <c r="T1078" s="2">
        <v>21.8</v>
      </c>
    </row>
    <row r="1079" spans="1:20" x14ac:dyDescent="0.25">
      <c r="A1079" s="2" t="s">
        <v>1932</v>
      </c>
      <c r="B1079" s="95">
        <v>101</v>
      </c>
      <c r="S1079" s="2" t="s">
        <v>888</v>
      </c>
      <c r="T1079" s="2">
        <v>21.9</v>
      </c>
    </row>
    <row r="1080" spans="1:20" x14ac:dyDescent="0.25">
      <c r="A1080" s="2" t="s">
        <v>1933</v>
      </c>
      <c r="B1080" s="95">
        <v>100</v>
      </c>
      <c r="S1080" s="2" t="s">
        <v>888</v>
      </c>
      <c r="T1080" s="2">
        <v>22</v>
      </c>
    </row>
    <row r="1081" spans="1:20" x14ac:dyDescent="0.25">
      <c r="A1081" s="2" t="s">
        <v>1934</v>
      </c>
      <c r="B1081" s="95">
        <v>99</v>
      </c>
      <c r="S1081" s="2" t="s">
        <v>888</v>
      </c>
      <c r="T1081" s="2">
        <v>22.1</v>
      </c>
    </row>
    <row r="1082" spans="1:20" x14ac:dyDescent="0.25">
      <c r="A1082" s="2" t="s">
        <v>1935</v>
      </c>
      <c r="B1082" s="95">
        <v>98</v>
      </c>
      <c r="S1082" s="2" t="s">
        <v>888</v>
      </c>
      <c r="T1082" s="2">
        <v>22.2</v>
      </c>
    </row>
    <row r="1083" spans="1:20" x14ac:dyDescent="0.25">
      <c r="A1083" s="2" t="s">
        <v>1936</v>
      </c>
      <c r="B1083" s="95">
        <v>97</v>
      </c>
      <c r="S1083" s="2" t="s">
        <v>888</v>
      </c>
      <c r="T1083" s="2">
        <v>22.3</v>
      </c>
    </row>
    <row r="1084" spans="1:20" x14ac:dyDescent="0.25">
      <c r="A1084" s="2" t="s">
        <v>1937</v>
      </c>
      <c r="B1084" s="95">
        <v>96</v>
      </c>
      <c r="S1084" s="2" t="s">
        <v>888</v>
      </c>
      <c r="T1084" s="2">
        <v>22.4</v>
      </c>
    </row>
    <row r="1085" spans="1:20" x14ac:dyDescent="0.25">
      <c r="A1085" s="2" t="s">
        <v>1938</v>
      </c>
      <c r="B1085" s="95">
        <v>95</v>
      </c>
      <c r="S1085" s="2" t="s">
        <v>888</v>
      </c>
      <c r="T1085" s="2">
        <v>22.5</v>
      </c>
    </row>
    <row r="1086" spans="1:20" x14ac:dyDescent="0.25">
      <c r="A1086" s="2" t="s">
        <v>1939</v>
      </c>
      <c r="B1086" s="95">
        <v>94</v>
      </c>
      <c r="S1086" s="2" t="s">
        <v>888</v>
      </c>
      <c r="T1086" s="2">
        <v>22.6</v>
      </c>
    </row>
    <row r="1087" spans="1:20" x14ac:dyDescent="0.25">
      <c r="A1087" s="2" t="s">
        <v>1940</v>
      </c>
      <c r="B1087" s="95">
        <v>93</v>
      </c>
      <c r="S1087" s="2" t="s">
        <v>888</v>
      </c>
      <c r="T1087" s="2">
        <v>22.7</v>
      </c>
    </row>
    <row r="1088" spans="1:20" x14ac:dyDescent="0.25">
      <c r="A1088" s="2" t="s">
        <v>1941</v>
      </c>
      <c r="B1088" s="95">
        <v>92</v>
      </c>
      <c r="S1088" s="2" t="s">
        <v>888</v>
      </c>
      <c r="T1088" s="2">
        <v>22.8</v>
      </c>
    </row>
    <row r="1089" spans="1:20" x14ac:dyDescent="0.25">
      <c r="A1089" s="2" t="s">
        <v>1942</v>
      </c>
      <c r="B1089" s="95">
        <v>91</v>
      </c>
      <c r="S1089" s="2" t="s">
        <v>888</v>
      </c>
      <c r="T1089" s="2">
        <v>22.9</v>
      </c>
    </row>
    <row r="1090" spans="1:20" x14ac:dyDescent="0.25">
      <c r="A1090" s="2" t="s">
        <v>1943</v>
      </c>
      <c r="B1090" s="95">
        <v>90</v>
      </c>
      <c r="S1090" s="2" t="s">
        <v>888</v>
      </c>
      <c r="T1090" s="2">
        <v>23</v>
      </c>
    </row>
    <row r="1091" spans="1:20" x14ac:dyDescent="0.25">
      <c r="A1091" s="2" t="s">
        <v>1944</v>
      </c>
      <c r="B1091" s="95">
        <v>89</v>
      </c>
      <c r="S1091" s="2" t="s">
        <v>888</v>
      </c>
      <c r="T1091" s="2">
        <v>23.1</v>
      </c>
    </row>
    <row r="1092" spans="1:20" x14ac:dyDescent="0.25">
      <c r="A1092" s="2" t="s">
        <v>1945</v>
      </c>
      <c r="B1092" s="95">
        <v>88</v>
      </c>
      <c r="S1092" s="2" t="s">
        <v>888</v>
      </c>
      <c r="T1092" s="2">
        <v>23.2</v>
      </c>
    </row>
    <row r="1093" spans="1:20" x14ac:dyDescent="0.25">
      <c r="A1093" s="2" t="s">
        <v>1946</v>
      </c>
      <c r="B1093" s="95">
        <v>87</v>
      </c>
      <c r="S1093" s="2" t="s">
        <v>888</v>
      </c>
      <c r="T1093" s="2">
        <v>23.3</v>
      </c>
    </row>
    <row r="1094" spans="1:20" x14ac:dyDescent="0.25">
      <c r="A1094" s="2" t="s">
        <v>1947</v>
      </c>
      <c r="B1094" s="95">
        <v>86</v>
      </c>
      <c r="S1094" s="2" t="s">
        <v>888</v>
      </c>
      <c r="T1094" s="2">
        <v>23.4</v>
      </c>
    </row>
    <row r="1095" spans="1:20" x14ac:dyDescent="0.25">
      <c r="A1095" s="2" t="s">
        <v>1948</v>
      </c>
      <c r="B1095" s="95">
        <v>85</v>
      </c>
      <c r="S1095" s="2" t="s">
        <v>888</v>
      </c>
      <c r="T1095" s="2">
        <v>23.5</v>
      </c>
    </row>
    <row r="1096" spans="1:20" x14ac:dyDescent="0.25">
      <c r="A1096" s="2" t="s">
        <v>1949</v>
      </c>
      <c r="B1096" s="95">
        <v>84</v>
      </c>
      <c r="S1096" s="2" t="s">
        <v>888</v>
      </c>
      <c r="T1096" s="2">
        <v>23.6</v>
      </c>
    </row>
    <row r="1097" spans="1:20" x14ac:dyDescent="0.25">
      <c r="A1097" s="2" t="s">
        <v>1950</v>
      </c>
      <c r="B1097" s="95">
        <v>83</v>
      </c>
      <c r="S1097" s="2" t="s">
        <v>888</v>
      </c>
      <c r="T1097" s="2">
        <v>23.7</v>
      </c>
    </row>
    <row r="1098" spans="1:20" x14ac:dyDescent="0.25">
      <c r="A1098" s="2" t="s">
        <v>1951</v>
      </c>
      <c r="B1098" s="95">
        <v>82</v>
      </c>
      <c r="S1098" s="2" t="s">
        <v>888</v>
      </c>
      <c r="T1098" s="2">
        <v>23.8</v>
      </c>
    </row>
    <row r="1099" spans="1:20" x14ac:dyDescent="0.25">
      <c r="A1099" s="2" t="s">
        <v>1952</v>
      </c>
      <c r="B1099" s="95">
        <v>81</v>
      </c>
      <c r="S1099" s="2" t="s">
        <v>888</v>
      </c>
      <c r="T1099" s="2">
        <v>23.9</v>
      </c>
    </row>
    <row r="1100" spans="1:20" x14ac:dyDescent="0.25">
      <c r="A1100" s="2" t="s">
        <v>1953</v>
      </c>
      <c r="B1100" s="95">
        <v>80</v>
      </c>
      <c r="S1100" s="2" t="s">
        <v>888</v>
      </c>
      <c r="T1100" s="2">
        <v>24</v>
      </c>
    </row>
    <row r="1101" spans="1:20" x14ac:dyDescent="0.25">
      <c r="A1101" s="2" t="s">
        <v>1954</v>
      </c>
      <c r="B1101" s="95">
        <v>79</v>
      </c>
      <c r="S1101" s="2" t="s">
        <v>888</v>
      </c>
      <c r="T1101" s="2">
        <v>24.1</v>
      </c>
    </row>
    <row r="1102" spans="1:20" x14ac:dyDescent="0.25">
      <c r="A1102" s="2" t="s">
        <v>1955</v>
      </c>
      <c r="B1102" s="95">
        <v>79</v>
      </c>
      <c r="S1102" s="2" t="s">
        <v>888</v>
      </c>
      <c r="T1102" s="2">
        <v>24.2</v>
      </c>
    </row>
    <row r="1103" spans="1:20" x14ac:dyDescent="0.25">
      <c r="A1103" s="2" t="s">
        <v>1956</v>
      </c>
      <c r="B1103" s="95">
        <v>78</v>
      </c>
      <c r="S1103" s="2" t="s">
        <v>888</v>
      </c>
      <c r="T1103" s="2">
        <v>24.3</v>
      </c>
    </row>
    <row r="1104" spans="1:20" x14ac:dyDescent="0.25">
      <c r="A1104" s="2" t="s">
        <v>1957</v>
      </c>
      <c r="B1104" s="95">
        <v>78</v>
      </c>
      <c r="S1104" s="2" t="s">
        <v>888</v>
      </c>
      <c r="T1104" s="2">
        <v>24.4</v>
      </c>
    </row>
    <row r="1105" spans="1:20" x14ac:dyDescent="0.25">
      <c r="A1105" s="2" t="s">
        <v>1958</v>
      </c>
      <c r="B1105" s="95">
        <v>77</v>
      </c>
      <c r="S1105" s="2" t="s">
        <v>888</v>
      </c>
      <c r="T1105" s="2">
        <v>24.5</v>
      </c>
    </row>
    <row r="1106" spans="1:20" x14ac:dyDescent="0.25">
      <c r="A1106" s="2" t="s">
        <v>1959</v>
      </c>
      <c r="B1106" s="95">
        <v>77</v>
      </c>
      <c r="S1106" s="2" t="s">
        <v>888</v>
      </c>
      <c r="T1106" s="2">
        <v>24.6</v>
      </c>
    </row>
    <row r="1107" spans="1:20" x14ac:dyDescent="0.25">
      <c r="A1107" s="2" t="s">
        <v>1960</v>
      </c>
      <c r="B1107" s="95">
        <v>76</v>
      </c>
      <c r="S1107" s="2" t="s">
        <v>888</v>
      </c>
      <c r="T1107" s="2">
        <v>24.7</v>
      </c>
    </row>
    <row r="1108" spans="1:20" x14ac:dyDescent="0.25">
      <c r="A1108" s="2" t="s">
        <v>1961</v>
      </c>
      <c r="B1108" s="95">
        <v>76</v>
      </c>
      <c r="S1108" s="2" t="s">
        <v>888</v>
      </c>
      <c r="T1108" s="2">
        <v>24.8</v>
      </c>
    </row>
    <row r="1109" spans="1:20" x14ac:dyDescent="0.25">
      <c r="A1109" s="2" t="s">
        <v>1962</v>
      </c>
      <c r="B1109" s="95">
        <v>75</v>
      </c>
      <c r="S1109" s="2" t="s">
        <v>888</v>
      </c>
      <c r="T1109" s="2">
        <v>24.9</v>
      </c>
    </row>
    <row r="1110" spans="1:20" x14ac:dyDescent="0.25">
      <c r="A1110" s="2" t="s">
        <v>1963</v>
      </c>
      <c r="B1110" s="95">
        <v>75</v>
      </c>
      <c r="S1110" s="2" t="s">
        <v>888</v>
      </c>
      <c r="T1110" s="2">
        <v>25</v>
      </c>
    </row>
    <row r="1111" spans="1:20" x14ac:dyDescent="0.25">
      <c r="A1111" s="2" t="s">
        <v>1964</v>
      </c>
      <c r="B1111" s="95">
        <v>74</v>
      </c>
      <c r="S1111" s="2" t="s">
        <v>888</v>
      </c>
      <c r="T1111" s="2">
        <v>25.1</v>
      </c>
    </row>
    <row r="1112" spans="1:20" x14ac:dyDescent="0.25">
      <c r="A1112" s="2" t="s">
        <v>1965</v>
      </c>
      <c r="B1112" s="95">
        <v>74</v>
      </c>
      <c r="S1112" s="2" t="s">
        <v>888</v>
      </c>
      <c r="T1112" s="2">
        <v>25.2</v>
      </c>
    </row>
    <row r="1113" spans="1:20" x14ac:dyDescent="0.25">
      <c r="A1113" s="2" t="s">
        <v>1966</v>
      </c>
      <c r="B1113" s="95">
        <v>73</v>
      </c>
      <c r="S1113" s="2" t="s">
        <v>888</v>
      </c>
      <c r="T1113" s="2">
        <v>25.3</v>
      </c>
    </row>
    <row r="1114" spans="1:20" x14ac:dyDescent="0.25">
      <c r="A1114" s="2" t="s">
        <v>1967</v>
      </c>
      <c r="B1114" s="95">
        <v>73</v>
      </c>
      <c r="S1114" s="2" t="s">
        <v>888</v>
      </c>
      <c r="T1114" s="2">
        <v>25.4</v>
      </c>
    </row>
    <row r="1115" spans="1:20" x14ac:dyDescent="0.25">
      <c r="A1115" s="2" t="s">
        <v>1968</v>
      </c>
      <c r="B1115" s="95">
        <v>72</v>
      </c>
      <c r="S1115" s="2" t="s">
        <v>888</v>
      </c>
      <c r="T1115" s="2">
        <v>25.5</v>
      </c>
    </row>
    <row r="1116" spans="1:20" x14ac:dyDescent="0.25">
      <c r="A1116" s="2" t="s">
        <v>1969</v>
      </c>
      <c r="B1116" s="95">
        <v>72</v>
      </c>
      <c r="S1116" s="2" t="s">
        <v>888</v>
      </c>
      <c r="T1116" s="2">
        <v>25.6</v>
      </c>
    </row>
    <row r="1117" spans="1:20" x14ac:dyDescent="0.25">
      <c r="A1117" s="2" t="s">
        <v>1970</v>
      </c>
      <c r="B1117" s="95">
        <v>71</v>
      </c>
      <c r="S1117" s="2" t="s">
        <v>888</v>
      </c>
      <c r="T1117" s="2">
        <v>25.7</v>
      </c>
    </row>
    <row r="1118" spans="1:20" x14ac:dyDescent="0.25">
      <c r="A1118" s="2" t="s">
        <v>1971</v>
      </c>
      <c r="B1118" s="95">
        <v>71</v>
      </c>
      <c r="S1118" s="2" t="s">
        <v>888</v>
      </c>
      <c r="T1118" s="2">
        <v>25.8</v>
      </c>
    </row>
    <row r="1119" spans="1:20" x14ac:dyDescent="0.25">
      <c r="A1119" s="2" t="s">
        <v>1972</v>
      </c>
      <c r="B1119" s="95">
        <v>70</v>
      </c>
      <c r="S1119" s="2" t="s">
        <v>888</v>
      </c>
      <c r="T1119" s="2">
        <v>25.9</v>
      </c>
    </row>
    <row r="1120" spans="1:20" x14ac:dyDescent="0.25">
      <c r="A1120" s="2" t="s">
        <v>1973</v>
      </c>
      <c r="B1120" s="95">
        <v>70</v>
      </c>
      <c r="S1120" s="2" t="s">
        <v>888</v>
      </c>
      <c r="T1120" s="2">
        <v>26</v>
      </c>
    </row>
    <row r="1121" spans="1:20" x14ac:dyDescent="0.25">
      <c r="A1121" s="2" t="s">
        <v>1974</v>
      </c>
      <c r="B1121" s="95">
        <v>69</v>
      </c>
      <c r="S1121" s="2" t="s">
        <v>888</v>
      </c>
      <c r="T1121" s="2">
        <v>26.1</v>
      </c>
    </row>
    <row r="1122" spans="1:20" x14ac:dyDescent="0.25">
      <c r="A1122" s="2" t="s">
        <v>1975</v>
      </c>
      <c r="B1122" s="95">
        <v>69</v>
      </c>
      <c r="S1122" s="2" t="s">
        <v>888</v>
      </c>
      <c r="T1122" s="2">
        <v>26.2</v>
      </c>
    </row>
    <row r="1123" spans="1:20" x14ac:dyDescent="0.25">
      <c r="A1123" s="2" t="s">
        <v>1976</v>
      </c>
      <c r="B1123" s="95">
        <v>68</v>
      </c>
      <c r="S1123" s="2" t="s">
        <v>888</v>
      </c>
      <c r="T1123" s="2">
        <v>26.3</v>
      </c>
    </row>
    <row r="1124" spans="1:20" x14ac:dyDescent="0.25">
      <c r="A1124" s="2" t="s">
        <v>1977</v>
      </c>
      <c r="B1124" s="95">
        <v>68</v>
      </c>
      <c r="S1124" s="2" t="s">
        <v>888</v>
      </c>
      <c r="T1124" s="2">
        <v>26.4</v>
      </c>
    </row>
    <row r="1125" spans="1:20" x14ac:dyDescent="0.25">
      <c r="A1125" s="2" t="s">
        <v>1978</v>
      </c>
      <c r="B1125" s="95">
        <v>67</v>
      </c>
      <c r="S1125" s="2" t="s">
        <v>888</v>
      </c>
      <c r="T1125" s="2">
        <v>26.5</v>
      </c>
    </row>
    <row r="1126" spans="1:20" x14ac:dyDescent="0.25">
      <c r="A1126" s="2" t="s">
        <v>1979</v>
      </c>
      <c r="B1126" s="95">
        <v>67</v>
      </c>
      <c r="S1126" s="2" t="s">
        <v>888</v>
      </c>
      <c r="T1126" s="2">
        <v>26.6</v>
      </c>
    </row>
    <row r="1127" spans="1:20" x14ac:dyDescent="0.25">
      <c r="A1127" s="2" t="s">
        <v>1980</v>
      </c>
      <c r="B1127" s="95">
        <v>66</v>
      </c>
      <c r="S1127" s="2" t="s">
        <v>888</v>
      </c>
      <c r="T1127" s="2">
        <v>26.7</v>
      </c>
    </row>
    <row r="1128" spans="1:20" x14ac:dyDescent="0.25">
      <c r="A1128" s="2" t="s">
        <v>1981</v>
      </c>
      <c r="B1128" s="95">
        <v>66</v>
      </c>
      <c r="S1128" s="2" t="s">
        <v>888</v>
      </c>
      <c r="T1128" s="2">
        <v>26.8</v>
      </c>
    </row>
    <row r="1129" spans="1:20" x14ac:dyDescent="0.25">
      <c r="A1129" s="2" t="s">
        <v>1982</v>
      </c>
      <c r="B1129" s="95">
        <v>65</v>
      </c>
      <c r="S1129" s="2" t="s">
        <v>888</v>
      </c>
      <c r="T1129" s="2">
        <v>26.9</v>
      </c>
    </row>
    <row r="1130" spans="1:20" x14ac:dyDescent="0.25">
      <c r="A1130" s="2" t="s">
        <v>1983</v>
      </c>
      <c r="B1130" s="95">
        <v>65</v>
      </c>
      <c r="S1130" s="2" t="s">
        <v>888</v>
      </c>
      <c r="T1130" s="2">
        <v>27</v>
      </c>
    </row>
    <row r="1131" spans="1:20" x14ac:dyDescent="0.25">
      <c r="A1131" s="2" t="s">
        <v>1984</v>
      </c>
      <c r="B1131" s="95">
        <v>64</v>
      </c>
      <c r="S1131" s="2" t="s">
        <v>888</v>
      </c>
      <c r="T1131" s="2">
        <v>27.1</v>
      </c>
    </row>
    <row r="1132" spans="1:20" x14ac:dyDescent="0.25">
      <c r="A1132" s="2" t="s">
        <v>1985</v>
      </c>
      <c r="B1132" s="95">
        <v>64</v>
      </c>
      <c r="S1132" s="2" t="s">
        <v>888</v>
      </c>
      <c r="T1132" s="2">
        <v>27.2</v>
      </c>
    </row>
    <row r="1133" spans="1:20" x14ac:dyDescent="0.25">
      <c r="A1133" s="2" t="s">
        <v>1986</v>
      </c>
      <c r="B1133" s="95">
        <v>63</v>
      </c>
      <c r="S1133" s="2" t="s">
        <v>888</v>
      </c>
      <c r="T1133" s="2">
        <v>27.3</v>
      </c>
    </row>
    <row r="1134" spans="1:20" x14ac:dyDescent="0.25">
      <c r="A1134" s="2" t="s">
        <v>1987</v>
      </c>
      <c r="B1134" s="95">
        <v>63</v>
      </c>
      <c r="S1134" s="2" t="s">
        <v>888</v>
      </c>
      <c r="T1134" s="2">
        <v>27.4</v>
      </c>
    </row>
    <row r="1135" spans="1:20" x14ac:dyDescent="0.25">
      <c r="A1135" s="2" t="s">
        <v>1988</v>
      </c>
      <c r="B1135" s="95">
        <v>62</v>
      </c>
      <c r="S1135" s="2" t="s">
        <v>888</v>
      </c>
      <c r="T1135" s="2">
        <v>27.5</v>
      </c>
    </row>
    <row r="1136" spans="1:20" x14ac:dyDescent="0.25">
      <c r="A1136" s="2" t="s">
        <v>1989</v>
      </c>
      <c r="B1136" s="95">
        <v>62</v>
      </c>
      <c r="S1136" s="2" t="s">
        <v>888</v>
      </c>
      <c r="T1136" s="2">
        <v>27.6</v>
      </c>
    </row>
    <row r="1137" spans="1:20" x14ac:dyDescent="0.25">
      <c r="A1137" s="2" t="s">
        <v>1990</v>
      </c>
      <c r="B1137" s="95">
        <v>61</v>
      </c>
      <c r="S1137" s="2" t="s">
        <v>888</v>
      </c>
      <c r="T1137" s="2">
        <v>27.7</v>
      </c>
    </row>
    <row r="1138" spans="1:20" x14ac:dyDescent="0.25">
      <c r="A1138" s="2" t="s">
        <v>1991</v>
      </c>
      <c r="B1138" s="95">
        <v>61</v>
      </c>
      <c r="S1138" s="2" t="s">
        <v>888</v>
      </c>
      <c r="T1138" s="2">
        <v>27.8</v>
      </c>
    </row>
    <row r="1139" spans="1:20" x14ac:dyDescent="0.25">
      <c r="A1139" s="2" t="s">
        <v>1992</v>
      </c>
      <c r="B1139" s="95">
        <v>60</v>
      </c>
      <c r="S1139" s="2" t="s">
        <v>888</v>
      </c>
      <c r="T1139" s="2">
        <v>27.9</v>
      </c>
    </row>
    <row r="1140" spans="1:20" x14ac:dyDescent="0.25">
      <c r="A1140" s="2" t="s">
        <v>1993</v>
      </c>
      <c r="B1140" s="95">
        <v>60</v>
      </c>
      <c r="S1140" s="2" t="s">
        <v>888</v>
      </c>
      <c r="T1140" s="2">
        <v>28</v>
      </c>
    </row>
    <row r="1141" spans="1:20" x14ac:dyDescent="0.25">
      <c r="A1141" s="2" t="s">
        <v>1994</v>
      </c>
      <c r="B1141" s="95">
        <v>59</v>
      </c>
      <c r="S1141" s="2" t="s">
        <v>888</v>
      </c>
      <c r="T1141" s="2">
        <v>28.1</v>
      </c>
    </row>
    <row r="1142" spans="1:20" x14ac:dyDescent="0.25">
      <c r="A1142" s="2" t="s">
        <v>1995</v>
      </c>
      <c r="B1142" s="95">
        <v>59</v>
      </c>
      <c r="S1142" s="2" t="s">
        <v>888</v>
      </c>
      <c r="T1142" s="2">
        <v>28.2</v>
      </c>
    </row>
    <row r="1143" spans="1:20" x14ac:dyDescent="0.25">
      <c r="A1143" s="2" t="s">
        <v>1996</v>
      </c>
      <c r="B1143" s="95">
        <v>58</v>
      </c>
      <c r="S1143" s="2" t="s">
        <v>888</v>
      </c>
      <c r="T1143" s="2">
        <v>28.3</v>
      </c>
    </row>
    <row r="1144" spans="1:20" x14ac:dyDescent="0.25">
      <c r="A1144" s="2" t="s">
        <v>1997</v>
      </c>
      <c r="B1144" s="95">
        <v>58</v>
      </c>
      <c r="S1144" s="2" t="s">
        <v>888</v>
      </c>
      <c r="T1144" s="2">
        <v>28.4</v>
      </c>
    </row>
    <row r="1145" spans="1:20" x14ac:dyDescent="0.25">
      <c r="A1145" s="2" t="s">
        <v>1998</v>
      </c>
      <c r="B1145" s="95">
        <v>57</v>
      </c>
      <c r="S1145" s="2" t="s">
        <v>888</v>
      </c>
      <c r="T1145" s="2">
        <v>28.5</v>
      </c>
    </row>
    <row r="1146" spans="1:20" x14ac:dyDescent="0.25">
      <c r="A1146" s="2" t="s">
        <v>1999</v>
      </c>
      <c r="B1146" s="95">
        <v>57</v>
      </c>
      <c r="S1146" s="2" t="s">
        <v>888</v>
      </c>
      <c r="T1146" s="2">
        <v>28.6</v>
      </c>
    </row>
    <row r="1147" spans="1:20" x14ac:dyDescent="0.25">
      <c r="A1147" s="2" t="s">
        <v>2000</v>
      </c>
      <c r="B1147" s="95">
        <v>56</v>
      </c>
      <c r="S1147" s="2" t="s">
        <v>888</v>
      </c>
      <c r="T1147" s="2">
        <v>28.7</v>
      </c>
    </row>
    <row r="1148" spans="1:20" x14ac:dyDescent="0.25">
      <c r="A1148" s="2" t="s">
        <v>2001</v>
      </c>
      <c r="B1148" s="95">
        <v>56</v>
      </c>
      <c r="S1148" s="2" t="s">
        <v>888</v>
      </c>
      <c r="T1148" s="2">
        <v>28.8</v>
      </c>
    </row>
    <row r="1149" spans="1:20" x14ac:dyDescent="0.25">
      <c r="A1149" s="2" t="s">
        <v>2002</v>
      </c>
      <c r="B1149" s="95">
        <v>55</v>
      </c>
      <c r="S1149" s="2" t="s">
        <v>888</v>
      </c>
      <c r="T1149" s="2">
        <v>28.9</v>
      </c>
    </row>
    <row r="1150" spans="1:20" x14ac:dyDescent="0.25">
      <c r="A1150" s="2" t="s">
        <v>2003</v>
      </c>
      <c r="B1150" s="95">
        <v>55</v>
      </c>
      <c r="S1150" s="2" t="s">
        <v>888</v>
      </c>
      <c r="T1150" s="2">
        <v>29</v>
      </c>
    </row>
    <row r="1151" spans="1:20" x14ac:dyDescent="0.25">
      <c r="A1151" s="2" t="s">
        <v>2004</v>
      </c>
      <c r="B1151" s="95">
        <v>54</v>
      </c>
      <c r="S1151" s="2" t="s">
        <v>888</v>
      </c>
      <c r="T1151" s="2">
        <v>29.1</v>
      </c>
    </row>
    <row r="1152" spans="1:20" x14ac:dyDescent="0.25">
      <c r="A1152" s="2" t="s">
        <v>2005</v>
      </c>
      <c r="B1152" s="95">
        <v>54</v>
      </c>
      <c r="S1152" s="2" t="s">
        <v>888</v>
      </c>
      <c r="T1152" s="2">
        <v>29.2</v>
      </c>
    </row>
    <row r="1153" spans="1:20" x14ac:dyDescent="0.25">
      <c r="A1153" s="2" t="s">
        <v>2006</v>
      </c>
      <c r="B1153" s="95">
        <v>53</v>
      </c>
      <c r="S1153" s="2" t="s">
        <v>888</v>
      </c>
      <c r="T1153" s="2">
        <v>29.3</v>
      </c>
    </row>
    <row r="1154" spans="1:20" x14ac:dyDescent="0.25">
      <c r="A1154" s="2" t="s">
        <v>2007</v>
      </c>
      <c r="B1154" s="95">
        <v>53</v>
      </c>
      <c r="S1154" s="2" t="s">
        <v>888</v>
      </c>
      <c r="T1154" s="2">
        <v>29.4</v>
      </c>
    </row>
    <row r="1155" spans="1:20" x14ac:dyDescent="0.25">
      <c r="A1155" s="2" t="s">
        <v>2008</v>
      </c>
      <c r="B1155" s="95">
        <v>52</v>
      </c>
      <c r="S1155" s="2" t="s">
        <v>888</v>
      </c>
      <c r="T1155" s="2">
        <v>29.5</v>
      </c>
    </row>
    <row r="1156" spans="1:20" x14ac:dyDescent="0.25">
      <c r="A1156" s="2" t="s">
        <v>2009</v>
      </c>
      <c r="B1156" s="95">
        <v>52</v>
      </c>
      <c r="S1156" s="2" t="s">
        <v>888</v>
      </c>
      <c r="T1156" s="2">
        <v>29.6</v>
      </c>
    </row>
    <row r="1157" spans="1:20" x14ac:dyDescent="0.25">
      <c r="A1157" s="2" t="s">
        <v>2010</v>
      </c>
      <c r="B1157" s="95">
        <v>51</v>
      </c>
      <c r="S1157" s="2" t="s">
        <v>888</v>
      </c>
      <c r="T1157" s="2">
        <v>29.7</v>
      </c>
    </row>
    <row r="1158" spans="1:20" x14ac:dyDescent="0.25">
      <c r="A1158" s="2" t="s">
        <v>2011</v>
      </c>
      <c r="B1158" s="95">
        <v>51</v>
      </c>
      <c r="S1158" s="2" t="s">
        <v>888</v>
      </c>
      <c r="T1158" s="2">
        <v>29.8</v>
      </c>
    </row>
    <row r="1159" spans="1:20" x14ac:dyDescent="0.25">
      <c r="A1159" s="2" t="s">
        <v>2012</v>
      </c>
      <c r="B1159" s="95">
        <v>50</v>
      </c>
      <c r="S1159" s="2" t="s">
        <v>888</v>
      </c>
      <c r="T1159" s="2">
        <v>29.9</v>
      </c>
    </row>
    <row r="1160" spans="1:20" x14ac:dyDescent="0.25">
      <c r="A1160" s="2" t="s">
        <v>2013</v>
      </c>
      <c r="B1160" s="95">
        <v>50</v>
      </c>
      <c r="S1160" s="2" t="s">
        <v>888</v>
      </c>
      <c r="T1160" s="2">
        <v>30</v>
      </c>
    </row>
    <row r="1161" spans="1:20" x14ac:dyDescent="0.25">
      <c r="A1161" s="2" t="s">
        <v>2014</v>
      </c>
      <c r="B1161" s="95">
        <v>49</v>
      </c>
      <c r="S1161" s="2" t="s">
        <v>888</v>
      </c>
      <c r="T1161" s="2">
        <v>30.1</v>
      </c>
    </row>
    <row r="1162" spans="1:20" x14ac:dyDescent="0.25">
      <c r="A1162" s="2" t="s">
        <v>2015</v>
      </c>
      <c r="B1162" s="95">
        <v>49</v>
      </c>
      <c r="S1162" s="2" t="s">
        <v>888</v>
      </c>
      <c r="T1162" s="2">
        <v>30.2</v>
      </c>
    </row>
    <row r="1163" spans="1:20" x14ac:dyDescent="0.25">
      <c r="A1163" s="2" t="s">
        <v>2016</v>
      </c>
      <c r="B1163" s="95">
        <v>48</v>
      </c>
      <c r="S1163" s="2" t="s">
        <v>888</v>
      </c>
      <c r="T1163" s="2">
        <v>30.3</v>
      </c>
    </row>
    <row r="1164" spans="1:20" x14ac:dyDescent="0.25">
      <c r="A1164" s="2" t="s">
        <v>2017</v>
      </c>
      <c r="B1164" s="95">
        <v>48</v>
      </c>
      <c r="S1164" s="2" t="s">
        <v>888</v>
      </c>
      <c r="T1164" s="2">
        <v>30.4</v>
      </c>
    </row>
    <row r="1165" spans="1:20" x14ac:dyDescent="0.25">
      <c r="A1165" s="2" t="s">
        <v>2018</v>
      </c>
      <c r="B1165" s="95">
        <v>47</v>
      </c>
      <c r="S1165" s="2" t="s">
        <v>888</v>
      </c>
      <c r="T1165" s="2">
        <v>30.5</v>
      </c>
    </row>
    <row r="1166" spans="1:20" x14ac:dyDescent="0.25">
      <c r="A1166" s="2" t="s">
        <v>2019</v>
      </c>
      <c r="B1166" s="95">
        <v>47</v>
      </c>
      <c r="S1166" s="2" t="s">
        <v>888</v>
      </c>
      <c r="T1166" s="2">
        <v>30.6</v>
      </c>
    </row>
    <row r="1167" spans="1:20" x14ac:dyDescent="0.25">
      <c r="A1167" s="2" t="s">
        <v>2020</v>
      </c>
      <c r="B1167" s="95">
        <v>46</v>
      </c>
      <c r="S1167" s="2" t="s">
        <v>888</v>
      </c>
      <c r="T1167" s="2">
        <v>30.7</v>
      </c>
    </row>
    <row r="1168" spans="1:20" x14ac:dyDescent="0.25">
      <c r="A1168" s="2" t="s">
        <v>2021</v>
      </c>
      <c r="B1168" s="95">
        <v>46</v>
      </c>
      <c r="S1168" s="2" t="s">
        <v>888</v>
      </c>
      <c r="T1168" s="2">
        <v>30.8</v>
      </c>
    </row>
    <row r="1169" spans="1:20" x14ac:dyDescent="0.25">
      <c r="A1169" s="2" t="s">
        <v>2022</v>
      </c>
      <c r="B1169" s="95">
        <v>45</v>
      </c>
      <c r="S1169" s="2" t="s">
        <v>888</v>
      </c>
      <c r="T1169" s="2">
        <v>30.9</v>
      </c>
    </row>
    <row r="1170" spans="1:20" x14ac:dyDescent="0.25">
      <c r="A1170" s="2" t="s">
        <v>2023</v>
      </c>
      <c r="B1170" s="95">
        <v>45</v>
      </c>
      <c r="S1170" s="2" t="s">
        <v>888</v>
      </c>
      <c r="T1170" s="2">
        <v>31</v>
      </c>
    </row>
    <row r="1171" spans="1:20" x14ac:dyDescent="0.25">
      <c r="A1171" s="2" t="s">
        <v>2024</v>
      </c>
      <c r="B1171" s="95">
        <v>44</v>
      </c>
      <c r="S1171" s="2" t="s">
        <v>888</v>
      </c>
      <c r="T1171" s="2">
        <v>31.1</v>
      </c>
    </row>
    <row r="1172" spans="1:20" x14ac:dyDescent="0.25">
      <c r="A1172" s="2" t="s">
        <v>2025</v>
      </c>
      <c r="B1172" s="95">
        <v>44</v>
      </c>
      <c r="S1172" s="2" t="s">
        <v>888</v>
      </c>
      <c r="T1172" s="2">
        <v>31.2</v>
      </c>
    </row>
    <row r="1173" spans="1:20" x14ac:dyDescent="0.25">
      <c r="A1173" s="2" t="s">
        <v>2026</v>
      </c>
      <c r="B1173" s="95">
        <v>43</v>
      </c>
      <c r="S1173" s="2" t="s">
        <v>888</v>
      </c>
      <c r="T1173" s="2">
        <v>31.3</v>
      </c>
    </row>
    <row r="1174" spans="1:20" x14ac:dyDescent="0.25">
      <c r="A1174" s="2" t="s">
        <v>2027</v>
      </c>
      <c r="B1174" s="95">
        <v>43</v>
      </c>
      <c r="S1174" s="2" t="s">
        <v>888</v>
      </c>
      <c r="T1174" s="2">
        <v>31.4</v>
      </c>
    </row>
    <row r="1175" spans="1:20" x14ac:dyDescent="0.25">
      <c r="A1175" s="2" t="s">
        <v>2028</v>
      </c>
      <c r="B1175" s="95">
        <v>42</v>
      </c>
      <c r="S1175" s="2" t="s">
        <v>888</v>
      </c>
      <c r="T1175" s="2">
        <v>31.5</v>
      </c>
    </row>
    <row r="1176" spans="1:20" x14ac:dyDescent="0.25">
      <c r="A1176" s="2" t="s">
        <v>2029</v>
      </c>
      <c r="B1176" s="95">
        <v>42</v>
      </c>
      <c r="S1176" s="2" t="s">
        <v>888</v>
      </c>
      <c r="T1176" s="2">
        <v>31.6</v>
      </c>
    </row>
    <row r="1177" spans="1:20" x14ac:dyDescent="0.25">
      <c r="A1177" s="2" t="s">
        <v>2030</v>
      </c>
      <c r="B1177" s="95">
        <v>41</v>
      </c>
      <c r="S1177" s="2" t="s">
        <v>888</v>
      </c>
      <c r="T1177" s="2">
        <v>31.7</v>
      </c>
    </row>
    <row r="1178" spans="1:20" x14ac:dyDescent="0.25">
      <c r="A1178" s="2" t="s">
        <v>2031</v>
      </c>
      <c r="B1178" s="95">
        <v>41</v>
      </c>
      <c r="S1178" s="2" t="s">
        <v>888</v>
      </c>
      <c r="T1178" s="2">
        <v>31.8</v>
      </c>
    </row>
    <row r="1179" spans="1:20" x14ac:dyDescent="0.25">
      <c r="A1179" s="2" t="s">
        <v>2032</v>
      </c>
      <c r="B1179" s="95">
        <v>40</v>
      </c>
      <c r="S1179" s="2" t="s">
        <v>888</v>
      </c>
      <c r="T1179" s="2">
        <v>31.9</v>
      </c>
    </row>
    <row r="1180" spans="1:20" x14ac:dyDescent="0.25">
      <c r="A1180" s="2" t="s">
        <v>2033</v>
      </c>
      <c r="B1180" s="95">
        <v>40</v>
      </c>
      <c r="S1180" s="2" t="s">
        <v>888</v>
      </c>
      <c r="T1180" s="2">
        <v>32</v>
      </c>
    </row>
    <row r="1181" spans="1:20" x14ac:dyDescent="0.25">
      <c r="A1181" s="92" t="s">
        <v>2034</v>
      </c>
      <c r="B1181" s="95">
        <v>39</v>
      </c>
      <c r="S1181" s="2" t="s">
        <v>888</v>
      </c>
      <c r="T1181" s="2">
        <v>32.1</v>
      </c>
    </row>
    <row r="1182" spans="1:20" x14ac:dyDescent="0.25">
      <c r="A1182" s="2" t="s">
        <v>2035</v>
      </c>
      <c r="B1182" s="95">
        <v>39</v>
      </c>
      <c r="S1182" s="2" t="s">
        <v>888</v>
      </c>
      <c r="T1182" s="2">
        <v>32.200000000000003</v>
      </c>
    </row>
    <row r="1183" spans="1:20" x14ac:dyDescent="0.25">
      <c r="A1183" s="2" t="s">
        <v>2036</v>
      </c>
      <c r="B1183" s="95">
        <v>38</v>
      </c>
      <c r="S1183" s="2" t="s">
        <v>888</v>
      </c>
      <c r="T1183" s="2">
        <v>32.299999999999997</v>
      </c>
    </row>
    <row r="1184" spans="1:20" x14ac:dyDescent="0.25">
      <c r="A1184" s="2" t="s">
        <v>2037</v>
      </c>
      <c r="B1184" s="95">
        <v>38</v>
      </c>
      <c r="S1184" s="2" t="s">
        <v>888</v>
      </c>
      <c r="T1184" s="2">
        <v>32.4</v>
      </c>
    </row>
    <row r="1185" spans="1:20" x14ac:dyDescent="0.25">
      <c r="A1185" s="2" t="s">
        <v>2038</v>
      </c>
      <c r="B1185" s="95">
        <v>37</v>
      </c>
      <c r="S1185" s="2" t="s">
        <v>888</v>
      </c>
      <c r="T1185" s="2">
        <v>32.5</v>
      </c>
    </row>
    <row r="1186" spans="1:20" x14ac:dyDescent="0.25">
      <c r="A1186" s="2" t="s">
        <v>2039</v>
      </c>
      <c r="B1186" s="95">
        <v>37</v>
      </c>
      <c r="S1186" s="2" t="s">
        <v>888</v>
      </c>
      <c r="T1186" s="2">
        <v>32.6</v>
      </c>
    </row>
    <row r="1187" spans="1:20" x14ac:dyDescent="0.25">
      <c r="A1187" s="2" t="s">
        <v>2040</v>
      </c>
      <c r="B1187" s="95">
        <v>36</v>
      </c>
      <c r="S1187" s="2" t="s">
        <v>888</v>
      </c>
      <c r="T1187" s="2">
        <v>32.700000000000003</v>
      </c>
    </row>
    <row r="1188" spans="1:20" x14ac:dyDescent="0.25">
      <c r="A1188" s="2" t="s">
        <v>2041</v>
      </c>
      <c r="B1188" s="95">
        <v>36</v>
      </c>
      <c r="S1188" s="2" t="s">
        <v>888</v>
      </c>
      <c r="T1188" s="2">
        <v>32.799999999999997</v>
      </c>
    </row>
    <row r="1189" spans="1:20" x14ac:dyDescent="0.25">
      <c r="A1189" s="2" t="s">
        <v>2042</v>
      </c>
      <c r="B1189" s="95">
        <v>35</v>
      </c>
      <c r="S1189" s="2" t="s">
        <v>888</v>
      </c>
      <c r="T1189" s="2">
        <v>32.9</v>
      </c>
    </row>
    <row r="1190" spans="1:20" x14ac:dyDescent="0.25">
      <c r="A1190" s="2" t="s">
        <v>2043</v>
      </c>
      <c r="B1190" s="95">
        <v>35</v>
      </c>
      <c r="S1190" s="2" t="s">
        <v>888</v>
      </c>
      <c r="T1190" s="2">
        <v>33</v>
      </c>
    </row>
    <row r="1191" spans="1:20" x14ac:dyDescent="0.25">
      <c r="A1191" s="2" t="s">
        <v>2044</v>
      </c>
      <c r="B1191" s="95">
        <v>34</v>
      </c>
      <c r="S1191" s="2" t="s">
        <v>888</v>
      </c>
      <c r="T1191" s="2">
        <v>33.1</v>
      </c>
    </row>
    <row r="1192" spans="1:20" x14ac:dyDescent="0.25">
      <c r="A1192" s="2" t="s">
        <v>2045</v>
      </c>
      <c r="B1192" s="95">
        <v>34</v>
      </c>
      <c r="S1192" s="2" t="s">
        <v>888</v>
      </c>
      <c r="T1192" s="2">
        <v>33.200000000000003</v>
      </c>
    </row>
    <row r="1193" spans="1:20" x14ac:dyDescent="0.25">
      <c r="A1193" s="2" t="s">
        <v>2046</v>
      </c>
      <c r="B1193" s="95">
        <v>33</v>
      </c>
      <c r="S1193" s="2" t="s">
        <v>888</v>
      </c>
      <c r="T1193" s="2">
        <v>33.299999999999997</v>
      </c>
    </row>
    <row r="1194" spans="1:20" x14ac:dyDescent="0.25">
      <c r="A1194" s="2" t="s">
        <v>2047</v>
      </c>
      <c r="B1194" s="95">
        <v>33</v>
      </c>
      <c r="S1194" s="2" t="s">
        <v>888</v>
      </c>
      <c r="T1194" s="2">
        <v>33.4</v>
      </c>
    </row>
    <row r="1195" spans="1:20" x14ac:dyDescent="0.25">
      <c r="A1195" s="2" t="s">
        <v>2048</v>
      </c>
      <c r="B1195" s="95">
        <v>32</v>
      </c>
      <c r="S1195" s="2" t="s">
        <v>888</v>
      </c>
      <c r="T1195" s="2">
        <v>33.5</v>
      </c>
    </row>
    <row r="1196" spans="1:20" x14ac:dyDescent="0.25">
      <c r="A1196" s="2" t="s">
        <v>2049</v>
      </c>
      <c r="B1196" s="95">
        <v>32</v>
      </c>
      <c r="S1196" s="2" t="s">
        <v>888</v>
      </c>
      <c r="T1196" s="2">
        <v>33.6</v>
      </c>
    </row>
    <row r="1197" spans="1:20" x14ac:dyDescent="0.25">
      <c r="A1197" s="2" t="s">
        <v>2050</v>
      </c>
      <c r="B1197" s="95">
        <v>31</v>
      </c>
      <c r="S1197" s="2" t="s">
        <v>888</v>
      </c>
      <c r="T1197" s="2">
        <v>33.700000000000003</v>
      </c>
    </row>
    <row r="1198" spans="1:20" x14ac:dyDescent="0.25">
      <c r="A1198" s="2" t="s">
        <v>2051</v>
      </c>
      <c r="B1198" s="95">
        <v>31</v>
      </c>
      <c r="S1198" s="2" t="s">
        <v>888</v>
      </c>
      <c r="T1198" s="2">
        <v>33.799999999999997</v>
      </c>
    </row>
    <row r="1199" spans="1:20" x14ac:dyDescent="0.25">
      <c r="A1199" s="2" t="s">
        <v>2052</v>
      </c>
      <c r="B1199" s="95">
        <v>30</v>
      </c>
      <c r="S1199" s="2" t="s">
        <v>888</v>
      </c>
      <c r="T1199" s="2">
        <v>33.9</v>
      </c>
    </row>
    <row r="1200" spans="1:20" x14ac:dyDescent="0.25">
      <c r="A1200" s="2" t="s">
        <v>2053</v>
      </c>
      <c r="B1200" s="95">
        <v>30</v>
      </c>
      <c r="S1200" s="2" t="s">
        <v>888</v>
      </c>
      <c r="T1200" s="2">
        <v>34</v>
      </c>
    </row>
    <row r="1201" spans="1:20" x14ac:dyDescent="0.25">
      <c r="A1201" s="2" t="s">
        <v>2054</v>
      </c>
      <c r="B1201" s="95">
        <v>29</v>
      </c>
      <c r="S1201" s="2" t="s">
        <v>888</v>
      </c>
      <c r="T1201" s="2">
        <v>34.1</v>
      </c>
    </row>
    <row r="1202" spans="1:20" x14ac:dyDescent="0.25">
      <c r="A1202" s="2" t="s">
        <v>2055</v>
      </c>
      <c r="B1202" s="95">
        <v>29</v>
      </c>
      <c r="S1202" s="2" t="s">
        <v>888</v>
      </c>
      <c r="T1202" s="2">
        <v>34.200000000000003</v>
      </c>
    </row>
    <row r="1203" spans="1:20" x14ac:dyDescent="0.25">
      <c r="A1203" s="2" t="s">
        <v>2056</v>
      </c>
      <c r="B1203" s="95">
        <v>28</v>
      </c>
      <c r="S1203" s="2" t="s">
        <v>888</v>
      </c>
      <c r="T1203" s="2">
        <v>34.299999999999997</v>
      </c>
    </row>
    <row r="1204" spans="1:20" x14ac:dyDescent="0.25">
      <c r="A1204" s="2" t="s">
        <v>2057</v>
      </c>
      <c r="B1204" s="95">
        <v>28</v>
      </c>
      <c r="S1204" s="2" t="s">
        <v>888</v>
      </c>
      <c r="T1204" s="2">
        <v>34.4</v>
      </c>
    </row>
    <row r="1205" spans="1:20" x14ac:dyDescent="0.25">
      <c r="A1205" s="2" t="s">
        <v>2058</v>
      </c>
      <c r="B1205" s="95">
        <v>27</v>
      </c>
      <c r="S1205" s="2" t="s">
        <v>888</v>
      </c>
      <c r="T1205" s="2">
        <v>34.5</v>
      </c>
    </row>
    <row r="1206" spans="1:20" x14ac:dyDescent="0.25">
      <c r="A1206" s="2" t="s">
        <v>2059</v>
      </c>
      <c r="B1206" s="95">
        <v>27</v>
      </c>
      <c r="S1206" s="2" t="s">
        <v>888</v>
      </c>
      <c r="T1206" s="2">
        <v>34.6</v>
      </c>
    </row>
    <row r="1207" spans="1:20" x14ac:dyDescent="0.25">
      <c r="A1207" s="2" t="s">
        <v>2060</v>
      </c>
      <c r="B1207" s="95">
        <v>26</v>
      </c>
      <c r="S1207" s="2" t="s">
        <v>888</v>
      </c>
      <c r="T1207" s="2">
        <v>34.700000000000003</v>
      </c>
    </row>
    <row r="1208" spans="1:20" x14ac:dyDescent="0.25">
      <c r="A1208" s="2" t="s">
        <v>2061</v>
      </c>
      <c r="B1208" s="95">
        <v>26</v>
      </c>
      <c r="S1208" s="2" t="s">
        <v>888</v>
      </c>
      <c r="T1208" s="2">
        <v>34.799999999999997</v>
      </c>
    </row>
    <row r="1209" spans="1:20" x14ac:dyDescent="0.25">
      <c r="A1209" s="2" t="s">
        <v>2062</v>
      </c>
      <c r="B1209" s="95">
        <v>25</v>
      </c>
      <c r="S1209" s="2" t="s">
        <v>888</v>
      </c>
      <c r="T1209" s="2">
        <v>34.9</v>
      </c>
    </row>
    <row r="1210" spans="1:20" x14ac:dyDescent="0.25">
      <c r="A1210" s="2" t="s">
        <v>2063</v>
      </c>
      <c r="B1210" s="95">
        <v>25</v>
      </c>
      <c r="S1210" s="2" t="s">
        <v>888</v>
      </c>
      <c r="T1210" s="2">
        <v>35</v>
      </c>
    </row>
    <row r="1211" spans="1:20" x14ac:dyDescent="0.25">
      <c r="A1211" s="2" t="s">
        <v>2064</v>
      </c>
      <c r="B1211" s="95">
        <v>24</v>
      </c>
      <c r="S1211" s="2" t="s">
        <v>888</v>
      </c>
      <c r="T1211" s="2">
        <v>35.1</v>
      </c>
    </row>
    <row r="1212" spans="1:20" x14ac:dyDescent="0.25">
      <c r="A1212" s="2" t="s">
        <v>2065</v>
      </c>
      <c r="B1212" s="95">
        <v>24</v>
      </c>
      <c r="S1212" s="2" t="s">
        <v>888</v>
      </c>
      <c r="T1212" s="2">
        <v>35.200000000000003</v>
      </c>
    </row>
    <row r="1213" spans="1:20" x14ac:dyDescent="0.25">
      <c r="A1213" s="2" t="s">
        <v>2066</v>
      </c>
      <c r="B1213" s="95">
        <v>24</v>
      </c>
      <c r="S1213" s="2" t="s">
        <v>888</v>
      </c>
      <c r="T1213" s="2">
        <v>35.299999999999997</v>
      </c>
    </row>
    <row r="1214" spans="1:20" x14ac:dyDescent="0.25">
      <c r="A1214" s="2" t="s">
        <v>2067</v>
      </c>
      <c r="B1214" s="95">
        <v>24</v>
      </c>
      <c r="S1214" s="2" t="s">
        <v>888</v>
      </c>
      <c r="T1214" s="2">
        <v>35.4</v>
      </c>
    </row>
    <row r="1215" spans="1:20" x14ac:dyDescent="0.25">
      <c r="A1215" s="2" t="s">
        <v>2068</v>
      </c>
      <c r="B1215" s="95">
        <v>24</v>
      </c>
      <c r="S1215" s="2" t="s">
        <v>888</v>
      </c>
      <c r="T1215" s="2">
        <v>35.5</v>
      </c>
    </row>
    <row r="1216" spans="1:20" x14ac:dyDescent="0.25">
      <c r="A1216" s="2" t="s">
        <v>2069</v>
      </c>
      <c r="B1216" s="95">
        <v>23</v>
      </c>
      <c r="S1216" s="2" t="s">
        <v>888</v>
      </c>
      <c r="T1216" s="2">
        <v>35.6</v>
      </c>
    </row>
    <row r="1217" spans="1:20" x14ac:dyDescent="0.25">
      <c r="A1217" s="2" t="s">
        <v>2070</v>
      </c>
      <c r="B1217" s="95">
        <v>23</v>
      </c>
      <c r="S1217" s="2" t="s">
        <v>888</v>
      </c>
      <c r="T1217" s="2">
        <v>35.700000000000003</v>
      </c>
    </row>
    <row r="1218" spans="1:20" x14ac:dyDescent="0.25">
      <c r="A1218" s="2" t="s">
        <v>2071</v>
      </c>
      <c r="B1218" s="95">
        <v>23</v>
      </c>
      <c r="S1218" s="2" t="s">
        <v>888</v>
      </c>
      <c r="T1218" s="2">
        <v>35.799999999999997</v>
      </c>
    </row>
    <row r="1219" spans="1:20" x14ac:dyDescent="0.25">
      <c r="A1219" s="2" t="s">
        <v>2072</v>
      </c>
      <c r="B1219" s="95">
        <v>23</v>
      </c>
      <c r="S1219" s="2" t="s">
        <v>888</v>
      </c>
      <c r="T1219" s="2">
        <v>35.9</v>
      </c>
    </row>
    <row r="1220" spans="1:20" x14ac:dyDescent="0.25">
      <c r="A1220" s="2" t="s">
        <v>2073</v>
      </c>
      <c r="B1220" s="95">
        <v>23</v>
      </c>
      <c r="S1220" s="2" t="s">
        <v>888</v>
      </c>
      <c r="T1220" s="2">
        <v>36</v>
      </c>
    </row>
    <row r="1221" spans="1:20" x14ac:dyDescent="0.25">
      <c r="A1221" s="2" t="s">
        <v>2074</v>
      </c>
      <c r="B1221" s="95">
        <v>22</v>
      </c>
      <c r="S1221" s="2" t="s">
        <v>888</v>
      </c>
      <c r="T1221" s="2">
        <v>36.1</v>
      </c>
    </row>
    <row r="1222" spans="1:20" x14ac:dyDescent="0.25">
      <c r="A1222" s="2" t="s">
        <v>2075</v>
      </c>
      <c r="B1222" s="95">
        <v>22</v>
      </c>
      <c r="S1222" s="2" t="s">
        <v>888</v>
      </c>
      <c r="T1222" s="2">
        <v>36.200000000000003</v>
      </c>
    </row>
    <row r="1223" spans="1:20" x14ac:dyDescent="0.25">
      <c r="A1223" s="2" t="s">
        <v>2076</v>
      </c>
      <c r="B1223" s="95">
        <v>22</v>
      </c>
      <c r="S1223" s="2" t="s">
        <v>888</v>
      </c>
      <c r="T1223" s="2">
        <v>36.299999999999997</v>
      </c>
    </row>
    <row r="1224" spans="1:20" x14ac:dyDescent="0.25">
      <c r="A1224" s="2" t="s">
        <v>2077</v>
      </c>
      <c r="B1224" s="95">
        <v>22</v>
      </c>
      <c r="S1224" s="2" t="s">
        <v>888</v>
      </c>
      <c r="T1224" s="2">
        <v>36.4</v>
      </c>
    </row>
    <row r="1225" spans="1:20" x14ac:dyDescent="0.25">
      <c r="A1225" s="2" t="s">
        <v>2078</v>
      </c>
      <c r="B1225" s="95">
        <v>22</v>
      </c>
      <c r="S1225" s="2" t="s">
        <v>888</v>
      </c>
      <c r="T1225" s="2">
        <v>36.5</v>
      </c>
    </row>
    <row r="1226" spans="1:20" x14ac:dyDescent="0.25">
      <c r="A1226" s="2" t="s">
        <v>2079</v>
      </c>
      <c r="B1226" s="95">
        <v>21</v>
      </c>
      <c r="S1226" s="2" t="s">
        <v>888</v>
      </c>
      <c r="T1226" s="2">
        <v>36.6</v>
      </c>
    </row>
    <row r="1227" spans="1:20" x14ac:dyDescent="0.25">
      <c r="A1227" s="2" t="s">
        <v>2080</v>
      </c>
      <c r="B1227" s="95">
        <v>21</v>
      </c>
      <c r="S1227" s="2" t="s">
        <v>888</v>
      </c>
      <c r="T1227" s="2">
        <v>36.700000000000003</v>
      </c>
    </row>
    <row r="1228" spans="1:20" x14ac:dyDescent="0.25">
      <c r="A1228" s="2" t="s">
        <v>2081</v>
      </c>
      <c r="B1228" s="95">
        <v>21</v>
      </c>
      <c r="S1228" s="2" t="s">
        <v>888</v>
      </c>
      <c r="T1228" s="2">
        <v>36.799999999999997</v>
      </c>
    </row>
    <row r="1229" spans="1:20" x14ac:dyDescent="0.25">
      <c r="A1229" s="2" t="s">
        <v>2082</v>
      </c>
      <c r="B1229" s="95">
        <v>21</v>
      </c>
      <c r="S1229" s="2" t="s">
        <v>888</v>
      </c>
      <c r="T1229" s="2">
        <v>36.9</v>
      </c>
    </row>
    <row r="1230" spans="1:20" x14ac:dyDescent="0.25">
      <c r="A1230" s="2" t="s">
        <v>2083</v>
      </c>
      <c r="B1230" s="95">
        <v>21</v>
      </c>
      <c r="S1230" s="2" t="s">
        <v>888</v>
      </c>
      <c r="T1230" s="2">
        <v>37</v>
      </c>
    </row>
    <row r="1231" spans="1:20" x14ac:dyDescent="0.25">
      <c r="A1231" s="2" t="s">
        <v>2084</v>
      </c>
      <c r="B1231" s="95">
        <v>20</v>
      </c>
      <c r="S1231" s="2" t="s">
        <v>888</v>
      </c>
      <c r="T1231" s="2">
        <v>37.1</v>
      </c>
    </row>
    <row r="1232" spans="1:20" x14ac:dyDescent="0.25">
      <c r="A1232" s="2" t="s">
        <v>2085</v>
      </c>
      <c r="B1232" s="95">
        <v>20</v>
      </c>
      <c r="S1232" s="2" t="s">
        <v>888</v>
      </c>
      <c r="T1232" s="2">
        <v>37.200000000000003</v>
      </c>
    </row>
    <row r="1233" spans="1:20" x14ac:dyDescent="0.25">
      <c r="A1233" s="2" t="s">
        <v>2086</v>
      </c>
      <c r="B1233" s="95">
        <v>20</v>
      </c>
      <c r="S1233" s="2" t="s">
        <v>888</v>
      </c>
      <c r="T1233" s="2">
        <v>37.299999999999997</v>
      </c>
    </row>
    <row r="1234" spans="1:20" x14ac:dyDescent="0.25">
      <c r="A1234" s="2" t="s">
        <v>2087</v>
      </c>
      <c r="B1234" s="95">
        <v>20</v>
      </c>
      <c r="S1234" s="2" t="s">
        <v>888</v>
      </c>
      <c r="T1234" s="2">
        <v>37.4</v>
      </c>
    </row>
    <row r="1235" spans="1:20" x14ac:dyDescent="0.25">
      <c r="A1235" s="2" t="s">
        <v>2088</v>
      </c>
      <c r="B1235" s="95">
        <v>20</v>
      </c>
      <c r="S1235" s="2" t="s">
        <v>888</v>
      </c>
      <c r="T1235" s="2">
        <v>37.5</v>
      </c>
    </row>
    <row r="1236" spans="1:20" x14ac:dyDescent="0.25">
      <c r="A1236" s="2" t="s">
        <v>2089</v>
      </c>
      <c r="B1236" s="95">
        <v>19</v>
      </c>
      <c r="S1236" s="2" t="s">
        <v>888</v>
      </c>
      <c r="T1236" s="2">
        <v>37.6</v>
      </c>
    </row>
    <row r="1237" spans="1:20" x14ac:dyDescent="0.25">
      <c r="A1237" s="2" t="s">
        <v>2090</v>
      </c>
      <c r="B1237" s="95">
        <v>19</v>
      </c>
      <c r="S1237" s="2" t="s">
        <v>888</v>
      </c>
      <c r="T1237" s="2">
        <v>37.700000000000003</v>
      </c>
    </row>
    <row r="1238" spans="1:20" x14ac:dyDescent="0.25">
      <c r="A1238" s="2" t="s">
        <v>2091</v>
      </c>
      <c r="B1238" s="95">
        <v>19</v>
      </c>
      <c r="S1238" s="2" t="s">
        <v>888</v>
      </c>
      <c r="T1238" s="2">
        <v>37.799999999999997</v>
      </c>
    </row>
    <row r="1239" spans="1:20" x14ac:dyDescent="0.25">
      <c r="A1239" s="2" t="s">
        <v>2092</v>
      </c>
      <c r="B1239" s="95">
        <v>19</v>
      </c>
      <c r="S1239" s="2" t="s">
        <v>888</v>
      </c>
      <c r="T1239" s="2">
        <v>37.9</v>
      </c>
    </row>
    <row r="1240" spans="1:20" x14ac:dyDescent="0.25">
      <c r="A1240" s="2" t="s">
        <v>2093</v>
      </c>
      <c r="B1240" s="95">
        <v>19</v>
      </c>
      <c r="S1240" s="2" t="s">
        <v>888</v>
      </c>
      <c r="T1240" s="2">
        <v>38</v>
      </c>
    </row>
    <row r="1241" spans="1:20" x14ac:dyDescent="0.25">
      <c r="A1241" s="2" t="s">
        <v>2094</v>
      </c>
      <c r="B1241" s="95">
        <v>18</v>
      </c>
      <c r="S1241" s="2" t="s">
        <v>888</v>
      </c>
      <c r="T1241" s="2">
        <v>38.1</v>
      </c>
    </row>
    <row r="1242" spans="1:20" x14ac:dyDescent="0.25">
      <c r="A1242" s="2" t="s">
        <v>2095</v>
      </c>
      <c r="B1242" s="95">
        <v>18</v>
      </c>
      <c r="S1242" s="2" t="s">
        <v>888</v>
      </c>
      <c r="T1242" s="2">
        <v>38.200000000000003</v>
      </c>
    </row>
    <row r="1243" spans="1:20" x14ac:dyDescent="0.25">
      <c r="A1243" s="2" t="s">
        <v>2096</v>
      </c>
      <c r="B1243" s="95">
        <v>18</v>
      </c>
      <c r="S1243" s="2" t="s">
        <v>888</v>
      </c>
      <c r="T1243" s="2">
        <v>38.299999999999997</v>
      </c>
    </row>
    <row r="1244" spans="1:20" x14ac:dyDescent="0.25">
      <c r="A1244" s="2" t="s">
        <v>2097</v>
      </c>
      <c r="B1244" s="95">
        <v>18</v>
      </c>
      <c r="S1244" s="2" t="s">
        <v>888</v>
      </c>
      <c r="T1244" s="2">
        <v>38.4</v>
      </c>
    </row>
    <row r="1245" spans="1:20" x14ac:dyDescent="0.25">
      <c r="A1245" s="2" t="s">
        <v>2098</v>
      </c>
      <c r="B1245" s="95">
        <v>18</v>
      </c>
      <c r="S1245" s="2" t="s">
        <v>888</v>
      </c>
      <c r="T1245" s="2">
        <v>38.5</v>
      </c>
    </row>
    <row r="1246" spans="1:20" x14ac:dyDescent="0.25">
      <c r="A1246" s="2" t="s">
        <v>2099</v>
      </c>
      <c r="B1246" s="95">
        <v>17</v>
      </c>
      <c r="S1246" s="2" t="s">
        <v>888</v>
      </c>
      <c r="T1246" s="2">
        <v>38.6</v>
      </c>
    </row>
    <row r="1247" spans="1:20" x14ac:dyDescent="0.25">
      <c r="A1247" s="2" t="s">
        <v>2100</v>
      </c>
      <c r="B1247" s="95">
        <v>17</v>
      </c>
      <c r="S1247" s="2" t="s">
        <v>888</v>
      </c>
      <c r="T1247" s="2">
        <v>38.700000000000003</v>
      </c>
    </row>
    <row r="1248" spans="1:20" x14ac:dyDescent="0.25">
      <c r="A1248" s="2" t="s">
        <v>2101</v>
      </c>
      <c r="B1248" s="95">
        <v>17</v>
      </c>
      <c r="S1248" s="2" t="s">
        <v>888</v>
      </c>
      <c r="T1248" s="2">
        <v>38.799999999999997</v>
      </c>
    </row>
    <row r="1249" spans="1:20" x14ac:dyDescent="0.25">
      <c r="A1249" s="2" t="s">
        <v>2102</v>
      </c>
      <c r="B1249" s="95">
        <v>17</v>
      </c>
      <c r="S1249" s="2" t="s">
        <v>888</v>
      </c>
      <c r="T1249" s="2">
        <v>38.9</v>
      </c>
    </row>
    <row r="1250" spans="1:20" x14ac:dyDescent="0.25">
      <c r="A1250" s="2" t="s">
        <v>2103</v>
      </c>
      <c r="B1250" s="95">
        <v>17</v>
      </c>
      <c r="S1250" s="2" t="s">
        <v>888</v>
      </c>
      <c r="T1250" s="2">
        <v>39</v>
      </c>
    </row>
    <row r="1251" spans="1:20" x14ac:dyDescent="0.25">
      <c r="A1251" s="2" t="s">
        <v>2104</v>
      </c>
      <c r="B1251" s="95">
        <v>16</v>
      </c>
      <c r="S1251" s="2" t="s">
        <v>888</v>
      </c>
      <c r="T1251" s="2">
        <v>39.1</v>
      </c>
    </row>
    <row r="1252" spans="1:20" x14ac:dyDescent="0.25">
      <c r="A1252" s="2" t="s">
        <v>2105</v>
      </c>
      <c r="B1252" s="95">
        <v>16</v>
      </c>
      <c r="S1252" s="2" t="s">
        <v>888</v>
      </c>
      <c r="T1252" s="2">
        <v>39.200000000000003</v>
      </c>
    </row>
    <row r="1253" spans="1:20" x14ac:dyDescent="0.25">
      <c r="A1253" s="2" t="s">
        <v>2106</v>
      </c>
      <c r="B1253" s="95">
        <v>16</v>
      </c>
      <c r="S1253" s="2" t="s">
        <v>888</v>
      </c>
      <c r="T1253" s="2">
        <v>39.299999999999997</v>
      </c>
    </row>
    <row r="1254" spans="1:20" x14ac:dyDescent="0.25">
      <c r="A1254" s="2" t="s">
        <v>2107</v>
      </c>
      <c r="B1254" s="95">
        <v>16</v>
      </c>
      <c r="S1254" s="2" t="s">
        <v>888</v>
      </c>
      <c r="T1254" s="2">
        <v>39.4</v>
      </c>
    </row>
    <row r="1255" spans="1:20" x14ac:dyDescent="0.25">
      <c r="A1255" s="2" t="s">
        <v>2108</v>
      </c>
      <c r="B1255" s="95">
        <v>16</v>
      </c>
      <c r="S1255" s="2" t="s">
        <v>888</v>
      </c>
      <c r="T1255" s="2">
        <v>39.5</v>
      </c>
    </row>
    <row r="1256" spans="1:20" x14ac:dyDescent="0.25">
      <c r="A1256" s="2" t="s">
        <v>2109</v>
      </c>
      <c r="B1256" s="95">
        <v>15</v>
      </c>
      <c r="S1256" s="2" t="s">
        <v>888</v>
      </c>
      <c r="T1256" s="2">
        <v>39.6</v>
      </c>
    </row>
    <row r="1257" spans="1:20" x14ac:dyDescent="0.25">
      <c r="A1257" s="2" t="s">
        <v>2110</v>
      </c>
      <c r="B1257" s="95">
        <v>15</v>
      </c>
      <c r="S1257" s="2" t="s">
        <v>888</v>
      </c>
      <c r="T1257" s="2">
        <v>39.700000000000003</v>
      </c>
    </row>
    <row r="1258" spans="1:20" x14ac:dyDescent="0.25">
      <c r="A1258" s="2" t="s">
        <v>2111</v>
      </c>
      <c r="B1258" s="95">
        <v>15</v>
      </c>
      <c r="S1258" s="2" t="s">
        <v>888</v>
      </c>
      <c r="T1258" s="2">
        <v>39.799999999999997</v>
      </c>
    </row>
    <row r="1259" spans="1:20" x14ac:dyDescent="0.25">
      <c r="A1259" s="2" t="s">
        <v>2112</v>
      </c>
      <c r="B1259" s="95">
        <v>15</v>
      </c>
      <c r="S1259" s="2" t="s">
        <v>888</v>
      </c>
      <c r="T1259" s="2">
        <v>39.9</v>
      </c>
    </row>
    <row r="1260" spans="1:20" x14ac:dyDescent="0.25">
      <c r="A1260" s="2" t="s">
        <v>2113</v>
      </c>
      <c r="B1260" s="95">
        <v>15</v>
      </c>
      <c r="S1260" s="2" t="s">
        <v>888</v>
      </c>
      <c r="T1260" s="2">
        <v>40</v>
      </c>
    </row>
    <row r="1261" spans="1:20" x14ac:dyDescent="0.25">
      <c r="A1261" s="2" t="s">
        <v>2114</v>
      </c>
      <c r="B1261" s="95">
        <v>14</v>
      </c>
      <c r="S1261" s="2" t="s">
        <v>888</v>
      </c>
      <c r="T1261" s="2">
        <v>40.1</v>
      </c>
    </row>
    <row r="1262" spans="1:20" x14ac:dyDescent="0.25">
      <c r="A1262" s="2" t="s">
        <v>2115</v>
      </c>
      <c r="B1262" s="95">
        <v>14</v>
      </c>
      <c r="S1262" s="2" t="s">
        <v>888</v>
      </c>
      <c r="T1262" s="2">
        <v>40.200000000000003</v>
      </c>
    </row>
    <row r="1263" spans="1:20" x14ac:dyDescent="0.25">
      <c r="A1263" s="2" t="s">
        <v>2116</v>
      </c>
      <c r="B1263" s="95">
        <v>14</v>
      </c>
      <c r="S1263" s="2" t="s">
        <v>888</v>
      </c>
      <c r="T1263" s="2">
        <v>40.299999999999997</v>
      </c>
    </row>
    <row r="1264" spans="1:20" x14ac:dyDescent="0.25">
      <c r="A1264" s="2" t="s">
        <v>2117</v>
      </c>
      <c r="B1264" s="95">
        <v>14</v>
      </c>
      <c r="S1264" s="2" t="s">
        <v>888</v>
      </c>
      <c r="T1264" s="2">
        <v>40.4</v>
      </c>
    </row>
    <row r="1265" spans="1:20" x14ac:dyDescent="0.25">
      <c r="A1265" s="2" t="s">
        <v>2118</v>
      </c>
      <c r="B1265" s="95">
        <v>14</v>
      </c>
      <c r="S1265" s="2" t="s">
        <v>888</v>
      </c>
      <c r="T1265" s="2">
        <v>40.5</v>
      </c>
    </row>
    <row r="1266" spans="1:20" x14ac:dyDescent="0.25">
      <c r="A1266" s="2" t="s">
        <v>2119</v>
      </c>
      <c r="B1266" s="95">
        <v>13</v>
      </c>
      <c r="S1266" s="2" t="s">
        <v>888</v>
      </c>
      <c r="T1266" s="2">
        <v>40.6</v>
      </c>
    </row>
    <row r="1267" spans="1:20" x14ac:dyDescent="0.25">
      <c r="A1267" s="2" t="s">
        <v>2120</v>
      </c>
      <c r="B1267" s="95">
        <v>13</v>
      </c>
      <c r="S1267" s="2" t="s">
        <v>888</v>
      </c>
      <c r="T1267" s="2">
        <v>40.700000000000003</v>
      </c>
    </row>
    <row r="1268" spans="1:20" x14ac:dyDescent="0.25">
      <c r="A1268" s="2" t="s">
        <v>2121</v>
      </c>
      <c r="B1268" s="95">
        <v>13</v>
      </c>
      <c r="S1268" s="2" t="s">
        <v>888</v>
      </c>
      <c r="T1268" s="2">
        <v>40.799999999999997</v>
      </c>
    </row>
    <row r="1269" spans="1:20" x14ac:dyDescent="0.25">
      <c r="A1269" s="2" t="s">
        <v>2122</v>
      </c>
      <c r="B1269" s="95">
        <v>13</v>
      </c>
      <c r="S1269" s="2" t="s">
        <v>888</v>
      </c>
      <c r="T1269" s="2">
        <v>40.9</v>
      </c>
    </row>
    <row r="1270" spans="1:20" x14ac:dyDescent="0.25">
      <c r="A1270" s="2" t="s">
        <v>2123</v>
      </c>
      <c r="B1270" s="95">
        <v>13</v>
      </c>
      <c r="S1270" s="2" t="s">
        <v>888</v>
      </c>
      <c r="T1270" s="2">
        <v>41</v>
      </c>
    </row>
    <row r="1271" spans="1:20" x14ac:dyDescent="0.25">
      <c r="A1271" s="2" t="s">
        <v>2124</v>
      </c>
      <c r="B1271" s="95">
        <v>12</v>
      </c>
      <c r="S1271" s="2" t="s">
        <v>888</v>
      </c>
      <c r="T1271" s="2">
        <v>41.1</v>
      </c>
    </row>
    <row r="1272" spans="1:20" x14ac:dyDescent="0.25">
      <c r="A1272" s="2" t="s">
        <v>2125</v>
      </c>
      <c r="B1272" s="95">
        <v>12</v>
      </c>
      <c r="S1272" s="2" t="s">
        <v>888</v>
      </c>
      <c r="T1272" s="2">
        <v>41.2</v>
      </c>
    </row>
    <row r="1273" spans="1:20" x14ac:dyDescent="0.25">
      <c r="A1273" s="2" t="s">
        <v>2126</v>
      </c>
      <c r="B1273" s="95">
        <v>12</v>
      </c>
      <c r="S1273" s="2" t="s">
        <v>888</v>
      </c>
      <c r="T1273" s="2">
        <v>41.3</v>
      </c>
    </row>
    <row r="1274" spans="1:20" x14ac:dyDescent="0.25">
      <c r="A1274" s="2" t="s">
        <v>2127</v>
      </c>
      <c r="B1274" s="95">
        <v>12</v>
      </c>
      <c r="S1274" s="2" t="s">
        <v>888</v>
      </c>
      <c r="T1274" s="2">
        <v>41.4</v>
      </c>
    </row>
    <row r="1275" spans="1:20" x14ac:dyDescent="0.25">
      <c r="A1275" s="2" t="s">
        <v>2128</v>
      </c>
      <c r="B1275" s="95">
        <v>12</v>
      </c>
      <c r="S1275" s="2" t="s">
        <v>888</v>
      </c>
      <c r="T1275" s="2">
        <v>41.5</v>
      </c>
    </row>
    <row r="1276" spans="1:20" x14ac:dyDescent="0.25">
      <c r="A1276" s="2" t="s">
        <v>2129</v>
      </c>
      <c r="B1276" s="95">
        <v>12</v>
      </c>
      <c r="S1276" s="2" t="s">
        <v>888</v>
      </c>
      <c r="T1276" s="2">
        <v>41.6</v>
      </c>
    </row>
    <row r="1277" spans="1:20" x14ac:dyDescent="0.25">
      <c r="A1277" s="2" t="s">
        <v>2130</v>
      </c>
      <c r="B1277" s="95">
        <v>12</v>
      </c>
      <c r="S1277" s="2" t="s">
        <v>888</v>
      </c>
      <c r="T1277" s="2">
        <v>41.7</v>
      </c>
    </row>
    <row r="1278" spans="1:20" x14ac:dyDescent="0.25">
      <c r="A1278" s="2" t="s">
        <v>2131</v>
      </c>
      <c r="B1278" s="95">
        <v>12</v>
      </c>
      <c r="S1278" s="2" t="s">
        <v>888</v>
      </c>
      <c r="T1278" s="2">
        <v>41.8</v>
      </c>
    </row>
    <row r="1279" spans="1:20" x14ac:dyDescent="0.25">
      <c r="A1279" s="2" t="s">
        <v>2132</v>
      </c>
      <c r="B1279" s="95">
        <v>12</v>
      </c>
      <c r="S1279" s="2" t="s">
        <v>888</v>
      </c>
      <c r="T1279" s="2">
        <v>41.9</v>
      </c>
    </row>
    <row r="1280" spans="1:20" x14ac:dyDescent="0.25">
      <c r="A1280" s="2" t="s">
        <v>2133</v>
      </c>
      <c r="B1280" s="95">
        <v>12</v>
      </c>
      <c r="S1280" s="2" t="s">
        <v>888</v>
      </c>
      <c r="T1280" s="2">
        <v>42</v>
      </c>
    </row>
    <row r="1281" spans="1:20" x14ac:dyDescent="0.25">
      <c r="A1281" s="2" t="s">
        <v>2134</v>
      </c>
      <c r="B1281" s="95">
        <v>11</v>
      </c>
      <c r="S1281" s="2" t="s">
        <v>888</v>
      </c>
      <c r="T1281" s="2">
        <v>42.1</v>
      </c>
    </row>
    <row r="1282" spans="1:20" x14ac:dyDescent="0.25">
      <c r="A1282" s="2" t="s">
        <v>2135</v>
      </c>
      <c r="B1282" s="95">
        <v>11</v>
      </c>
      <c r="S1282" s="2" t="s">
        <v>888</v>
      </c>
      <c r="T1282" s="2">
        <v>42.2</v>
      </c>
    </row>
    <row r="1283" spans="1:20" x14ac:dyDescent="0.25">
      <c r="A1283" s="2" t="s">
        <v>2136</v>
      </c>
      <c r="B1283" s="95">
        <v>11</v>
      </c>
      <c r="S1283" s="2" t="s">
        <v>888</v>
      </c>
      <c r="T1283" s="2">
        <v>42.3</v>
      </c>
    </row>
    <row r="1284" spans="1:20" x14ac:dyDescent="0.25">
      <c r="A1284" s="2" t="s">
        <v>2137</v>
      </c>
      <c r="B1284" s="95">
        <v>11</v>
      </c>
      <c r="S1284" s="2" t="s">
        <v>888</v>
      </c>
      <c r="T1284" s="2">
        <v>42.4</v>
      </c>
    </row>
    <row r="1285" spans="1:20" x14ac:dyDescent="0.25">
      <c r="A1285" s="2" t="s">
        <v>2138</v>
      </c>
      <c r="B1285" s="95">
        <v>11</v>
      </c>
      <c r="S1285" s="2" t="s">
        <v>888</v>
      </c>
      <c r="T1285" s="2">
        <v>42.5</v>
      </c>
    </row>
    <row r="1286" spans="1:20" x14ac:dyDescent="0.25">
      <c r="A1286" s="2" t="s">
        <v>2139</v>
      </c>
      <c r="B1286" s="95">
        <v>11</v>
      </c>
      <c r="S1286" s="2" t="s">
        <v>888</v>
      </c>
      <c r="T1286" s="2">
        <v>42.6</v>
      </c>
    </row>
    <row r="1287" spans="1:20" x14ac:dyDescent="0.25">
      <c r="A1287" s="2" t="s">
        <v>2140</v>
      </c>
      <c r="B1287" s="95">
        <v>11</v>
      </c>
      <c r="S1287" s="2" t="s">
        <v>888</v>
      </c>
      <c r="T1287" s="2">
        <v>42.7</v>
      </c>
    </row>
    <row r="1288" spans="1:20" x14ac:dyDescent="0.25">
      <c r="A1288" s="2" t="s">
        <v>2141</v>
      </c>
      <c r="B1288" s="95">
        <v>11</v>
      </c>
      <c r="S1288" s="2" t="s">
        <v>888</v>
      </c>
      <c r="T1288" s="2">
        <v>42.8</v>
      </c>
    </row>
    <row r="1289" spans="1:20" x14ac:dyDescent="0.25">
      <c r="A1289" s="2" t="s">
        <v>2142</v>
      </c>
      <c r="B1289" s="95">
        <v>11</v>
      </c>
      <c r="S1289" s="2" t="s">
        <v>888</v>
      </c>
      <c r="T1289" s="2">
        <v>42.9</v>
      </c>
    </row>
    <row r="1290" spans="1:20" x14ac:dyDescent="0.25">
      <c r="A1290" s="2" t="s">
        <v>2143</v>
      </c>
      <c r="B1290" s="95">
        <v>11</v>
      </c>
      <c r="S1290" s="2" t="s">
        <v>888</v>
      </c>
      <c r="T1290" s="2">
        <v>43</v>
      </c>
    </row>
    <row r="1291" spans="1:20" x14ac:dyDescent="0.25">
      <c r="A1291" s="2" t="s">
        <v>2144</v>
      </c>
      <c r="B1291" s="95">
        <v>10</v>
      </c>
      <c r="S1291" s="2" t="s">
        <v>888</v>
      </c>
      <c r="T1291" s="2">
        <v>43.1</v>
      </c>
    </row>
    <row r="1292" spans="1:20" x14ac:dyDescent="0.25">
      <c r="A1292" s="2" t="s">
        <v>2145</v>
      </c>
      <c r="B1292" s="95">
        <v>10</v>
      </c>
      <c r="S1292" s="2" t="s">
        <v>888</v>
      </c>
      <c r="T1292" s="2">
        <v>43.2</v>
      </c>
    </row>
    <row r="1293" spans="1:20" x14ac:dyDescent="0.25">
      <c r="A1293" s="2" t="s">
        <v>2146</v>
      </c>
      <c r="B1293" s="95">
        <v>10</v>
      </c>
      <c r="S1293" s="2" t="s">
        <v>888</v>
      </c>
      <c r="T1293" s="2">
        <v>43.3</v>
      </c>
    </row>
    <row r="1294" spans="1:20" x14ac:dyDescent="0.25">
      <c r="A1294" s="2" t="s">
        <v>2147</v>
      </c>
      <c r="B1294" s="95">
        <v>10</v>
      </c>
      <c r="S1294" s="2" t="s">
        <v>888</v>
      </c>
      <c r="T1294" s="2">
        <v>43.4</v>
      </c>
    </row>
    <row r="1295" spans="1:20" x14ac:dyDescent="0.25">
      <c r="A1295" s="2" t="s">
        <v>2148</v>
      </c>
      <c r="B1295" s="95">
        <v>10</v>
      </c>
      <c r="S1295" s="2" t="s">
        <v>888</v>
      </c>
      <c r="T1295" s="2">
        <v>43.5</v>
      </c>
    </row>
    <row r="1296" spans="1:20" x14ac:dyDescent="0.25">
      <c r="A1296" s="2" t="s">
        <v>2149</v>
      </c>
      <c r="B1296" s="95">
        <v>10</v>
      </c>
      <c r="S1296" s="2" t="s">
        <v>888</v>
      </c>
      <c r="T1296" s="2">
        <v>43.6</v>
      </c>
    </row>
    <row r="1297" spans="1:20" x14ac:dyDescent="0.25">
      <c r="A1297" s="2" t="s">
        <v>2150</v>
      </c>
      <c r="B1297" s="95">
        <v>10</v>
      </c>
      <c r="S1297" s="2" t="s">
        <v>888</v>
      </c>
      <c r="T1297" s="2">
        <v>43.7</v>
      </c>
    </row>
    <row r="1298" spans="1:20" x14ac:dyDescent="0.25">
      <c r="A1298" s="2" t="s">
        <v>2151</v>
      </c>
      <c r="B1298" s="95">
        <v>10</v>
      </c>
      <c r="S1298" s="2" t="s">
        <v>888</v>
      </c>
      <c r="T1298" s="2">
        <v>43.8</v>
      </c>
    </row>
    <row r="1299" spans="1:20" x14ac:dyDescent="0.25">
      <c r="A1299" s="2" t="s">
        <v>2152</v>
      </c>
      <c r="B1299" s="95">
        <v>10</v>
      </c>
      <c r="S1299" s="2" t="s">
        <v>888</v>
      </c>
      <c r="T1299" s="2">
        <v>43.9</v>
      </c>
    </row>
    <row r="1300" spans="1:20" x14ac:dyDescent="0.25">
      <c r="A1300" s="2" t="s">
        <v>2153</v>
      </c>
      <c r="B1300" s="95">
        <v>10</v>
      </c>
      <c r="S1300" s="2" t="s">
        <v>888</v>
      </c>
      <c r="T1300" s="2">
        <v>44</v>
      </c>
    </row>
    <row r="1301" spans="1:20" x14ac:dyDescent="0.25">
      <c r="A1301" s="2" t="s">
        <v>2154</v>
      </c>
      <c r="B1301" s="95">
        <v>9</v>
      </c>
      <c r="S1301" s="2" t="s">
        <v>888</v>
      </c>
      <c r="T1301" s="2">
        <v>44.1</v>
      </c>
    </row>
    <row r="1302" spans="1:20" x14ac:dyDescent="0.25">
      <c r="A1302" s="2" t="s">
        <v>2155</v>
      </c>
      <c r="B1302" s="95">
        <v>9</v>
      </c>
      <c r="S1302" s="2" t="s">
        <v>888</v>
      </c>
      <c r="T1302" s="2">
        <v>44.2</v>
      </c>
    </row>
    <row r="1303" spans="1:20" x14ac:dyDescent="0.25">
      <c r="A1303" s="2" t="s">
        <v>2156</v>
      </c>
      <c r="B1303" s="95">
        <v>9</v>
      </c>
      <c r="S1303" s="2" t="s">
        <v>888</v>
      </c>
      <c r="T1303" s="2">
        <v>44.3</v>
      </c>
    </row>
    <row r="1304" spans="1:20" x14ac:dyDescent="0.25">
      <c r="A1304" s="2" t="s">
        <v>2157</v>
      </c>
      <c r="B1304" s="95">
        <v>9</v>
      </c>
      <c r="S1304" s="2" t="s">
        <v>888</v>
      </c>
      <c r="T1304" s="2">
        <v>44.4</v>
      </c>
    </row>
    <row r="1305" spans="1:20" x14ac:dyDescent="0.25">
      <c r="A1305" s="2" t="s">
        <v>2158</v>
      </c>
      <c r="B1305" s="95">
        <v>9</v>
      </c>
      <c r="S1305" s="2" t="s">
        <v>888</v>
      </c>
      <c r="T1305" s="2">
        <v>44.5</v>
      </c>
    </row>
    <row r="1306" spans="1:20" x14ac:dyDescent="0.25">
      <c r="A1306" s="2" t="s">
        <v>2159</v>
      </c>
      <c r="B1306" s="95">
        <v>9</v>
      </c>
      <c r="S1306" s="2" t="s">
        <v>888</v>
      </c>
      <c r="T1306" s="2">
        <v>44.6</v>
      </c>
    </row>
    <row r="1307" spans="1:20" x14ac:dyDescent="0.25">
      <c r="A1307" s="2" t="s">
        <v>2160</v>
      </c>
      <c r="B1307" s="95">
        <v>9</v>
      </c>
      <c r="S1307" s="2" t="s">
        <v>888</v>
      </c>
      <c r="T1307" s="2">
        <v>44.7</v>
      </c>
    </row>
    <row r="1308" spans="1:20" x14ac:dyDescent="0.25">
      <c r="A1308" s="2" t="s">
        <v>2161</v>
      </c>
      <c r="B1308" s="95">
        <v>9</v>
      </c>
      <c r="S1308" s="2" t="s">
        <v>888</v>
      </c>
      <c r="T1308" s="2">
        <v>44.8</v>
      </c>
    </row>
    <row r="1309" spans="1:20" x14ac:dyDescent="0.25">
      <c r="A1309" s="2" t="s">
        <v>2162</v>
      </c>
      <c r="B1309" s="95">
        <v>9</v>
      </c>
      <c r="S1309" s="2" t="s">
        <v>888</v>
      </c>
      <c r="T1309" s="2">
        <v>44.9</v>
      </c>
    </row>
    <row r="1310" spans="1:20" x14ac:dyDescent="0.25">
      <c r="A1310" s="2" t="s">
        <v>2163</v>
      </c>
      <c r="B1310" s="95">
        <v>9</v>
      </c>
      <c r="S1310" s="2" t="s">
        <v>888</v>
      </c>
      <c r="T1310" s="2">
        <v>45</v>
      </c>
    </row>
    <row r="1311" spans="1:20" x14ac:dyDescent="0.25">
      <c r="A1311" s="2" t="s">
        <v>2164</v>
      </c>
      <c r="B1311" s="95">
        <v>8</v>
      </c>
      <c r="S1311" s="2" t="s">
        <v>888</v>
      </c>
      <c r="T1311" s="2">
        <v>45.1</v>
      </c>
    </row>
    <row r="1312" spans="1:20" x14ac:dyDescent="0.25">
      <c r="A1312" s="2" t="s">
        <v>2165</v>
      </c>
      <c r="B1312" s="95">
        <v>8</v>
      </c>
      <c r="S1312" s="2" t="s">
        <v>888</v>
      </c>
      <c r="T1312" s="2">
        <v>45.2</v>
      </c>
    </row>
    <row r="1313" spans="1:20" x14ac:dyDescent="0.25">
      <c r="A1313" s="2" t="s">
        <v>2166</v>
      </c>
      <c r="B1313" s="95">
        <v>8</v>
      </c>
      <c r="S1313" s="2" t="s">
        <v>888</v>
      </c>
      <c r="T1313" s="2">
        <v>45.3</v>
      </c>
    </row>
    <row r="1314" spans="1:20" x14ac:dyDescent="0.25">
      <c r="A1314" s="2" t="s">
        <v>2167</v>
      </c>
      <c r="B1314" s="95">
        <v>8</v>
      </c>
      <c r="S1314" s="2" t="s">
        <v>888</v>
      </c>
      <c r="T1314" s="2">
        <v>45.4</v>
      </c>
    </row>
    <row r="1315" spans="1:20" x14ac:dyDescent="0.25">
      <c r="A1315" s="2" t="s">
        <v>2168</v>
      </c>
      <c r="B1315" s="95">
        <v>8</v>
      </c>
      <c r="S1315" s="2" t="s">
        <v>888</v>
      </c>
      <c r="T1315" s="2">
        <v>45.5</v>
      </c>
    </row>
    <row r="1316" spans="1:20" x14ac:dyDescent="0.25">
      <c r="A1316" s="2" t="s">
        <v>2169</v>
      </c>
      <c r="B1316" s="95">
        <v>8</v>
      </c>
      <c r="S1316" s="2" t="s">
        <v>888</v>
      </c>
      <c r="T1316" s="2">
        <v>45.6</v>
      </c>
    </row>
    <row r="1317" spans="1:20" x14ac:dyDescent="0.25">
      <c r="A1317" s="2" t="s">
        <v>2170</v>
      </c>
      <c r="B1317" s="95">
        <v>8</v>
      </c>
      <c r="S1317" s="2" t="s">
        <v>888</v>
      </c>
      <c r="T1317" s="2">
        <v>45.7</v>
      </c>
    </row>
    <row r="1318" spans="1:20" x14ac:dyDescent="0.25">
      <c r="A1318" s="2" t="s">
        <v>2171</v>
      </c>
      <c r="B1318" s="95">
        <v>8</v>
      </c>
      <c r="S1318" s="2" t="s">
        <v>888</v>
      </c>
      <c r="T1318" s="2">
        <v>45.8</v>
      </c>
    </row>
    <row r="1319" spans="1:20" x14ac:dyDescent="0.25">
      <c r="A1319" s="2" t="s">
        <v>2172</v>
      </c>
      <c r="B1319" s="95">
        <v>8</v>
      </c>
      <c r="S1319" s="2" t="s">
        <v>888</v>
      </c>
      <c r="T1319" s="2">
        <v>45.9</v>
      </c>
    </row>
    <row r="1320" spans="1:20" x14ac:dyDescent="0.25">
      <c r="A1320" s="2" t="s">
        <v>2173</v>
      </c>
      <c r="B1320" s="95">
        <v>8</v>
      </c>
      <c r="S1320" s="2" t="s">
        <v>888</v>
      </c>
      <c r="T1320" s="2">
        <v>46</v>
      </c>
    </row>
    <row r="1321" spans="1:20" x14ac:dyDescent="0.25">
      <c r="A1321" s="2" t="s">
        <v>2174</v>
      </c>
      <c r="B1321" s="95">
        <v>7</v>
      </c>
      <c r="S1321" s="2" t="s">
        <v>888</v>
      </c>
      <c r="T1321" s="2">
        <v>46.1</v>
      </c>
    </row>
    <row r="1322" spans="1:20" x14ac:dyDescent="0.25">
      <c r="A1322" s="2" t="s">
        <v>2175</v>
      </c>
      <c r="B1322" s="95">
        <v>7</v>
      </c>
      <c r="S1322" s="2" t="s">
        <v>888</v>
      </c>
      <c r="T1322" s="2">
        <v>46.2</v>
      </c>
    </row>
    <row r="1323" spans="1:20" x14ac:dyDescent="0.25">
      <c r="A1323" s="2" t="s">
        <v>2176</v>
      </c>
      <c r="B1323" s="95">
        <v>7</v>
      </c>
      <c r="S1323" s="2" t="s">
        <v>888</v>
      </c>
      <c r="T1323" s="2">
        <v>46.3</v>
      </c>
    </row>
    <row r="1324" spans="1:20" x14ac:dyDescent="0.25">
      <c r="A1324" s="2" t="s">
        <v>2177</v>
      </c>
      <c r="B1324" s="95">
        <v>7</v>
      </c>
      <c r="S1324" s="2" t="s">
        <v>888</v>
      </c>
      <c r="T1324" s="2">
        <v>46.4</v>
      </c>
    </row>
    <row r="1325" spans="1:20" x14ac:dyDescent="0.25">
      <c r="A1325" s="2" t="s">
        <v>2178</v>
      </c>
      <c r="B1325" s="95">
        <v>7</v>
      </c>
      <c r="S1325" s="2" t="s">
        <v>888</v>
      </c>
      <c r="T1325" s="2">
        <v>46.5</v>
      </c>
    </row>
    <row r="1326" spans="1:20" x14ac:dyDescent="0.25">
      <c r="A1326" s="2" t="s">
        <v>2179</v>
      </c>
      <c r="B1326" s="95">
        <v>7</v>
      </c>
      <c r="S1326" s="2" t="s">
        <v>888</v>
      </c>
      <c r="T1326" s="2">
        <v>46.6</v>
      </c>
    </row>
    <row r="1327" spans="1:20" x14ac:dyDescent="0.25">
      <c r="A1327" s="2" t="s">
        <v>2180</v>
      </c>
      <c r="B1327" s="95">
        <v>7</v>
      </c>
      <c r="S1327" s="2" t="s">
        <v>888</v>
      </c>
      <c r="T1327" s="2">
        <v>46.7</v>
      </c>
    </row>
    <row r="1328" spans="1:20" x14ac:dyDescent="0.25">
      <c r="A1328" s="2" t="s">
        <v>2181</v>
      </c>
      <c r="B1328" s="95">
        <v>7</v>
      </c>
      <c r="S1328" s="2" t="s">
        <v>888</v>
      </c>
      <c r="T1328" s="2">
        <v>46.8</v>
      </c>
    </row>
    <row r="1329" spans="1:20" x14ac:dyDescent="0.25">
      <c r="A1329" s="2" t="s">
        <v>2182</v>
      </c>
      <c r="B1329" s="95">
        <v>7</v>
      </c>
      <c r="S1329" s="2" t="s">
        <v>888</v>
      </c>
      <c r="T1329" s="2">
        <v>46.9</v>
      </c>
    </row>
    <row r="1330" spans="1:20" x14ac:dyDescent="0.25">
      <c r="A1330" s="2" t="s">
        <v>2183</v>
      </c>
      <c r="B1330" s="95">
        <v>7</v>
      </c>
      <c r="S1330" s="2" t="s">
        <v>888</v>
      </c>
      <c r="T1330" s="2">
        <v>47</v>
      </c>
    </row>
    <row r="1331" spans="1:20" x14ac:dyDescent="0.25">
      <c r="A1331" s="2" t="s">
        <v>2184</v>
      </c>
      <c r="B1331" s="95">
        <v>7</v>
      </c>
      <c r="S1331" s="2" t="s">
        <v>888</v>
      </c>
      <c r="T1331" s="2">
        <v>47.1</v>
      </c>
    </row>
    <row r="1332" spans="1:20" x14ac:dyDescent="0.25">
      <c r="A1332" s="2" t="s">
        <v>2185</v>
      </c>
      <c r="B1332" s="95">
        <v>7</v>
      </c>
      <c r="S1332" s="2" t="s">
        <v>888</v>
      </c>
      <c r="T1332" s="2">
        <v>47.2</v>
      </c>
    </row>
    <row r="1333" spans="1:20" x14ac:dyDescent="0.25">
      <c r="A1333" s="2" t="s">
        <v>2186</v>
      </c>
      <c r="B1333" s="95">
        <v>7</v>
      </c>
      <c r="S1333" s="2" t="s">
        <v>888</v>
      </c>
      <c r="T1333" s="2">
        <v>47.3</v>
      </c>
    </row>
    <row r="1334" spans="1:20" x14ac:dyDescent="0.25">
      <c r="A1334" s="2" t="s">
        <v>2187</v>
      </c>
      <c r="B1334" s="95">
        <v>7</v>
      </c>
      <c r="S1334" s="2" t="s">
        <v>888</v>
      </c>
      <c r="T1334" s="2">
        <v>47.4</v>
      </c>
    </row>
    <row r="1335" spans="1:20" x14ac:dyDescent="0.25">
      <c r="A1335" s="2" t="s">
        <v>2188</v>
      </c>
      <c r="B1335" s="95">
        <v>7</v>
      </c>
      <c r="S1335" s="2" t="s">
        <v>888</v>
      </c>
      <c r="T1335" s="2">
        <v>47.5</v>
      </c>
    </row>
    <row r="1336" spans="1:20" x14ac:dyDescent="0.25">
      <c r="A1336" s="2" t="s">
        <v>2189</v>
      </c>
      <c r="B1336" s="95">
        <v>7</v>
      </c>
      <c r="S1336" s="2" t="s">
        <v>888</v>
      </c>
      <c r="T1336" s="2">
        <v>47.6</v>
      </c>
    </row>
    <row r="1337" spans="1:20" x14ac:dyDescent="0.25">
      <c r="A1337" s="2" t="s">
        <v>2190</v>
      </c>
      <c r="B1337" s="95">
        <v>7</v>
      </c>
      <c r="S1337" s="2" t="s">
        <v>888</v>
      </c>
      <c r="T1337" s="2">
        <v>47.7</v>
      </c>
    </row>
    <row r="1338" spans="1:20" x14ac:dyDescent="0.25">
      <c r="A1338" s="2" t="s">
        <v>2191</v>
      </c>
      <c r="B1338" s="95">
        <v>7</v>
      </c>
      <c r="S1338" s="2" t="s">
        <v>888</v>
      </c>
      <c r="T1338" s="2">
        <v>47.8</v>
      </c>
    </row>
    <row r="1339" spans="1:20" x14ac:dyDescent="0.25">
      <c r="A1339" s="2" t="s">
        <v>2192</v>
      </c>
      <c r="B1339" s="95">
        <v>7</v>
      </c>
      <c r="S1339" s="2" t="s">
        <v>888</v>
      </c>
      <c r="T1339" s="2">
        <v>47.9</v>
      </c>
    </row>
    <row r="1340" spans="1:20" x14ac:dyDescent="0.25">
      <c r="A1340" s="2" t="s">
        <v>2193</v>
      </c>
      <c r="B1340" s="95">
        <v>7</v>
      </c>
      <c r="S1340" s="2" t="s">
        <v>888</v>
      </c>
      <c r="T1340" s="2">
        <v>48</v>
      </c>
    </row>
    <row r="1341" spans="1:20" x14ac:dyDescent="0.25">
      <c r="A1341" s="2" t="s">
        <v>2194</v>
      </c>
      <c r="B1341" s="95">
        <v>6</v>
      </c>
      <c r="S1341" s="2" t="s">
        <v>888</v>
      </c>
      <c r="T1341" s="2">
        <v>48.1</v>
      </c>
    </row>
    <row r="1342" spans="1:20" x14ac:dyDescent="0.25">
      <c r="A1342" s="2" t="s">
        <v>2195</v>
      </c>
      <c r="B1342" s="95">
        <v>6</v>
      </c>
      <c r="S1342" s="2" t="s">
        <v>888</v>
      </c>
      <c r="T1342" s="2">
        <v>48.2</v>
      </c>
    </row>
    <row r="1343" spans="1:20" x14ac:dyDescent="0.25">
      <c r="A1343" s="2" t="s">
        <v>2196</v>
      </c>
      <c r="B1343" s="95">
        <v>6</v>
      </c>
      <c r="S1343" s="2" t="s">
        <v>888</v>
      </c>
      <c r="T1343" s="2">
        <v>48.3</v>
      </c>
    </row>
    <row r="1344" spans="1:20" x14ac:dyDescent="0.25">
      <c r="A1344" s="2" t="s">
        <v>2197</v>
      </c>
      <c r="B1344" s="95">
        <v>6</v>
      </c>
      <c r="S1344" s="2" t="s">
        <v>888</v>
      </c>
      <c r="T1344" s="2">
        <v>48.4</v>
      </c>
    </row>
    <row r="1345" spans="1:20" x14ac:dyDescent="0.25">
      <c r="A1345" s="2" t="s">
        <v>2198</v>
      </c>
      <c r="B1345" s="95">
        <v>6</v>
      </c>
      <c r="S1345" s="2" t="s">
        <v>888</v>
      </c>
      <c r="T1345" s="2">
        <v>48.5</v>
      </c>
    </row>
    <row r="1346" spans="1:20" x14ac:dyDescent="0.25">
      <c r="A1346" s="2" t="s">
        <v>2199</v>
      </c>
      <c r="B1346" s="95">
        <v>6</v>
      </c>
      <c r="S1346" s="2" t="s">
        <v>888</v>
      </c>
      <c r="T1346" s="2">
        <v>48.6</v>
      </c>
    </row>
    <row r="1347" spans="1:20" x14ac:dyDescent="0.25">
      <c r="A1347" s="2" t="s">
        <v>2200</v>
      </c>
      <c r="B1347" s="95">
        <v>6</v>
      </c>
      <c r="S1347" s="2" t="s">
        <v>888</v>
      </c>
      <c r="T1347" s="2">
        <v>48.7</v>
      </c>
    </row>
    <row r="1348" spans="1:20" x14ac:dyDescent="0.25">
      <c r="A1348" s="2" t="s">
        <v>2201</v>
      </c>
      <c r="B1348" s="95">
        <v>6</v>
      </c>
      <c r="S1348" s="2" t="s">
        <v>888</v>
      </c>
      <c r="T1348" s="2">
        <v>48.8</v>
      </c>
    </row>
    <row r="1349" spans="1:20" x14ac:dyDescent="0.25">
      <c r="A1349" s="2" t="s">
        <v>2202</v>
      </c>
      <c r="B1349" s="95">
        <v>6</v>
      </c>
      <c r="S1349" s="2" t="s">
        <v>888</v>
      </c>
      <c r="T1349" s="2">
        <v>48.9</v>
      </c>
    </row>
    <row r="1350" spans="1:20" x14ac:dyDescent="0.25">
      <c r="A1350" s="2" t="s">
        <v>2203</v>
      </c>
      <c r="B1350" s="95">
        <v>6</v>
      </c>
      <c r="S1350" s="2" t="s">
        <v>888</v>
      </c>
      <c r="T1350" s="2">
        <v>49</v>
      </c>
    </row>
    <row r="1351" spans="1:20" x14ac:dyDescent="0.25">
      <c r="A1351" s="2" t="s">
        <v>2204</v>
      </c>
      <c r="B1351" s="95">
        <v>6</v>
      </c>
      <c r="S1351" s="2" t="s">
        <v>888</v>
      </c>
      <c r="T1351" s="2">
        <v>49.1</v>
      </c>
    </row>
    <row r="1352" spans="1:20" x14ac:dyDescent="0.25">
      <c r="A1352" s="2" t="s">
        <v>2205</v>
      </c>
      <c r="B1352" s="95">
        <v>6</v>
      </c>
      <c r="S1352" s="2" t="s">
        <v>888</v>
      </c>
      <c r="T1352" s="2">
        <v>49.2</v>
      </c>
    </row>
    <row r="1353" spans="1:20" x14ac:dyDescent="0.25">
      <c r="A1353" s="2" t="s">
        <v>2206</v>
      </c>
      <c r="B1353" s="95">
        <v>6</v>
      </c>
      <c r="S1353" s="2" t="s">
        <v>888</v>
      </c>
      <c r="T1353" s="2">
        <v>49.3</v>
      </c>
    </row>
    <row r="1354" spans="1:20" x14ac:dyDescent="0.25">
      <c r="A1354" s="2" t="s">
        <v>2207</v>
      </c>
      <c r="B1354" s="95">
        <v>6</v>
      </c>
      <c r="S1354" s="2" t="s">
        <v>888</v>
      </c>
      <c r="T1354" s="2">
        <v>49.4</v>
      </c>
    </row>
    <row r="1355" spans="1:20" x14ac:dyDescent="0.25">
      <c r="A1355" s="2" t="s">
        <v>2208</v>
      </c>
      <c r="B1355" s="95">
        <v>6</v>
      </c>
      <c r="S1355" s="2" t="s">
        <v>888</v>
      </c>
      <c r="T1355" s="2">
        <v>49.5</v>
      </c>
    </row>
    <row r="1356" spans="1:20" x14ac:dyDescent="0.25">
      <c r="A1356" s="2" t="s">
        <v>2209</v>
      </c>
      <c r="B1356" s="95">
        <v>6</v>
      </c>
      <c r="S1356" s="2" t="s">
        <v>888</v>
      </c>
      <c r="T1356" s="2">
        <v>49.6</v>
      </c>
    </row>
    <row r="1357" spans="1:20" x14ac:dyDescent="0.25">
      <c r="A1357" s="2" t="s">
        <v>2210</v>
      </c>
      <c r="B1357" s="95">
        <v>6</v>
      </c>
      <c r="S1357" s="2" t="s">
        <v>888</v>
      </c>
      <c r="T1357" s="2">
        <v>49.7</v>
      </c>
    </row>
    <row r="1358" spans="1:20" x14ac:dyDescent="0.25">
      <c r="A1358" s="2" t="s">
        <v>2211</v>
      </c>
      <c r="B1358" s="95">
        <v>6</v>
      </c>
      <c r="S1358" s="2" t="s">
        <v>888</v>
      </c>
      <c r="T1358" s="2">
        <v>49.8</v>
      </c>
    </row>
    <row r="1359" spans="1:20" x14ac:dyDescent="0.25">
      <c r="A1359" s="2" t="s">
        <v>2212</v>
      </c>
      <c r="B1359" s="95">
        <v>6</v>
      </c>
      <c r="S1359" s="2" t="s">
        <v>888</v>
      </c>
      <c r="T1359" s="2">
        <v>49.9</v>
      </c>
    </row>
    <row r="1360" spans="1:20" x14ac:dyDescent="0.25">
      <c r="A1360" s="2" t="s">
        <v>2213</v>
      </c>
      <c r="B1360" s="95">
        <v>6</v>
      </c>
      <c r="S1360" s="2" t="s">
        <v>888</v>
      </c>
      <c r="T1360" s="2">
        <v>50</v>
      </c>
    </row>
    <row r="1361" spans="1:20" x14ac:dyDescent="0.25">
      <c r="A1361" s="2" t="s">
        <v>2214</v>
      </c>
      <c r="B1361" s="95">
        <v>5</v>
      </c>
      <c r="S1361" s="2" t="s">
        <v>888</v>
      </c>
      <c r="T1361" s="2">
        <v>50.1</v>
      </c>
    </row>
    <row r="1362" spans="1:20" x14ac:dyDescent="0.25">
      <c r="A1362" s="2" t="s">
        <v>2215</v>
      </c>
      <c r="B1362" s="95">
        <v>5</v>
      </c>
      <c r="S1362" s="2" t="s">
        <v>888</v>
      </c>
      <c r="T1362" s="2">
        <v>50.2</v>
      </c>
    </row>
    <row r="1363" spans="1:20" x14ac:dyDescent="0.25">
      <c r="A1363" s="2" t="s">
        <v>2216</v>
      </c>
      <c r="B1363" s="95">
        <v>5</v>
      </c>
      <c r="S1363" s="2" t="s">
        <v>888</v>
      </c>
      <c r="T1363" s="2">
        <v>50.3</v>
      </c>
    </row>
    <row r="1364" spans="1:20" x14ac:dyDescent="0.25">
      <c r="A1364" s="2" t="s">
        <v>2217</v>
      </c>
      <c r="B1364" s="95">
        <v>5</v>
      </c>
      <c r="S1364" s="2" t="s">
        <v>888</v>
      </c>
      <c r="T1364" s="2">
        <v>50.4</v>
      </c>
    </row>
    <row r="1365" spans="1:20" x14ac:dyDescent="0.25">
      <c r="A1365" s="2" t="s">
        <v>2218</v>
      </c>
      <c r="B1365" s="95">
        <v>5</v>
      </c>
      <c r="S1365" s="2" t="s">
        <v>888</v>
      </c>
      <c r="T1365" s="2">
        <v>50.5</v>
      </c>
    </row>
    <row r="1366" spans="1:20" x14ac:dyDescent="0.25">
      <c r="A1366" s="2" t="s">
        <v>2219</v>
      </c>
      <c r="B1366" s="95">
        <v>5</v>
      </c>
      <c r="S1366" s="2" t="s">
        <v>888</v>
      </c>
      <c r="T1366" s="2">
        <v>50.6</v>
      </c>
    </row>
    <row r="1367" spans="1:20" x14ac:dyDescent="0.25">
      <c r="A1367" s="2" t="s">
        <v>2220</v>
      </c>
      <c r="B1367" s="95">
        <v>5</v>
      </c>
      <c r="S1367" s="2" t="s">
        <v>888</v>
      </c>
      <c r="T1367" s="2">
        <v>50.7</v>
      </c>
    </row>
    <row r="1368" spans="1:20" x14ac:dyDescent="0.25">
      <c r="A1368" s="2" t="s">
        <v>2221</v>
      </c>
      <c r="B1368" s="95">
        <v>5</v>
      </c>
      <c r="S1368" s="2" t="s">
        <v>888</v>
      </c>
      <c r="T1368" s="2">
        <v>50.8</v>
      </c>
    </row>
    <row r="1369" spans="1:20" x14ac:dyDescent="0.25">
      <c r="A1369" s="2" t="s">
        <v>2222</v>
      </c>
      <c r="B1369" s="95">
        <v>5</v>
      </c>
      <c r="S1369" s="2" t="s">
        <v>888</v>
      </c>
      <c r="T1369" s="2">
        <v>50.9</v>
      </c>
    </row>
    <row r="1370" spans="1:20" x14ac:dyDescent="0.25">
      <c r="A1370" s="2" t="s">
        <v>2223</v>
      </c>
      <c r="B1370" s="95">
        <v>5</v>
      </c>
      <c r="S1370" s="2" t="s">
        <v>888</v>
      </c>
      <c r="T1370" s="2">
        <v>51</v>
      </c>
    </row>
    <row r="1371" spans="1:20" x14ac:dyDescent="0.25">
      <c r="A1371" s="2" t="s">
        <v>2224</v>
      </c>
      <c r="B1371" s="95">
        <v>5</v>
      </c>
      <c r="S1371" s="2" t="s">
        <v>888</v>
      </c>
      <c r="T1371" s="2">
        <v>51.1</v>
      </c>
    </row>
    <row r="1372" spans="1:20" x14ac:dyDescent="0.25">
      <c r="A1372" s="2" t="s">
        <v>2225</v>
      </c>
      <c r="B1372" s="95">
        <v>5</v>
      </c>
      <c r="S1372" s="2" t="s">
        <v>888</v>
      </c>
      <c r="T1372" s="2">
        <v>51.2</v>
      </c>
    </row>
    <row r="1373" spans="1:20" x14ac:dyDescent="0.25">
      <c r="A1373" s="2" t="s">
        <v>2226</v>
      </c>
      <c r="B1373" s="95">
        <v>5</v>
      </c>
      <c r="S1373" s="2" t="s">
        <v>888</v>
      </c>
      <c r="T1373" s="2">
        <v>51.3</v>
      </c>
    </row>
    <row r="1374" spans="1:20" x14ac:dyDescent="0.25">
      <c r="A1374" s="2" t="s">
        <v>2227</v>
      </c>
      <c r="B1374" s="95">
        <v>5</v>
      </c>
      <c r="S1374" s="2" t="s">
        <v>888</v>
      </c>
      <c r="T1374" s="2">
        <v>51.4</v>
      </c>
    </row>
    <row r="1375" spans="1:20" x14ac:dyDescent="0.25">
      <c r="A1375" s="2" t="s">
        <v>2228</v>
      </c>
      <c r="B1375" s="95">
        <v>5</v>
      </c>
      <c r="S1375" s="2" t="s">
        <v>888</v>
      </c>
      <c r="T1375" s="2">
        <v>51.5</v>
      </c>
    </row>
    <row r="1376" spans="1:20" x14ac:dyDescent="0.25">
      <c r="A1376" s="2" t="s">
        <v>2229</v>
      </c>
      <c r="B1376" s="95">
        <v>5</v>
      </c>
      <c r="S1376" s="2" t="s">
        <v>888</v>
      </c>
      <c r="T1376" s="2">
        <v>51.6</v>
      </c>
    </row>
    <row r="1377" spans="1:20" x14ac:dyDescent="0.25">
      <c r="A1377" s="2" t="s">
        <v>2230</v>
      </c>
      <c r="B1377" s="95">
        <v>5</v>
      </c>
      <c r="S1377" s="2" t="s">
        <v>888</v>
      </c>
      <c r="T1377" s="2">
        <v>51.7</v>
      </c>
    </row>
    <row r="1378" spans="1:20" x14ac:dyDescent="0.25">
      <c r="A1378" s="2" t="s">
        <v>2231</v>
      </c>
      <c r="B1378" s="95">
        <v>5</v>
      </c>
      <c r="S1378" s="2" t="s">
        <v>888</v>
      </c>
      <c r="T1378" s="2">
        <v>51.8</v>
      </c>
    </row>
    <row r="1379" spans="1:20" x14ac:dyDescent="0.25">
      <c r="A1379" s="2" t="s">
        <v>2232</v>
      </c>
      <c r="B1379" s="95">
        <v>5</v>
      </c>
      <c r="S1379" s="2" t="s">
        <v>888</v>
      </c>
      <c r="T1379" s="2">
        <v>51.9</v>
      </c>
    </row>
    <row r="1380" spans="1:20" x14ac:dyDescent="0.25">
      <c r="A1380" s="2" t="s">
        <v>2233</v>
      </c>
      <c r="B1380" s="95">
        <v>5</v>
      </c>
      <c r="S1380" s="2" t="s">
        <v>888</v>
      </c>
      <c r="T1380" s="2">
        <v>52</v>
      </c>
    </row>
    <row r="1381" spans="1:20" x14ac:dyDescent="0.25">
      <c r="A1381" s="2" t="s">
        <v>2234</v>
      </c>
      <c r="B1381" s="95">
        <v>4</v>
      </c>
      <c r="S1381" s="2" t="s">
        <v>888</v>
      </c>
      <c r="T1381" s="2">
        <v>52.1</v>
      </c>
    </row>
    <row r="1382" spans="1:20" x14ac:dyDescent="0.25">
      <c r="A1382" s="2" t="s">
        <v>2235</v>
      </c>
      <c r="B1382" s="95">
        <v>4</v>
      </c>
      <c r="S1382" s="2" t="s">
        <v>888</v>
      </c>
      <c r="T1382" s="2">
        <v>52.2</v>
      </c>
    </row>
    <row r="1383" spans="1:20" x14ac:dyDescent="0.25">
      <c r="A1383" s="2" t="s">
        <v>2236</v>
      </c>
      <c r="B1383" s="95">
        <v>4</v>
      </c>
      <c r="S1383" s="2" t="s">
        <v>888</v>
      </c>
      <c r="T1383" s="2">
        <v>52.3</v>
      </c>
    </row>
    <row r="1384" spans="1:20" x14ac:dyDescent="0.25">
      <c r="A1384" s="2" t="s">
        <v>2237</v>
      </c>
      <c r="B1384" s="95">
        <v>4</v>
      </c>
      <c r="S1384" s="2" t="s">
        <v>888</v>
      </c>
      <c r="T1384" s="2">
        <v>52.4</v>
      </c>
    </row>
    <row r="1385" spans="1:20" x14ac:dyDescent="0.25">
      <c r="A1385" s="2" t="s">
        <v>2238</v>
      </c>
      <c r="B1385" s="95">
        <v>4</v>
      </c>
      <c r="S1385" s="2" t="s">
        <v>888</v>
      </c>
      <c r="T1385" s="2">
        <v>52.5</v>
      </c>
    </row>
    <row r="1386" spans="1:20" x14ac:dyDescent="0.25">
      <c r="A1386" s="2" t="s">
        <v>2239</v>
      </c>
      <c r="B1386" s="95">
        <v>4</v>
      </c>
      <c r="S1386" s="2" t="s">
        <v>888</v>
      </c>
      <c r="T1386" s="2">
        <v>52.6</v>
      </c>
    </row>
    <row r="1387" spans="1:20" x14ac:dyDescent="0.25">
      <c r="A1387" s="2" t="s">
        <v>2240</v>
      </c>
      <c r="B1387" s="95">
        <v>4</v>
      </c>
      <c r="S1387" s="2" t="s">
        <v>888</v>
      </c>
      <c r="T1387" s="2">
        <v>52.7</v>
      </c>
    </row>
    <row r="1388" spans="1:20" x14ac:dyDescent="0.25">
      <c r="A1388" s="2" t="s">
        <v>2241</v>
      </c>
      <c r="B1388" s="95">
        <v>4</v>
      </c>
      <c r="S1388" s="2" t="s">
        <v>888</v>
      </c>
      <c r="T1388" s="2">
        <v>52.8</v>
      </c>
    </row>
    <row r="1389" spans="1:20" x14ac:dyDescent="0.25">
      <c r="A1389" s="2" t="s">
        <v>2242</v>
      </c>
      <c r="B1389" s="95">
        <v>4</v>
      </c>
      <c r="S1389" s="2" t="s">
        <v>888</v>
      </c>
      <c r="T1389" s="2">
        <v>52.9</v>
      </c>
    </row>
    <row r="1390" spans="1:20" x14ac:dyDescent="0.25">
      <c r="A1390" s="2" t="s">
        <v>2243</v>
      </c>
      <c r="B1390" s="95">
        <v>4</v>
      </c>
      <c r="S1390" s="2" t="s">
        <v>888</v>
      </c>
      <c r="T1390" s="2">
        <v>53</v>
      </c>
    </row>
    <row r="1391" spans="1:20" x14ac:dyDescent="0.25">
      <c r="A1391" s="2" t="s">
        <v>2244</v>
      </c>
      <c r="B1391" s="95">
        <v>4</v>
      </c>
      <c r="S1391" s="2" t="s">
        <v>888</v>
      </c>
      <c r="T1391" s="2">
        <v>53.1</v>
      </c>
    </row>
    <row r="1392" spans="1:20" x14ac:dyDescent="0.25">
      <c r="A1392" s="2" t="s">
        <v>2245</v>
      </c>
      <c r="B1392" s="95">
        <v>4</v>
      </c>
      <c r="S1392" s="2" t="s">
        <v>888</v>
      </c>
      <c r="T1392" s="2">
        <v>53.2</v>
      </c>
    </row>
    <row r="1393" spans="1:20" x14ac:dyDescent="0.25">
      <c r="A1393" s="2" t="s">
        <v>2246</v>
      </c>
      <c r="B1393" s="95">
        <v>4</v>
      </c>
      <c r="S1393" s="2" t="s">
        <v>888</v>
      </c>
      <c r="T1393" s="2">
        <v>53.3</v>
      </c>
    </row>
    <row r="1394" spans="1:20" x14ac:dyDescent="0.25">
      <c r="A1394" s="2" t="s">
        <v>2247</v>
      </c>
      <c r="B1394" s="95">
        <v>4</v>
      </c>
      <c r="S1394" s="2" t="s">
        <v>888</v>
      </c>
      <c r="T1394" s="2">
        <v>53.4</v>
      </c>
    </row>
    <row r="1395" spans="1:20" x14ac:dyDescent="0.25">
      <c r="A1395" s="2" t="s">
        <v>2248</v>
      </c>
      <c r="B1395" s="95">
        <v>4</v>
      </c>
      <c r="S1395" s="2" t="s">
        <v>888</v>
      </c>
      <c r="T1395" s="2">
        <v>53.5</v>
      </c>
    </row>
    <row r="1396" spans="1:20" x14ac:dyDescent="0.25">
      <c r="A1396" s="2" t="s">
        <v>2249</v>
      </c>
      <c r="B1396" s="95">
        <v>4</v>
      </c>
      <c r="S1396" s="2" t="s">
        <v>888</v>
      </c>
      <c r="T1396" s="2">
        <v>53.6</v>
      </c>
    </row>
    <row r="1397" spans="1:20" x14ac:dyDescent="0.25">
      <c r="A1397" s="2" t="s">
        <v>2250</v>
      </c>
      <c r="B1397" s="95">
        <v>4</v>
      </c>
      <c r="S1397" s="2" t="s">
        <v>888</v>
      </c>
      <c r="T1397" s="2">
        <v>53.7</v>
      </c>
    </row>
    <row r="1398" spans="1:20" x14ac:dyDescent="0.25">
      <c r="A1398" s="2" t="s">
        <v>2251</v>
      </c>
      <c r="B1398" s="95">
        <v>4</v>
      </c>
      <c r="S1398" s="2" t="s">
        <v>888</v>
      </c>
      <c r="T1398" s="2">
        <v>53.8</v>
      </c>
    </row>
    <row r="1399" spans="1:20" x14ac:dyDescent="0.25">
      <c r="A1399" s="2" t="s">
        <v>2252</v>
      </c>
      <c r="B1399" s="95">
        <v>4</v>
      </c>
      <c r="S1399" s="2" t="s">
        <v>888</v>
      </c>
      <c r="T1399" s="2">
        <v>53.9</v>
      </c>
    </row>
    <row r="1400" spans="1:20" x14ac:dyDescent="0.25">
      <c r="A1400" s="2" t="s">
        <v>2253</v>
      </c>
      <c r="B1400" s="95">
        <v>4</v>
      </c>
      <c r="S1400" s="2" t="s">
        <v>888</v>
      </c>
      <c r="T1400" s="2">
        <v>54</v>
      </c>
    </row>
    <row r="1401" spans="1:20" x14ac:dyDescent="0.25">
      <c r="A1401" s="2" t="s">
        <v>2254</v>
      </c>
      <c r="B1401" s="95">
        <v>3</v>
      </c>
      <c r="S1401" s="2" t="s">
        <v>888</v>
      </c>
      <c r="T1401" s="2">
        <v>54.1</v>
      </c>
    </row>
    <row r="1402" spans="1:20" x14ac:dyDescent="0.25">
      <c r="A1402" s="2" t="s">
        <v>2255</v>
      </c>
      <c r="B1402" s="95">
        <v>3</v>
      </c>
      <c r="S1402" s="2" t="s">
        <v>888</v>
      </c>
      <c r="T1402" s="2">
        <v>54.2</v>
      </c>
    </row>
    <row r="1403" spans="1:20" x14ac:dyDescent="0.25">
      <c r="A1403" s="2" t="s">
        <v>2256</v>
      </c>
      <c r="B1403" s="95">
        <v>3</v>
      </c>
      <c r="S1403" s="2" t="s">
        <v>888</v>
      </c>
      <c r="T1403" s="2">
        <v>54.3</v>
      </c>
    </row>
    <row r="1404" spans="1:20" x14ac:dyDescent="0.25">
      <c r="A1404" s="2" t="s">
        <v>2257</v>
      </c>
      <c r="B1404" s="95">
        <v>3</v>
      </c>
      <c r="S1404" s="2" t="s">
        <v>888</v>
      </c>
      <c r="T1404" s="2">
        <v>54.4</v>
      </c>
    </row>
    <row r="1405" spans="1:20" x14ac:dyDescent="0.25">
      <c r="A1405" s="2" t="s">
        <v>2258</v>
      </c>
      <c r="B1405" s="95">
        <v>3</v>
      </c>
      <c r="S1405" s="2" t="s">
        <v>888</v>
      </c>
      <c r="T1405" s="2">
        <v>54.5</v>
      </c>
    </row>
    <row r="1406" spans="1:20" x14ac:dyDescent="0.25">
      <c r="A1406" s="2" t="s">
        <v>2259</v>
      </c>
      <c r="B1406" s="95">
        <v>3</v>
      </c>
      <c r="S1406" s="2" t="s">
        <v>888</v>
      </c>
      <c r="T1406" s="2">
        <v>54.6</v>
      </c>
    </row>
    <row r="1407" spans="1:20" x14ac:dyDescent="0.25">
      <c r="A1407" s="2" t="s">
        <v>2260</v>
      </c>
      <c r="B1407" s="95">
        <v>3</v>
      </c>
      <c r="S1407" s="2" t="s">
        <v>888</v>
      </c>
      <c r="T1407" s="2">
        <v>54.7</v>
      </c>
    </row>
    <row r="1408" spans="1:20" x14ac:dyDescent="0.25">
      <c r="A1408" s="2" t="s">
        <v>2261</v>
      </c>
      <c r="B1408" s="95">
        <v>3</v>
      </c>
      <c r="S1408" s="2" t="s">
        <v>888</v>
      </c>
      <c r="T1408" s="2">
        <v>54.8</v>
      </c>
    </row>
    <row r="1409" spans="1:20" x14ac:dyDescent="0.25">
      <c r="A1409" s="2" t="s">
        <v>2262</v>
      </c>
      <c r="B1409" s="95">
        <v>3</v>
      </c>
      <c r="S1409" s="2" t="s">
        <v>888</v>
      </c>
      <c r="T1409" s="2">
        <v>54.9</v>
      </c>
    </row>
    <row r="1410" spans="1:20" x14ac:dyDescent="0.25">
      <c r="A1410" s="2" t="s">
        <v>2263</v>
      </c>
      <c r="B1410" s="95">
        <v>3</v>
      </c>
      <c r="S1410" s="2" t="s">
        <v>888</v>
      </c>
      <c r="T1410" s="2">
        <v>55</v>
      </c>
    </row>
    <row r="1411" spans="1:20" x14ac:dyDescent="0.25">
      <c r="A1411" s="2" t="s">
        <v>2264</v>
      </c>
      <c r="B1411" s="95">
        <v>3</v>
      </c>
      <c r="S1411" s="2" t="s">
        <v>888</v>
      </c>
      <c r="T1411" s="2">
        <v>55.1</v>
      </c>
    </row>
    <row r="1412" spans="1:20" x14ac:dyDescent="0.25">
      <c r="A1412" s="2" t="s">
        <v>2265</v>
      </c>
      <c r="B1412" s="95">
        <v>3</v>
      </c>
      <c r="S1412" s="2" t="s">
        <v>888</v>
      </c>
      <c r="T1412" s="2">
        <v>55.2</v>
      </c>
    </row>
    <row r="1413" spans="1:20" x14ac:dyDescent="0.25">
      <c r="A1413" s="2" t="s">
        <v>2266</v>
      </c>
      <c r="B1413" s="95">
        <v>3</v>
      </c>
      <c r="S1413" s="2" t="s">
        <v>888</v>
      </c>
      <c r="T1413" s="2">
        <v>55.3</v>
      </c>
    </row>
    <row r="1414" spans="1:20" x14ac:dyDescent="0.25">
      <c r="A1414" s="2" t="s">
        <v>2267</v>
      </c>
      <c r="B1414" s="95">
        <v>3</v>
      </c>
      <c r="S1414" s="2" t="s">
        <v>888</v>
      </c>
      <c r="T1414" s="2">
        <v>55.4</v>
      </c>
    </row>
    <row r="1415" spans="1:20" x14ac:dyDescent="0.25">
      <c r="A1415" s="2" t="s">
        <v>2268</v>
      </c>
      <c r="B1415" s="95">
        <v>3</v>
      </c>
      <c r="S1415" s="2" t="s">
        <v>888</v>
      </c>
      <c r="T1415" s="2">
        <v>55.5</v>
      </c>
    </row>
    <row r="1416" spans="1:20" x14ac:dyDescent="0.25">
      <c r="A1416" s="2" t="s">
        <v>2269</v>
      </c>
      <c r="B1416" s="95">
        <v>3</v>
      </c>
      <c r="S1416" s="2" t="s">
        <v>888</v>
      </c>
      <c r="T1416" s="2">
        <v>55.6</v>
      </c>
    </row>
    <row r="1417" spans="1:20" x14ac:dyDescent="0.25">
      <c r="A1417" s="2" t="s">
        <v>2270</v>
      </c>
      <c r="B1417" s="95">
        <v>3</v>
      </c>
      <c r="S1417" s="2" t="s">
        <v>888</v>
      </c>
      <c r="T1417" s="2">
        <v>55.7</v>
      </c>
    </row>
    <row r="1418" spans="1:20" x14ac:dyDescent="0.25">
      <c r="A1418" s="2" t="s">
        <v>2271</v>
      </c>
      <c r="B1418" s="95">
        <v>3</v>
      </c>
      <c r="S1418" s="2" t="s">
        <v>888</v>
      </c>
      <c r="T1418" s="2">
        <v>55.8</v>
      </c>
    </row>
    <row r="1419" spans="1:20" x14ac:dyDescent="0.25">
      <c r="A1419" s="2" t="s">
        <v>2272</v>
      </c>
      <c r="B1419" s="95">
        <v>3</v>
      </c>
      <c r="S1419" s="2" t="s">
        <v>888</v>
      </c>
      <c r="T1419" s="2">
        <v>55.9</v>
      </c>
    </row>
    <row r="1420" spans="1:20" x14ac:dyDescent="0.25">
      <c r="A1420" s="2" t="s">
        <v>2273</v>
      </c>
      <c r="B1420" s="95">
        <v>3</v>
      </c>
      <c r="S1420" s="2" t="s">
        <v>888</v>
      </c>
      <c r="T1420" s="2">
        <v>56</v>
      </c>
    </row>
    <row r="1421" spans="1:20" x14ac:dyDescent="0.25">
      <c r="A1421" s="2" t="s">
        <v>2274</v>
      </c>
      <c r="B1421" s="95">
        <v>2</v>
      </c>
      <c r="S1421" s="2" t="s">
        <v>888</v>
      </c>
      <c r="T1421" s="2">
        <v>56.1</v>
      </c>
    </row>
    <row r="1422" spans="1:20" x14ac:dyDescent="0.25">
      <c r="A1422" s="2" t="s">
        <v>2275</v>
      </c>
      <c r="B1422" s="95">
        <v>2</v>
      </c>
      <c r="S1422" s="2" t="s">
        <v>888</v>
      </c>
      <c r="T1422" s="2">
        <v>56.2</v>
      </c>
    </row>
    <row r="1423" spans="1:20" x14ac:dyDescent="0.25">
      <c r="A1423" s="2" t="s">
        <v>2276</v>
      </c>
      <c r="B1423" s="95">
        <v>2</v>
      </c>
      <c r="S1423" s="2" t="s">
        <v>888</v>
      </c>
      <c r="T1423" s="2">
        <v>56.3</v>
      </c>
    </row>
    <row r="1424" spans="1:20" x14ac:dyDescent="0.25">
      <c r="A1424" s="2" t="s">
        <v>2277</v>
      </c>
      <c r="B1424" s="95">
        <v>2</v>
      </c>
      <c r="S1424" s="2" t="s">
        <v>888</v>
      </c>
      <c r="T1424" s="2">
        <v>56.4</v>
      </c>
    </row>
    <row r="1425" spans="1:20" x14ac:dyDescent="0.25">
      <c r="A1425" s="2" t="s">
        <v>2278</v>
      </c>
      <c r="B1425" s="95">
        <v>2</v>
      </c>
      <c r="S1425" s="2" t="s">
        <v>888</v>
      </c>
      <c r="T1425" s="2">
        <v>56.5</v>
      </c>
    </row>
    <row r="1426" spans="1:20" x14ac:dyDescent="0.25">
      <c r="A1426" s="2" t="s">
        <v>2279</v>
      </c>
      <c r="B1426" s="95">
        <v>2</v>
      </c>
      <c r="S1426" s="2" t="s">
        <v>888</v>
      </c>
      <c r="T1426" s="2">
        <v>56.6</v>
      </c>
    </row>
    <row r="1427" spans="1:20" x14ac:dyDescent="0.25">
      <c r="A1427" s="2" t="s">
        <v>2280</v>
      </c>
      <c r="B1427" s="95">
        <v>2</v>
      </c>
      <c r="S1427" s="2" t="s">
        <v>888</v>
      </c>
      <c r="T1427" s="2">
        <v>56.7</v>
      </c>
    </row>
    <row r="1428" spans="1:20" x14ac:dyDescent="0.25">
      <c r="A1428" s="2" t="s">
        <v>2281</v>
      </c>
      <c r="B1428" s="95">
        <v>2</v>
      </c>
      <c r="S1428" s="2" t="s">
        <v>888</v>
      </c>
      <c r="T1428" s="2">
        <v>56.8</v>
      </c>
    </row>
    <row r="1429" spans="1:20" x14ac:dyDescent="0.25">
      <c r="A1429" s="2" t="s">
        <v>2282</v>
      </c>
      <c r="B1429" s="95">
        <v>2</v>
      </c>
      <c r="S1429" s="2" t="s">
        <v>888</v>
      </c>
      <c r="T1429" s="2">
        <v>56.9</v>
      </c>
    </row>
    <row r="1430" spans="1:20" x14ac:dyDescent="0.25">
      <c r="A1430" s="2" t="s">
        <v>2283</v>
      </c>
      <c r="B1430" s="95">
        <v>2</v>
      </c>
      <c r="S1430" s="2" t="s">
        <v>888</v>
      </c>
      <c r="T1430" s="2">
        <v>57</v>
      </c>
    </row>
    <row r="1431" spans="1:20" x14ac:dyDescent="0.25">
      <c r="A1431" s="2" t="s">
        <v>2284</v>
      </c>
      <c r="B1431" s="95">
        <v>2</v>
      </c>
      <c r="S1431" s="2" t="s">
        <v>888</v>
      </c>
      <c r="T1431" s="2">
        <v>57.1</v>
      </c>
    </row>
    <row r="1432" spans="1:20" x14ac:dyDescent="0.25">
      <c r="A1432" s="2" t="s">
        <v>2285</v>
      </c>
      <c r="B1432" s="95">
        <v>2</v>
      </c>
      <c r="S1432" s="2" t="s">
        <v>888</v>
      </c>
      <c r="T1432" s="2">
        <v>57.2</v>
      </c>
    </row>
    <row r="1433" spans="1:20" x14ac:dyDescent="0.25">
      <c r="A1433" s="2" t="s">
        <v>2286</v>
      </c>
      <c r="B1433" s="95">
        <v>2</v>
      </c>
      <c r="S1433" s="2" t="s">
        <v>888</v>
      </c>
      <c r="T1433" s="2">
        <v>57.3</v>
      </c>
    </row>
    <row r="1434" spans="1:20" x14ac:dyDescent="0.25">
      <c r="A1434" s="2" t="s">
        <v>2287</v>
      </c>
      <c r="B1434" s="95">
        <v>2</v>
      </c>
      <c r="S1434" s="2" t="s">
        <v>888</v>
      </c>
      <c r="T1434" s="2">
        <v>57.4</v>
      </c>
    </row>
    <row r="1435" spans="1:20" x14ac:dyDescent="0.25">
      <c r="A1435" s="2" t="s">
        <v>2288</v>
      </c>
      <c r="B1435" s="95">
        <v>2</v>
      </c>
      <c r="S1435" s="2" t="s">
        <v>888</v>
      </c>
      <c r="T1435" s="2">
        <v>57.5</v>
      </c>
    </row>
    <row r="1436" spans="1:20" x14ac:dyDescent="0.25">
      <c r="A1436" s="2" t="s">
        <v>2289</v>
      </c>
      <c r="B1436" s="95">
        <v>2</v>
      </c>
      <c r="S1436" s="2" t="s">
        <v>888</v>
      </c>
      <c r="T1436" s="2">
        <v>57.6</v>
      </c>
    </row>
    <row r="1437" spans="1:20" x14ac:dyDescent="0.25">
      <c r="A1437" s="2" t="s">
        <v>2290</v>
      </c>
      <c r="B1437" s="95">
        <v>2</v>
      </c>
      <c r="S1437" s="2" t="s">
        <v>888</v>
      </c>
      <c r="T1437" s="2">
        <v>57.7</v>
      </c>
    </row>
    <row r="1438" spans="1:20" x14ac:dyDescent="0.25">
      <c r="A1438" s="2" t="s">
        <v>2291</v>
      </c>
      <c r="B1438" s="95">
        <v>2</v>
      </c>
      <c r="S1438" s="2" t="s">
        <v>888</v>
      </c>
      <c r="T1438" s="2">
        <v>57.8</v>
      </c>
    </row>
    <row r="1439" spans="1:20" x14ac:dyDescent="0.25">
      <c r="A1439" s="2" t="s">
        <v>2292</v>
      </c>
      <c r="B1439" s="95">
        <v>2</v>
      </c>
      <c r="S1439" s="2" t="s">
        <v>888</v>
      </c>
      <c r="T1439" s="2">
        <v>57.9</v>
      </c>
    </row>
    <row r="1440" spans="1:20" x14ac:dyDescent="0.25">
      <c r="A1440" s="2" t="s">
        <v>2293</v>
      </c>
      <c r="B1440" s="95">
        <v>2</v>
      </c>
      <c r="S1440" s="2" t="s">
        <v>888</v>
      </c>
      <c r="T1440" s="2">
        <v>58</v>
      </c>
    </row>
    <row r="1441" spans="1:20" x14ac:dyDescent="0.25">
      <c r="A1441" s="2" t="s">
        <v>2294</v>
      </c>
      <c r="B1441" s="95">
        <v>1</v>
      </c>
      <c r="S1441" s="2" t="s">
        <v>888</v>
      </c>
      <c r="T1441" s="2">
        <v>58.1</v>
      </c>
    </row>
    <row r="1442" spans="1:20" x14ac:dyDescent="0.25">
      <c r="A1442" s="2" t="s">
        <v>2295</v>
      </c>
      <c r="B1442" s="95">
        <v>1</v>
      </c>
      <c r="S1442" s="2" t="s">
        <v>888</v>
      </c>
      <c r="T1442" s="2">
        <v>58.2</v>
      </c>
    </row>
    <row r="1443" spans="1:20" x14ac:dyDescent="0.25">
      <c r="A1443" s="2" t="s">
        <v>2296</v>
      </c>
      <c r="B1443" s="95">
        <v>1</v>
      </c>
      <c r="S1443" s="2" t="s">
        <v>888</v>
      </c>
      <c r="T1443" s="2">
        <v>58.3</v>
      </c>
    </row>
    <row r="1444" spans="1:20" x14ac:dyDescent="0.25">
      <c r="A1444" s="2" t="s">
        <v>2297</v>
      </c>
      <c r="B1444" s="95">
        <v>1</v>
      </c>
      <c r="S1444" s="2" t="s">
        <v>888</v>
      </c>
      <c r="T1444" s="2">
        <v>58.4</v>
      </c>
    </row>
    <row r="1445" spans="1:20" x14ac:dyDescent="0.25">
      <c r="A1445" s="2" t="s">
        <v>2298</v>
      </c>
      <c r="B1445" s="95">
        <v>1</v>
      </c>
      <c r="S1445" s="2" t="s">
        <v>888</v>
      </c>
      <c r="T1445" s="2">
        <v>58.5</v>
      </c>
    </row>
    <row r="1446" spans="1:20" x14ac:dyDescent="0.25">
      <c r="A1446" s="2" t="s">
        <v>2299</v>
      </c>
      <c r="B1446" s="95">
        <v>1</v>
      </c>
      <c r="S1446" s="2" t="s">
        <v>888</v>
      </c>
      <c r="T1446" s="2">
        <v>58.6</v>
      </c>
    </row>
    <row r="1447" spans="1:20" x14ac:dyDescent="0.25">
      <c r="A1447" s="2" t="s">
        <v>2300</v>
      </c>
      <c r="B1447" s="95">
        <v>1</v>
      </c>
      <c r="S1447" s="2" t="s">
        <v>888</v>
      </c>
      <c r="T1447" s="2">
        <v>58.7</v>
      </c>
    </row>
    <row r="1448" spans="1:20" x14ac:dyDescent="0.25">
      <c r="A1448" s="2" t="s">
        <v>2301</v>
      </c>
      <c r="B1448" s="95">
        <v>1</v>
      </c>
      <c r="S1448" s="2" t="s">
        <v>888</v>
      </c>
      <c r="T1448" s="2">
        <v>58.8</v>
      </c>
    </row>
    <row r="1449" spans="1:20" x14ac:dyDescent="0.25">
      <c r="A1449" s="2" t="s">
        <v>2302</v>
      </c>
      <c r="B1449" s="95">
        <v>1</v>
      </c>
      <c r="S1449" s="2" t="s">
        <v>888</v>
      </c>
      <c r="T1449" s="2">
        <v>58.9</v>
      </c>
    </row>
    <row r="1450" spans="1:20" x14ac:dyDescent="0.25">
      <c r="A1450" s="2" t="s">
        <v>0</v>
      </c>
      <c r="B1450" s="95">
        <v>1</v>
      </c>
      <c r="S1450" s="2" t="s">
        <v>888</v>
      </c>
      <c r="T1450" s="2">
        <v>59</v>
      </c>
    </row>
    <row r="1451" spans="1:20" x14ac:dyDescent="0.25">
      <c r="A1451" s="2" t="s">
        <v>1</v>
      </c>
      <c r="B1451" s="95">
        <v>1</v>
      </c>
      <c r="S1451" s="2" t="s">
        <v>888</v>
      </c>
      <c r="T1451" s="2">
        <v>59.1</v>
      </c>
    </row>
    <row r="1452" spans="1:20" x14ac:dyDescent="0.25">
      <c r="A1452" s="2" t="s">
        <v>2</v>
      </c>
      <c r="B1452" s="95">
        <v>1</v>
      </c>
      <c r="S1452" s="2" t="s">
        <v>888</v>
      </c>
      <c r="T1452" s="2">
        <v>59.2</v>
      </c>
    </row>
    <row r="1453" spans="1:20" x14ac:dyDescent="0.25">
      <c r="A1453" s="2" t="s">
        <v>3</v>
      </c>
      <c r="B1453" s="95">
        <v>1</v>
      </c>
      <c r="S1453" s="2" t="s">
        <v>888</v>
      </c>
      <c r="T1453" s="2">
        <v>59.3</v>
      </c>
    </row>
    <row r="1454" spans="1:20" x14ac:dyDescent="0.25">
      <c r="A1454" s="2" t="s">
        <v>4</v>
      </c>
      <c r="B1454" s="95">
        <v>1</v>
      </c>
      <c r="S1454" s="2" t="s">
        <v>888</v>
      </c>
      <c r="T1454" s="2">
        <v>59.4</v>
      </c>
    </row>
    <row r="1455" spans="1:20" x14ac:dyDescent="0.25">
      <c r="A1455" s="2" t="s">
        <v>5</v>
      </c>
      <c r="B1455" s="95">
        <v>1</v>
      </c>
      <c r="S1455" s="2" t="s">
        <v>888</v>
      </c>
      <c r="T1455" s="2">
        <v>59.5</v>
      </c>
    </row>
    <row r="1456" spans="1:20" x14ac:dyDescent="0.25">
      <c r="A1456" s="2" t="s">
        <v>6</v>
      </c>
      <c r="B1456" s="95">
        <v>1</v>
      </c>
      <c r="S1456" s="2" t="s">
        <v>888</v>
      </c>
      <c r="T1456" s="2">
        <v>59.6</v>
      </c>
    </row>
    <row r="1457" spans="1:20" x14ac:dyDescent="0.25">
      <c r="A1457" s="2" t="s">
        <v>7</v>
      </c>
      <c r="B1457" s="95">
        <v>1</v>
      </c>
      <c r="S1457" s="2" t="s">
        <v>888</v>
      </c>
      <c r="T1457" s="2">
        <v>59.7</v>
      </c>
    </row>
    <row r="1458" spans="1:20" x14ac:dyDescent="0.25">
      <c r="A1458" s="2" t="s">
        <v>8</v>
      </c>
      <c r="B1458" s="95">
        <v>1</v>
      </c>
      <c r="S1458" s="2" t="s">
        <v>888</v>
      </c>
      <c r="T1458" s="2">
        <v>59.8</v>
      </c>
    </row>
    <row r="1459" spans="1:20" x14ac:dyDescent="0.25">
      <c r="A1459" s="2" t="s">
        <v>9</v>
      </c>
      <c r="B1459" s="95">
        <v>1</v>
      </c>
      <c r="S1459" s="2" t="s">
        <v>888</v>
      </c>
      <c r="T1459" s="2">
        <v>59.9</v>
      </c>
    </row>
    <row r="1460" spans="1:20" x14ac:dyDescent="0.25">
      <c r="A1460" s="2" t="s">
        <v>10</v>
      </c>
      <c r="B1460" s="95">
        <v>1</v>
      </c>
      <c r="S1460" s="2" t="s">
        <v>888</v>
      </c>
      <c r="T1460" s="2">
        <v>60</v>
      </c>
    </row>
    <row r="1461" spans="1:20" x14ac:dyDescent="0.25">
      <c r="A1461" s="2" t="s">
        <v>11</v>
      </c>
      <c r="B1461" s="95">
        <v>1</v>
      </c>
      <c r="S1461" s="2" t="s">
        <v>888</v>
      </c>
      <c r="T1461" s="2">
        <v>60.1</v>
      </c>
    </row>
    <row r="1462" spans="1:20" x14ac:dyDescent="0.25">
      <c r="A1462" s="2" t="s">
        <v>12</v>
      </c>
      <c r="B1462" s="95">
        <v>1</v>
      </c>
      <c r="S1462" s="2" t="s">
        <v>888</v>
      </c>
      <c r="T1462" s="2">
        <v>60.2</v>
      </c>
    </row>
    <row r="1463" spans="1:20" x14ac:dyDescent="0.25">
      <c r="A1463" s="2" t="s">
        <v>13</v>
      </c>
      <c r="B1463" s="95">
        <v>1</v>
      </c>
      <c r="S1463" s="2" t="s">
        <v>888</v>
      </c>
      <c r="T1463" s="2">
        <v>60.3</v>
      </c>
    </row>
    <row r="1464" spans="1:20" x14ac:dyDescent="0.25">
      <c r="A1464" s="2" t="s">
        <v>14</v>
      </c>
      <c r="B1464" s="95">
        <v>1</v>
      </c>
      <c r="S1464" s="2" t="s">
        <v>888</v>
      </c>
      <c r="T1464" s="2">
        <v>60.4</v>
      </c>
    </row>
    <row r="1465" spans="1:20" x14ac:dyDescent="0.25">
      <c r="A1465" s="2" t="s">
        <v>15</v>
      </c>
      <c r="B1465" s="95">
        <v>1</v>
      </c>
      <c r="S1465" s="2" t="s">
        <v>888</v>
      </c>
      <c r="T1465" s="2">
        <v>60.5</v>
      </c>
    </row>
    <row r="1466" spans="1:20" x14ac:dyDescent="0.25">
      <c r="A1466" s="2" t="s">
        <v>16</v>
      </c>
      <c r="B1466" s="95">
        <v>1</v>
      </c>
      <c r="S1466" s="2" t="s">
        <v>888</v>
      </c>
      <c r="T1466" s="2">
        <v>60.6</v>
      </c>
    </row>
    <row r="1467" spans="1:20" x14ac:dyDescent="0.25">
      <c r="A1467" s="2" t="s">
        <v>17</v>
      </c>
      <c r="B1467" s="95">
        <v>1</v>
      </c>
      <c r="S1467" s="2" t="s">
        <v>888</v>
      </c>
      <c r="T1467" s="2">
        <v>60.7</v>
      </c>
    </row>
    <row r="1468" spans="1:20" x14ac:dyDescent="0.25">
      <c r="A1468" s="2" t="s">
        <v>18</v>
      </c>
      <c r="B1468" s="95">
        <v>1</v>
      </c>
      <c r="S1468" s="2" t="s">
        <v>888</v>
      </c>
      <c r="T1468" s="2">
        <v>60.8</v>
      </c>
    </row>
    <row r="1469" spans="1:20" x14ac:dyDescent="0.25">
      <c r="A1469" s="2" t="s">
        <v>19</v>
      </c>
      <c r="B1469" s="95">
        <v>1</v>
      </c>
      <c r="S1469" s="2" t="s">
        <v>888</v>
      </c>
      <c r="T1469" s="2">
        <v>60.9</v>
      </c>
    </row>
    <row r="1470" spans="1:20" x14ac:dyDescent="0.25">
      <c r="A1470" s="2" t="s">
        <v>20</v>
      </c>
      <c r="B1470" s="95">
        <v>1</v>
      </c>
      <c r="S1470" s="2" t="s">
        <v>888</v>
      </c>
      <c r="T1470" s="2">
        <v>61</v>
      </c>
    </row>
    <row r="1471" spans="1:20" x14ac:dyDescent="0.25">
      <c r="A1471" s="2" t="s">
        <v>21</v>
      </c>
      <c r="B1471" s="95">
        <v>1</v>
      </c>
      <c r="S1471" s="2" t="s">
        <v>888</v>
      </c>
      <c r="T1471" s="2">
        <v>61.1</v>
      </c>
    </row>
    <row r="1472" spans="1:20" x14ac:dyDescent="0.25">
      <c r="A1472" s="2" t="s">
        <v>22</v>
      </c>
      <c r="B1472" s="95">
        <v>1</v>
      </c>
      <c r="S1472" s="2" t="s">
        <v>888</v>
      </c>
      <c r="T1472" s="2">
        <v>61.2</v>
      </c>
    </row>
    <row r="1473" spans="1:20" x14ac:dyDescent="0.25">
      <c r="A1473" s="2" t="s">
        <v>23</v>
      </c>
      <c r="B1473" s="95">
        <v>1</v>
      </c>
      <c r="S1473" s="2" t="s">
        <v>888</v>
      </c>
      <c r="T1473" s="2">
        <v>61.3</v>
      </c>
    </row>
    <row r="1474" spans="1:20" x14ac:dyDescent="0.25">
      <c r="A1474" s="2" t="s">
        <v>24</v>
      </c>
      <c r="B1474" s="95">
        <v>1</v>
      </c>
      <c r="S1474" s="2" t="s">
        <v>888</v>
      </c>
      <c r="T1474" s="2">
        <v>61.4</v>
      </c>
    </row>
    <row r="1475" spans="1:20" x14ac:dyDescent="0.25">
      <c r="A1475" s="2" t="s">
        <v>25</v>
      </c>
      <c r="B1475" s="95">
        <v>1</v>
      </c>
      <c r="S1475" s="2" t="s">
        <v>888</v>
      </c>
      <c r="T1475" s="2">
        <v>61.5</v>
      </c>
    </row>
    <row r="1476" spans="1:20" x14ac:dyDescent="0.25">
      <c r="A1476" s="2" t="s">
        <v>26</v>
      </c>
      <c r="B1476" s="95">
        <v>1</v>
      </c>
      <c r="S1476" s="2" t="s">
        <v>888</v>
      </c>
      <c r="T1476" s="2">
        <v>61.6</v>
      </c>
    </row>
    <row r="1477" spans="1:20" x14ac:dyDescent="0.25">
      <c r="A1477" s="2" t="s">
        <v>27</v>
      </c>
      <c r="B1477" s="95">
        <v>1</v>
      </c>
      <c r="S1477" s="2" t="s">
        <v>888</v>
      </c>
      <c r="T1477" s="2">
        <v>61.7</v>
      </c>
    </row>
    <row r="1478" spans="1:20" x14ac:dyDescent="0.25">
      <c r="A1478" s="2" t="s">
        <v>28</v>
      </c>
      <c r="B1478" s="95">
        <v>1</v>
      </c>
      <c r="S1478" s="2" t="s">
        <v>888</v>
      </c>
      <c r="T1478" s="2">
        <v>61.8</v>
      </c>
    </row>
    <row r="1479" spans="1:20" x14ac:dyDescent="0.25">
      <c r="A1479" s="2" t="s">
        <v>29</v>
      </c>
      <c r="B1479" s="95">
        <v>1</v>
      </c>
      <c r="S1479" s="2" t="s">
        <v>888</v>
      </c>
      <c r="T1479" s="2">
        <v>61.9</v>
      </c>
    </row>
    <row r="1480" spans="1:20" x14ac:dyDescent="0.25">
      <c r="A1480" s="2" t="s">
        <v>30</v>
      </c>
      <c r="B1480" s="95">
        <v>1</v>
      </c>
      <c r="S1480" s="2" t="s">
        <v>888</v>
      </c>
      <c r="T1480" s="2">
        <v>62</v>
      </c>
    </row>
    <row r="1481" spans="1:20" x14ac:dyDescent="0.25">
      <c r="A1481" s="2" t="s">
        <v>31</v>
      </c>
      <c r="B1481" s="95">
        <v>1</v>
      </c>
      <c r="S1481" s="2" t="s">
        <v>888</v>
      </c>
      <c r="T1481" s="2">
        <v>62.1</v>
      </c>
    </row>
    <row r="1482" spans="1:20" x14ac:dyDescent="0.25">
      <c r="A1482" s="2" t="s">
        <v>32</v>
      </c>
      <c r="B1482" s="95">
        <v>1</v>
      </c>
      <c r="S1482" s="2" t="s">
        <v>888</v>
      </c>
      <c r="T1482" s="2">
        <v>62.2</v>
      </c>
    </row>
    <row r="1483" spans="1:20" x14ac:dyDescent="0.25">
      <c r="A1483" s="2" t="s">
        <v>33</v>
      </c>
      <c r="B1483" s="95">
        <v>1</v>
      </c>
      <c r="S1483" s="2" t="s">
        <v>888</v>
      </c>
      <c r="T1483" s="2">
        <v>62.3</v>
      </c>
    </row>
    <row r="1484" spans="1:20" x14ac:dyDescent="0.25">
      <c r="A1484" s="2" t="s">
        <v>34</v>
      </c>
      <c r="B1484" s="95">
        <v>1</v>
      </c>
      <c r="S1484" s="2" t="s">
        <v>888</v>
      </c>
      <c r="T1484" s="2">
        <v>62.4</v>
      </c>
    </row>
    <row r="1485" spans="1:20" x14ac:dyDescent="0.25">
      <c r="A1485" s="2" t="s">
        <v>35</v>
      </c>
      <c r="B1485" s="95">
        <v>1</v>
      </c>
      <c r="S1485" s="2" t="s">
        <v>888</v>
      </c>
      <c r="T1485" s="2">
        <v>62.5</v>
      </c>
    </row>
    <row r="1486" spans="1:20" x14ac:dyDescent="0.25">
      <c r="A1486" s="2" t="s">
        <v>36</v>
      </c>
      <c r="B1486" s="95">
        <v>1</v>
      </c>
      <c r="S1486" s="2" t="s">
        <v>888</v>
      </c>
      <c r="T1486" s="2">
        <v>62.6</v>
      </c>
    </row>
    <row r="1487" spans="1:20" x14ac:dyDescent="0.25">
      <c r="A1487" s="2" t="s">
        <v>37</v>
      </c>
      <c r="B1487" s="95">
        <v>1</v>
      </c>
      <c r="S1487" s="2" t="s">
        <v>888</v>
      </c>
      <c r="T1487" s="2">
        <v>62.7</v>
      </c>
    </row>
    <row r="1488" spans="1:20" x14ac:dyDescent="0.25">
      <c r="A1488" s="2" t="s">
        <v>38</v>
      </c>
      <c r="B1488" s="95">
        <v>1</v>
      </c>
      <c r="S1488" s="2" t="s">
        <v>888</v>
      </c>
      <c r="T1488" s="2">
        <v>62.8</v>
      </c>
    </row>
    <row r="1489" spans="1:20" x14ac:dyDescent="0.25">
      <c r="A1489" s="2" t="s">
        <v>39</v>
      </c>
      <c r="B1489" s="95">
        <v>1</v>
      </c>
      <c r="S1489" s="2" t="s">
        <v>888</v>
      </c>
      <c r="T1489" s="2">
        <v>62.9</v>
      </c>
    </row>
    <row r="1490" spans="1:20" x14ac:dyDescent="0.25">
      <c r="A1490" s="2" t="s">
        <v>40</v>
      </c>
      <c r="B1490" s="95">
        <v>1</v>
      </c>
      <c r="S1490" s="2" t="s">
        <v>888</v>
      </c>
      <c r="T1490" s="2">
        <v>63</v>
      </c>
    </row>
    <row r="1491" spans="1:20" x14ac:dyDescent="0.25">
      <c r="A1491" s="2" t="s">
        <v>41</v>
      </c>
      <c r="B1491" s="95">
        <v>1</v>
      </c>
      <c r="S1491" s="2" t="s">
        <v>888</v>
      </c>
      <c r="T1491" s="2">
        <v>63.1</v>
      </c>
    </row>
    <row r="1492" spans="1:20" x14ac:dyDescent="0.25">
      <c r="A1492" s="2" t="s">
        <v>42</v>
      </c>
      <c r="B1492" s="95">
        <v>1</v>
      </c>
      <c r="S1492" s="2" t="s">
        <v>888</v>
      </c>
      <c r="T1492" s="2">
        <v>63.2</v>
      </c>
    </row>
    <row r="1493" spans="1:20" x14ac:dyDescent="0.25">
      <c r="A1493" s="2" t="s">
        <v>43</v>
      </c>
      <c r="B1493" s="95">
        <v>1</v>
      </c>
      <c r="S1493" s="2" t="s">
        <v>888</v>
      </c>
      <c r="T1493" s="2">
        <v>63.3</v>
      </c>
    </row>
    <row r="1494" spans="1:20" x14ac:dyDescent="0.25">
      <c r="A1494" s="2" t="s">
        <v>44</v>
      </c>
      <c r="B1494" s="95">
        <v>1</v>
      </c>
      <c r="S1494" s="2" t="s">
        <v>888</v>
      </c>
      <c r="T1494" s="2">
        <v>63.4</v>
      </c>
    </row>
    <row r="1495" spans="1:20" x14ac:dyDescent="0.25">
      <c r="A1495" s="2" t="s">
        <v>45</v>
      </c>
      <c r="B1495" s="95">
        <v>1</v>
      </c>
      <c r="S1495" s="2" t="s">
        <v>888</v>
      </c>
      <c r="T1495" s="2">
        <v>63.5</v>
      </c>
    </row>
    <row r="1496" spans="1:20" x14ac:dyDescent="0.25">
      <c r="A1496" s="2" t="s">
        <v>46</v>
      </c>
      <c r="B1496" s="95">
        <v>1</v>
      </c>
      <c r="S1496" s="2" t="s">
        <v>888</v>
      </c>
      <c r="T1496" s="2">
        <v>63.6</v>
      </c>
    </row>
    <row r="1497" spans="1:20" x14ac:dyDescent="0.25">
      <c r="A1497" s="2" t="s">
        <v>47</v>
      </c>
      <c r="B1497" s="95">
        <v>1</v>
      </c>
      <c r="S1497" s="2" t="s">
        <v>888</v>
      </c>
      <c r="T1497" s="2">
        <v>63.7</v>
      </c>
    </row>
    <row r="1498" spans="1:20" x14ac:dyDescent="0.25">
      <c r="A1498" s="2" t="s">
        <v>48</v>
      </c>
      <c r="B1498" s="95">
        <v>1</v>
      </c>
      <c r="S1498" s="2" t="s">
        <v>888</v>
      </c>
      <c r="T1498" s="2">
        <v>63.8</v>
      </c>
    </row>
    <row r="1499" spans="1:20" x14ac:dyDescent="0.25">
      <c r="A1499" s="2" t="s">
        <v>49</v>
      </c>
      <c r="B1499" s="95">
        <v>1</v>
      </c>
      <c r="S1499" s="2" t="s">
        <v>888</v>
      </c>
      <c r="T1499" s="2">
        <v>63.9</v>
      </c>
    </row>
    <row r="1500" spans="1:20" x14ac:dyDescent="0.25">
      <c r="A1500" s="2" t="s">
        <v>50</v>
      </c>
      <c r="B1500" s="95">
        <v>1</v>
      </c>
      <c r="S1500" s="2" t="s">
        <v>888</v>
      </c>
      <c r="T1500" s="2">
        <v>64</v>
      </c>
    </row>
    <row r="1501" spans="1:20" x14ac:dyDescent="0.25">
      <c r="A1501" s="2" t="s">
        <v>51</v>
      </c>
      <c r="B1501" s="95">
        <v>1</v>
      </c>
      <c r="S1501" s="2" t="s">
        <v>888</v>
      </c>
      <c r="T1501" s="2">
        <v>64.099999999999994</v>
      </c>
    </row>
    <row r="1502" spans="1:20" x14ac:dyDescent="0.25">
      <c r="A1502" s="2" t="s">
        <v>52</v>
      </c>
      <c r="B1502" s="95">
        <v>1</v>
      </c>
      <c r="S1502" s="2" t="s">
        <v>888</v>
      </c>
      <c r="T1502" s="2">
        <v>64.2</v>
      </c>
    </row>
    <row r="1503" spans="1:20" x14ac:dyDescent="0.25">
      <c r="A1503" s="2" t="s">
        <v>53</v>
      </c>
      <c r="B1503" s="95">
        <v>1</v>
      </c>
      <c r="S1503" s="2" t="s">
        <v>888</v>
      </c>
      <c r="T1503" s="2">
        <v>64.3</v>
      </c>
    </row>
    <row r="1504" spans="1:20" x14ac:dyDescent="0.25">
      <c r="A1504" s="2" t="s">
        <v>54</v>
      </c>
      <c r="B1504" s="95">
        <v>1</v>
      </c>
      <c r="S1504" s="2" t="s">
        <v>888</v>
      </c>
      <c r="T1504" s="2">
        <v>64.400000000000006</v>
      </c>
    </row>
    <row r="1505" spans="1:20" x14ac:dyDescent="0.25">
      <c r="A1505" s="2" t="s">
        <v>55</v>
      </c>
      <c r="B1505" s="95">
        <v>1</v>
      </c>
      <c r="S1505" s="2" t="s">
        <v>888</v>
      </c>
      <c r="T1505" s="2">
        <v>64.5</v>
      </c>
    </row>
    <row r="1506" spans="1:20" x14ac:dyDescent="0.25">
      <c r="A1506" s="2" t="s">
        <v>56</v>
      </c>
      <c r="B1506" s="95">
        <v>1</v>
      </c>
      <c r="S1506" s="2" t="s">
        <v>888</v>
      </c>
      <c r="T1506" s="2">
        <v>64.599999999999994</v>
      </c>
    </row>
    <row r="1507" spans="1:20" x14ac:dyDescent="0.25">
      <c r="A1507" s="2" t="s">
        <v>57</v>
      </c>
      <c r="B1507" s="95">
        <v>1</v>
      </c>
      <c r="S1507" s="2" t="s">
        <v>888</v>
      </c>
      <c r="T1507" s="2">
        <v>64.7</v>
      </c>
    </row>
    <row r="1508" spans="1:20" x14ac:dyDescent="0.25">
      <c r="A1508" s="2" t="s">
        <v>58</v>
      </c>
      <c r="B1508" s="95">
        <v>1</v>
      </c>
      <c r="S1508" s="2" t="s">
        <v>888</v>
      </c>
      <c r="T1508" s="2">
        <v>64.8</v>
      </c>
    </row>
    <row r="1509" spans="1:20" x14ac:dyDescent="0.25">
      <c r="A1509" s="2" t="s">
        <v>59</v>
      </c>
      <c r="B1509" s="95">
        <v>1</v>
      </c>
      <c r="S1509" s="2" t="s">
        <v>888</v>
      </c>
      <c r="T1509" s="2">
        <v>64.900000000000006</v>
      </c>
    </row>
    <row r="1510" spans="1:20" x14ac:dyDescent="0.25">
      <c r="A1510" s="2" t="s">
        <v>60</v>
      </c>
      <c r="B1510" s="95">
        <v>1</v>
      </c>
      <c r="S1510" s="2" t="s">
        <v>888</v>
      </c>
      <c r="T1510" s="2">
        <v>65</v>
      </c>
    </row>
    <row r="1511" spans="1:20" x14ac:dyDescent="0.25">
      <c r="A1511" s="2" t="s">
        <v>61</v>
      </c>
      <c r="B1511" s="95">
        <v>1</v>
      </c>
      <c r="S1511" s="2" t="s">
        <v>888</v>
      </c>
      <c r="T1511" s="2">
        <v>65.099999999999994</v>
      </c>
    </row>
    <row r="1512" spans="1:20" x14ac:dyDescent="0.25">
      <c r="A1512" s="2" t="s">
        <v>62</v>
      </c>
      <c r="B1512" s="95">
        <v>1</v>
      </c>
      <c r="S1512" s="2" t="s">
        <v>888</v>
      </c>
      <c r="T1512" s="2">
        <v>65.2</v>
      </c>
    </row>
    <row r="1513" spans="1:20" x14ac:dyDescent="0.25">
      <c r="A1513" s="2" t="s">
        <v>63</v>
      </c>
      <c r="B1513" s="95">
        <v>1</v>
      </c>
      <c r="S1513" s="2" t="s">
        <v>888</v>
      </c>
      <c r="T1513" s="2">
        <v>65.3</v>
      </c>
    </row>
    <row r="1514" spans="1:20" x14ac:dyDescent="0.25">
      <c r="A1514" s="2" t="s">
        <v>64</v>
      </c>
      <c r="B1514" s="95">
        <v>1</v>
      </c>
      <c r="S1514" s="2" t="s">
        <v>888</v>
      </c>
      <c r="T1514" s="2">
        <v>65.400000000000006</v>
      </c>
    </row>
    <row r="1515" spans="1:20" x14ac:dyDescent="0.25">
      <c r="A1515" s="2" t="s">
        <v>65</v>
      </c>
      <c r="B1515" s="95">
        <v>1</v>
      </c>
      <c r="S1515" s="2" t="s">
        <v>888</v>
      </c>
      <c r="T1515" s="2">
        <v>65.5</v>
      </c>
    </row>
    <row r="1516" spans="1:20" x14ac:dyDescent="0.25">
      <c r="A1516" s="2" t="s">
        <v>66</v>
      </c>
      <c r="B1516" s="95">
        <v>1</v>
      </c>
      <c r="S1516" s="2" t="s">
        <v>888</v>
      </c>
      <c r="T1516" s="2">
        <v>65.599999999999994</v>
      </c>
    </row>
    <row r="1517" spans="1:20" x14ac:dyDescent="0.25">
      <c r="A1517" s="2" t="s">
        <v>67</v>
      </c>
      <c r="B1517" s="95">
        <v>1</v>
      </c>
      <c r="S1517" s="2" t="s">
        <v>888</v>
      </c>
      <c r="T1517" s="2">
        <v>65.7</v>
      </c>
    </row>
    <row r="1518" spans="1:20" x14ac:dyDescent="0.25">
      <c r="A1518" s="2" t="s">
        <v>68</v>
      </c>
      <c r="B1518" s="95">
        <v>1</v>
      </c>
      <c r="S1518" s="2" t="s">
        <v>888</v>
      </c>
      <c r="T1518" s="2">
        <v>65.8</v>
      </c>
    </row>
    <row r="1519" spans="1:20" x14ac:dyDescent="0.25">
      <c r="A1519" s="2" t="s">
        <v>69</v>
      </c>
      <c r="B1519" s="95">
        <v>1</v>
      </c>
      <c r="S1519" s="2" t="s">
        <v>888</v>
      </c>
      <c r="T1519" s="2">
        <v>65.900000000000006</v>
      </c>
    </row>
    <row r="1520" spans="1:20" x14ac:dyDescent="0.25">
      <c r="A1520" s="2" t="s">
        <v>70</v>
      </c>
      <c r="B1520" s="95">
        <v>1</v>
      </c>
      <c r="S1520" s="2" t="s">
        <v>888</v>
      </c>
      <c r="T1520" s="2">
        <v>66</v>
      </c>
    </row>
    <row r="1521" spans="1:20" x14ac:dyDescent="0.25">
      <c r="A1521" s="2" t="s">
        <v>71</v>
      </c>
      <c r="B1521" s="95">
        <v>1</v>
      </c>
      <c r="S1521" s="2" t="s">
        <v>888</v>
      </c>
      <c r="T1521" s="2">
        <v>66.099999999999994</v>
      </c>
    </row>
    <row r="1522" spans="1:20" x14ac:dyDescent="0.25">
      <c r="A1522" s="2" t="s">
        <v>72</v>
      </c>
      <c r="B1522" s="95">
        <v>1</v>
      </c>
      <c r="S1522" s="2" t="s">
        <v>888</v>
      </c>
      <c r="T1522" s="2">
        <v>66.2</v>
      </c>
    </row>
    <row r="1523" spans="1:20" x14ac:dyDescent="0.25">
      <c r="A1523" s="2" t="s">
        <v>73</v>
      </c>
      <c r="B1523" s="95">
        <v>1</v>
      </c>
      <c r="S1523" s="2" t="s">
        <v>888</v>
      </c>
      <c r="T1523" s="2">
        <v>66.3</v>
      </c>
    </row>
    <row r="1524" spans="1:20" x14ac:dyDescent="0.25">
      <c r="A1524" s="2" t="s">
        <v>74</v>
      </c>
      <c r="B1524" s="95">
        <v>1</v>
      </c>
      <c r="S1524" s="2" t="s">
        <v>888</v>
      </c>
      <c r="T1524" s="2">
        <v>66.400000000000006</v>
      </c>
    </row>
    <row r="1525" spans="1:20" x14ac:dyDescent="0.25">
      <c r="A1525" s="2" t="s">
        <v>75</v>
      </c>
      <c r="B1525" s="95">
        <v>1</v>
      </c>
      <c r="S1525" s="2" t="s">
        <v>888</v>
      </c>
      <c r="T1525" s="2">
        <v>66.5</v>
      </c>
    </row>
    <row r="1526" spans="1:20" x14ac:dyDescent="0.25">
      <c r="A1526" s="2" t="s">
        <v>76</v>
      </c>
      <c r="B1526" s="95">
        <v>1</v>
      </c>
      <c r="S1526" s="2" t="s">
        <v>888</v>
      </c>
      <c r="T1526" s="2">
        <v>66.599999999999994</v>
      </c>
    </row>
    <row r="1527" spans="1:20" x14ac:dyDescent="0.25">
      <c r="A1527" s="2" t="s">
        <v>77</v>
      </c>
      <c r="B1527" s="95">
        <v>1</v>
      </c>
      <c r="S1527" s="2" t="s">
        <v>888</v>
      </c>
      <c r="T1527" s="2">
        <v>66.7</v>
      </c>
    </row>
    <row r="1528" spans="1:20" x14ac:dyDescent="0.25">
      <c r="A1528" s="2" t="s">
        <v>78</v>
      </c>
      <c r="B1528" s="95">
        <v>1</v>
      </c>
      <c r="S1528" s="2" t="s">
        <v>888</v>
      </c>
      <c r="T1528" s="2">
        <v>66.8</v>
      </c>
    </row>
    <row r="1529" spans="1:20" x14ac:dyDescent="0.25">
      <c r="A1529" s="2" t="s">
        <v>79</v>
      </c>
      <c r="B1529" s="95">
        <v>1</v>
      </c>
      <c r="S1529" s="2" t="s">
        <v>888</v>
      </c>
      <c r="T1529" s="2">
        <v>66.900000000000006</v>
      </c>
    </row>
    <row r="1530" spans="1:20" x14ac:dyDescent="0.25">
      <c r="A1530" s="2" t="s">
        <v>80</v>
      </c>
      <c r="B1530" s="95">
        <v>1</v>
      </c>
      <c r="S1530" s="2" t="s">
        <v>888</v>
      </c>
      <c r="T1530" s="2">
        <v>67</v>
      </c>
    </row>
    <row r="1531" spans="1:20" x14ac:dyDescent="0.25">
      <c r="A1531" s="2" t="s">
        <v>81</v>
      </c>
      <c r="B1531" s="95">
        <v>1</v>
      </c>
      <c r="S1531" s="2" t="s">
        <v>888</v>
      </c>
      <c r="T1531" s="2">
        <v>67.099999999999994</v>
      </c>
    </row>
    <row r="1532" spans="1:20" x14ac:dyDescent="0.25">
      <c r="A1532" s="2" t="s">
        <v>82</v>
      </c>
      <c r="B1532" s="95">
        <v>1</v>
      </c>
      <c r="S1532" s="2" t="s">
        <v>888</v>
      </c>
      <c r="T1532" s="2">
        <v>67.2</v>
      </c>
    </row>
    <row r="1533" spans="1:20" x14ac:dyDescent="0.25">
      <c r="A1533" s="2" t="s">
        <v>83</v>
      </c>
      <c r="B1533" s="95">
        <v>1</v>
      </c>
      <c r="S1533" s="2" t="s">
        <v>888</v>
      </c>
      <c r="T1533" s="2">
        <v>67.3</v>
      </c>
    </row>
    <row r="1534" spans="1:20" x14ac:dyDescent="0.25">
      <c r="A1534" s="2" t="s">
        <v>84</v>
      </c>
      <c r="B1534" s="95">
        <v>1</v>
      </c>
      <c r="S1534" s="2" t="s">
        <v>888</v>
      </c>
      <c r="T1534" s="2">
        <v>67.400000000000006</v>
      </c>
    </row>
    <row r="1535" spans="1:20" x14ac:dyDescent="0.25">
      <c r="A1535" s="2" t="s">
        <v>85</v>
      </c>
      <c r="B1535" s="95">
        <v>1</v>
      </c>
      <c r="S1535" s="2" t="s">
        <v>888</v>
      </c>
      <c r="T1535" s="2">
        <v>67.5</v>
      </c>
    </row>
    <row r="1536" spans="1:20" x14ac:dyDescent="0.25">
      <c r="A1536" s="2" t="s">
        <v>86</v>
      </c>
      <c r="B1536" s="95">
        <v>1</v>
      </c>
      <c r="S1536" s="2" t="s">
        <v>888</v>
      </c>
      <c r="T1536" s="2">
        <v>67.599999999999994</v>
      </c>
    </row>
    <row r="1537" spans="1:20" x14ac:dyDescent="0.25">
      <c r="A1537" s="2" t="s">
        <v>87</v>
      </c>
      <c r="B1537" s="95">
        <v>1</v>
      </c>
      <c r="S1537" s="2" t="s">
        <v>888</v>
      </c>
      <c r="T1537" s="2">
        <v>67.7</v>
      </c>
    </row>
    <row r="1538" spans="1:20" x14ac:dyDescent="0.25">
      <c r="A1538" s="2" t="s">
        <v>88</v>
      </c>
      <c r="B1538" s="95">
        <v>1</v>
      </c>
      <c r="S1538" s="2" t="s">
        <v>888</v>
      </c>
      <c r="T1538" s="2">
        <v>67.8</v>
      </c>
    </row>
    <row r="1539" spans="1:20" x14ac:dyDescent="0.25">
      <c r="A1539" s="2" t="s">
        <v>89</v>
      </c>
      <c r="B1539" s="95">
        <v>1</v>
      </c>
      <c r="S1539" s="2" t="s">
        <v>888</v>
      </c>
      <c r="T1539" s="2">
        <v>67.900000000000006</v>
      </c>
    </row>
    <row r="1540" spans="1:20" x14ac:dyDescent="0.25">
      <c r="A1540" s="2" t="s">
        <v>90</v>
      </c>
      <c r="B1540" s="95">
        <v>1</v>
      </c>
      <c r="S1540" s="2" t="s">
        <v>888</v>
      </c>
      <c r="T1540" s="2">
        <v>68</v>
      </c>
    </row>
    <row r="1541" spans="1:20" x14ac:dyDescent="0.25">
      <c r="A1541" s="2" t="s">
        <v>91</v>
      </c>
      <c r="B1541" s="95">
        <v>1</v>
      </c>
      <c r="S1541" s="2" t="s">
        <v>888</v>
      </c>
      <c r="T1541" s="2">
        <v>68.099999999999994</v>
      </c>
    </row>
    <row r="1542" spans="1:20" x14ac:dyDescent="0.25">
      <c r="A1542" s="2" t="s">
        <v>92</v>
      </c>
      <c r="B1542" s="95">
        <v>1</v>
      </c>
      <c r="S1542" s="2" t="s">
        <v>888</v>
      </c>
      <c r="T1542" s="2">
        <v>68.2</v>
      </c>
    </row>
    <row r="1543" spans="1:20" x14ac:dyDescent="0.25">
      <c r="A1543" s="2" t="s">
        <v>93</v>
      </c>
      <c r="B1543" s="95">
        <v>1</v>
      </c>
      <c r="S1543" s="2" t="s">
        <v>888</v>
      </c>
      <c r="T1543" s="2">
        <v>68.3</v>
      </c>
    </row>
    <row r="1544" spans="1:20" x14ac:dyDescent="0.25">
      <c r="A1544" s="2" t="s">
        <v>94</v>
      </c>
      <c r="B1544" s="95">
        <v>1</v>
      </c>
      <c r="S1544" s="2" t="s">
        <v>888</v>
      </c>
      <c r="T1544" s="2">
        <v>68.400000000000006</v>
      </c>
    </row>
    <row r="1545" spans="1:20" x14ac:dyDescent="0.25">
      <c r="A1545" s="2" t="s">
        <v>95</v>
      </c>
      <c r="B1545" s="95">
        <v>1</v>
      </c>
      <c r="S1545" s="2" t="s">
        <v>888</v>
      </c>
      <c r="T1545" s="2">
        <v>68.5</v>
      </c>
    </row>
    <row r="1546" spans="1:20" x14ac:dyDescent="0.25">
      <c r="A1546" s="2" t="s">
        <v>96</v>
      </c>
      <c r="B1546" s="95">
        <v>1</v>
      </c>
      <c r="S1546" s="2" t="s">
        <v>888</v>
      </c>
      <c r="T1546" s="2">
        <v>68.599999999999994</v>
      </c>
    </row>
    <row r="1547" spans="1:20" x14ac:dyDescent="0.25">
      <c r="A1547" s="2" t="s">
        <v>97</v>
      </c>
      <c r="B1547" s="95">
        <v>1</v>
      </c>
      <c r="S1547" s="2" t="s">
        <v>888</v>
      </c>
      <c r="T1547" s="2">
        <v>68.7</v>
      </c>
    </row>
    <row r="1548" spans="1:20" x14ac:dyDescent="0.25">
      <c r="A1548" s="2" t="s">
        <v>98</v>
      </c>
      <c r="B1548" s="95">
        <v>1</v>
      </c>
      <c r="S1548" s="2" t="s">
        <v>888</v>
      </c>
      <c r="T1548" s="2">
        <v>68.8</v>
      </c>
    </row>
    <row r="1549" spans="1:20" x14ac:dyDescent="0.25">
      <c r="A1549" s="2" t="s">
        <v>99</v>
      </c>
      <c r="B1549" s="95">
        <v>1</v>
      </c>
      <c r="S1549" s="2" t="s">
        <v>888</v>
      </c>
      <c r="T1549" s="2">
        <v>68.900000000000006</v>
      </c>
    </row>
    <row r="1550" spans="1:20" x14ac:dyDescent="0.25">
      <c r="A1550" s="2" t="s">
        <v>100</v>
      </c>
      <c r="B1550" s="95">
        <v>1</v>
      </c>
      <c r="S1550" s="2" t="s">
        <v>888</v>
      </c>
      <c r="T1550" s="2">
        <v>69</v>
      </c>
    </row>
    <row r="1551" spans="1:20" x14ac:dyDescent="0.25">
      <c r="A1551" s="2" t="s">
        <v>101</v>
      </c>
      <c r="B1551" s="95">
        <v>1</v>
      </c>
      <c r="S1551" s="2" t="s">
        <v>888</v>
      </c>
      <c r="T1551" s="2">
        <v>69.099999999999994</v>
      </c>
    </row>
    <row r="1552" spans="1:20" x14ac:dyDescent="0.25">
      <c r="A1552" s="2" t="s">
        <v>102</v>
      </c>
      <c r="B1552" s="95">
        <v>1</v>
      </c>
      <c r="S1552" s="2" t="s">
        <v>888</v>
      </c>
      <c r="T1552" s="2">
        <v>69.2</v>
      </c>
    </row>
    <row r="1553" spans="1:20" x14ac:dyDescent="0.25">
      <c r="A1553" s="2" t="s">
        <v>103</v>
      </c>
      <c r="B1553" s="95">
        <v>1</v>
      </c>
      <c r="S1553" s="2" t="s">
        <v>888</v>
      </c>
      <c r="T1553" s="2">
        <v>69.3</v>
      </c>
    </row>
    <row r="1554" spans="1:20" x14ac:dyDescent="0.25">
      <c r="A1554" s="2" t="s">
        <v>104</v>
      </c>
      <c r="B1554" s="95">
        <v>1</v>
      </c>
      <c r="S1554" s="2" t="s">
        <v>888</v>
      </c>
      <c r="T1554" s="2">
        <v>69.400000000000006</v>
      </c>
    </row>
    <row r="1555" spans="1:20" x14ac:dyDescent="0.25">
      <c r="A1555" s="2" t="s">
        <v>105</v>
      </c>
      <c r="B1555" s="95">
        <v>1</v>
      </c>
      <c r="S1555" s="2" t="s">
        <v>888</v>
      </c>
      <c r="T1555" s="2">
        <v>69.5</v>
      </c>
    </row>
    <row r="1556" spans="1:20" x14ac:dyDescent="0.25">
      <c r="A1556" s="2" t="s">
        <v>106</v>
      </c>
      <c r="B1556" s="95">
        <v>1</v>
      </c>
      <c r="S1556" s="2" t="s">
        <v>888</v>
      </c>
      <c r="T1556" s="2">
        <v>69.599999999999994</v>
      </c>
    </row>
    <row r="1557" spans="1:20" x14ac:dyDescent="0.25">
      <c r="A1557" s="2" t="s">
        <v>107</v>
      </c>
      <c r="B1557" s="95">
        <v>1</v>
      </c>
      <c r="S1557" s="2" t="s">
        <v>888</v>
      </c>
      <c r="T1557" s="2">
        <v>69.7</v>
      </c>
    </row>
    <row r="1558" spans="1:20" x14ac:dyDescent="0.25">
      <c r="A1558" s="2" t="s">
        <v>108</v>
      </c>
      <c r="B1558" s="95">
        <v>1</v>
      </c>
      <c r="S1558" s="2" t="s">
        <v>888</v>
      </c>
      <c r="T1558" s="2">
        <v>69.8</v>
      </c>
    </row>
    <row r="1559" spans="1:20" x14ac:dyDescent="0.25">
      <c r="A1559" s="2" t="s">
        <v>109</v>
      </c>
      <c r="B1559" s="95">
        <v>1</v>
      </c>
      <c r="S1559" s="2" t="s">
        <v>888</v>
      </c>
      <c r="T1559" s="2">
        <v>69.900000000000006</v>
      </c>
    </row>
    <row r="1560" spans="1:20" x14ac:dyDescent="0.25">
      <c r="A1560" s="2" t="s">
        <v>110</v>
      </c>
      <c r="B1560" s="95">
        <v>1</v>
      </c>
      <c r="S1560" s="2" t="s">
        <v>888</v>
      </c>
      <c r="T1560" s="2">
        <v>70</v>
      </c>
    </row>
    <row r="1561" spans="1:20" x14ac:dyDescent="0.25">
      <c r="A1561" s="2" t="s">
        <v>111</v>
      </c>
      <c r="B1561" s="95">
        <v>99</v>
      </c>
      <c r="S1561" s="2" t="s">
        <v>2621</v>
      </c>
      <c r="T1561" s="2">
        <v>38</v>
      </c>
    </row>
    <row r="1562" spans="1:20" x14ac:dyDescent="0.25">
      <c r="A1562" s="2" t="s">
        <v>112</v>
      </c>
      <c r="B1562" s="95">
        <v>97</v>
      </c>
      <c r="S1562" s="2" t="s">
        <v>2621</v>
      </c>
      <c r="T1562" s="2">
        <v>37</v>
      </c>
    </row>
    <row r="1563" spans="1:20" x14ac:dyDescent="0.25">
      <c r="A1563" s="2" t="s">
        <v>113</v>
      </c>
      <c r="B1563" s="95">
        <v>95</v>
      </c>
      <c r="S1563" s="2" t="s">
        <v>2621</v>
      </c>
      <c r="T1563" s="2">
        <v>36</v>
      </c>
    </row>
    <row r="1564" spans="1:20" x14ac:dyDescent="0.25">
      <c r="A1564" s="2" t="s">
        <v>114</v>
      </c>
      <c r="B1564" s="93">
        <v>93</v>
      </c>
      <c r="S1564" s="2" t="s">
        <v>2621</v>
      </c>
      <c r="T1564" s="2">
        <v>35</v>
      </c>
    </row>
    <row r="1565" spans="1:20" x14ac:dyDescent="0.25">
      <c r="A1565" s="2" t="s">
        <v>115</v>
      </c>
      <c r="B1565" s="93">
        <v>91</v>
      </c>
      <c r="S1565" s="2" t="s">
        <v>2621</v>
      </c>
      <c r="T1565" s="2">
        <v>34</v>
      </c>
    </row>
    <row r="1566" spans="1:20" x14ac:dyDescent="0.25">
      <c r="A1566" s="2" t="s">
        <v>116</v>
      </c>
      <c r="B1566" s="93">
        <v>89</v>
      </c>
      <c r="S1566" s="2" t="s">
        <v>2621</v>
      </c>
      <c r="T1566" s="2">
        <v>33</v>
      </c>
    </row>
    <row r="1567" spans="1:20" x14ac:dyDescent="0.25">
      <c r="A1567" s="2" t="s">
        <v>117</v>
      </c>
      <c r="B1567" s="93">
        <v>87</v>
      </c>
      <c r="S1567" s="2" t="s">
        <v>2621</v>
      </c>
      <c r="T1567" s="2">
        <v>32</v>
      </c>
    </row>
    <row r="1568" spans="1:20" x14ac:dyDescent="0.25">
      <c r="A1568" s="2" t="s">
        <v>118</v>
      </c>
      <c r="B1568" s="93">
        <v>85</v>
      </c>
      <c r="S1568" s="2" t="s">
        <v>2621</v>
      </c>
      <c r="T1568" s="2">
        <v>31</v>
      </c>
    </row>
    <row r="1569" spans="1:20" x14ac:dyDescent="0.25">
      <c r="A1569" s="2" t="s">
        <v>119</v>
      </c>
      <c r="B1569" s="95">
        <v>83</v>
      </c>
      <c r="S1569" s="2" t="s">
        <v>2621</v>
      </c>
      <c r="T1569" s="2">
        <v>30</v>
      </c>
    </row>
    <row r="1570" spans="1:20" x14ac:dyDescent="0.25">
      <c r="A1570" s="2" t="s">
        <v>120</v>
      </c>
      <c r="B1570" s="95">
        <v>81</v>
      </c>
      <c r="S1570" s="2" t="s">
        <v>2621</v>
      </c>
      <c r="T1570" s="2">
        <v>29</v>
      </c>
    </row>
    <row r="1571" spans="1:20" x14ac:dyDescent="0.25">
      <c r="A1571" s="2" t="s">
        <v>121</v>
      </c>
      <c r="B1571" s="95">
        <v>79</v>
      </c>
      <c r="S1571" s="2" t="s">
        <v>2621</v>
      </c>
      <c r="T1571" s="2">
        <v>28</v>
      </c>
    </row>
    <row r="1572" spans="1:20" x14ac:dyDescent="0.25">
      <c r="A1572" s="2" t="s">
        <v>122</v>
      </c>
      <c r="B1572" s="95">
        <v>77</v>
      </c>
      <c r="S1572" s="2" t="s">
        <v>2621</v>
      </c>
      <c r="T1572" s="2">
        <v>27</v>
      </c>
    </row>
    <row r="1573" spans="1:20" x14ac:dyDescent="0.25">
      <c r="A1573" s="2" t="s">
        <v>123</v>
      </c>
      <c r="B1573" s="95">
        <v>75</v>
      </c>
      <c r="S1573" s="2" t="s">
        <v>2621</v>
      </c>
      <c r="T1573" s="2">
        <v>26</v>
      </c>
    </row>
    <row r="1574" spans="1:20" x14ac:dyDescent="0.25">
      <c r="A1574" s="2" t="s">
        <v>124</v>
      </c>
      <c r="B1574" s="95">
        <v>73</v>
      </c>
      <c r="S1574" s="2" t="s">
        <v>2621</v>
      </c>
      <c r="T1574" s="2">
        <v>25</v>
      </c>
    </row>
    <row r="1575" spans="1:20" x14ac:dyDescent="0.25">
      <c r="A1575" s="2" t="s">
        <v>125</v>
      </c>
      <c r="B1575" s="95">
        <v>71</v>
      </c>
      <c r="S1575" s="2" t="s">
        <v>2621</v>
      </c>
      <c r="T1575" s="2">
        <v>24</v>
      </c>
    </row>
    <row r="1576" spans="1:20" x14ac:dyDescent="0.25">
      <c r="A1576" s="2" t="s">
        <v>126</v>
      </c>
      <c r="B1576" s="95">
        <v>69</v>
      </c>
      <c r="S1576" s="2" t="s">
        <v>2621</v>
      </c>
      <c r="T1576" s="2">
        <v>23</v>
      </c>
    </row>
    <row r="1577" spans="1:20" x14ac:dyDescent="0.25">
      <c r="A1577" s="2" t="s">
        <v>127</v>
      </c>
      <c r="B1577" s="95">
        <v>66</v>
      </c>
      <c r="S1577" s="2" t="s">
        <v>2621</v>
      </c>
      <c r="T1577" s="2">
        <v>22</v>
      </c>
    </row>
    <row r="1578" spans="1:20" x14ac:dyDescent="0.25">
      <c r="A1578" s="2" t="s">
        <v>128</v>
      </c>
      <c r="B1578" s="95">
        <v>63</v>
      </c>
      <c r="S1578" s="2" t="s">
        <v>2621</v>
      </c>
      <c r="T1578" s="2">
        <v>21</v>
      </c>
    </row>
    <row r="1579" spans="1:20" x14ac:dyDescent="0.25">
      <c r="A1579" s="2" t="s">
        <v>129</v>
      </c>
      <c r="B1579" s="95">
        <v>60</v>
      </c>
      <c r="S1579" s="2" t="s">
        <v>2621</v>
      </c>
      <c r="T1579" s="2">
        <v>20</v>
      </c>
    </row>
    <row r="1580" spans="1:20" x14ac:dyDescent="0.25">
      <c r="A1580" s="2" t="s">
        <v>130</v>
      </c>
      <c r="B1580" s="95">
        <v>57</v>
      </c>
      <c r="S1580" s="2" t="s">
        <v>2621</v>
      </c>
      <c r="T1580" s="2">
        <v>19</v>
      </c>
    </row>
    <row r="1581" spans="1:20" x14ac:dyDescent="0.25">
      <c r="A1581" s="2" t="s">
        <v>131</v>
      </c>
      <c r="B1581" s="95">
        <v>54</v>
      </c>
      <c r="S1581" s="2" t="s">
        <v>2621</v>
      </c>
      <c r="T1581" s="2">
        <v>18</v>
      </c>
    </row>
    <row r="1582" spans="1:20" x14ac:dyDescent="0.25">
      <c r="A1582" s="2" t="s">
        <v>132</v>
      </c>
      <c r="B1582" s="95">
        <v>51</v>
      </c>
      <c r="S1582" s="2" t="s">
        <v>2621</v>
      </c>
      <c r="T1582" s="2">
        <v>17</v>
      </c>
    </row>
    <row r="1583" spans="1:20" x14ac:dyDescent="0.25">
      <c r="A1583" s="2" t="s">
        <v>133</v>
      </c>
      <c r="B1583" s="95">
        <v>48</v>
      </c>
      <c r="S1583" s="2" t="s">
        <v>2621</v>
      </c>
      <c r="T1583" s="2">
        <v>16</v>
      </c>
    </row>
    <row r="1584" spans="1:20" x14ac:dyDescent="0.25">
      <c r="A1584" s="92" t="s">
        <v>134</v>
      </c>
      <c r="B1584" s="95">
        <v>45</v>
      </c>
      <c r="S1584" s="2" t="s">
        <v>2621</v>
      </c>
      <c r="T1584" s="2">
        <v>15</v>
      </c>
    </row>
    <row r="1585" spans="1:20" x14ac:dyDescent="0.25">
      <c r="A1585" s="2" t="s">
        <v>135</v>
      </c>
      <c r="B1585" s="95">
        <v>42</v>
      </c>
      <c r="S1585" s="2" t="s">
        <v>2621</v>
      </c>
      <c r="T1585" s="2">
        <v>14</v>
      </c>
    </row>
    <row r="1586" spans="1:20" x14ac:dyDescent="0.25">
      <c r="A1586" s="2" t="s">
        <v>136</v>
      </c>
      <c r="B1586" s="95">
        <v>39</v>
      </c>
      <c r="S1586" s="2" t="s">
        <v>2621</v>
      </c>
      <c r="T1586" s="2">
        <v>13</v>
      </c>
    </row>
    <row r="1587" spans="1:20" x14ac:dyDescent="0.25">
      <c r="A1587" s="2" t="s">
        <v>137</v>
      </c>
      <c r="B1587" s="95">
        <v>36</v>
      </c>
      <c r="S1587" s="2" t="s">
        <v>2621</v>
      </c>
      <c r="T1587" s="2">
        <v>12</v>
      </c>
    </row>
    <row r="1588" spans="1:20" x14ac:dyDescent="0.25">
      <c r="A1588" s="2" t="s">
        <v>138</v>
      </c>
      <c r="B1588" s="95">
        <v>33</v>
      </c>
      <c r="S1588" s="2" t="s">
        <v>2621</v>
      </c>
      <c r="T1588" s="2">
        <v>11</v>
      </c>
    </row>
    <row r="1589" spans="1:20" x14ac:dyDescent="0.25">
      <c r="A1589" s="2" t="s">
        <v>139</v>
      </c>
      <c r="B1589" s="95">
        <v>30</v>
      </c>
      <c r="S1589" s="2" t="s">
        <v>2621</v>
      </c>
      <c r="T1589" s="2">
        <v>10</v>
      </c>
    </row>
    <row r="1590" spans="1:20" x14ac:dyDescent="0.25">
      <c r="A1590" s="92" t="s">
        <v>140</v>
      </c>
      <c r="B1590" s="95">
        <v>27</v>
      </c>
      <c r="S1590" s="2" t="s">
        <v>2621</v>
      </c>
      <c r="T1590" s="2">
        <v>9</v>
      </c>
    </row>
    <row r="1591" spans="1:20" x14ac:dyDescent="0.25">
      <c r="A1591" s="2" t="s">
        <v>141</v>
      </c>
      <c r="B1591" s="95">
        <v>24</v>
      </c>
      <c r="S1591" s="2" t="s">
        <v>2621</v>
      </c>
      <c r="T1591" s="2">
        <v>8</v>
      </c>
    </row>
    <row r="1592" spans="1:20" x14ac:dyDescent="0.25">
      <c r="A1592" s="2" t="s">
        <v>142</v>
      </c>
      <c r="B1592" s="95">
        <v>20</v>
      </c>
      <c r="S1592" s="2" t="s">
        <v>2621</v>
      </c>
      <c r="T1592" s="2">
        <v>7</v>
      </c>
    </row>
    <row r="1593" spans="1:20" x14ac:dyDescent="0.25">
      <c r="A1593" s="2" t="s">
        <v>143</v>
      </c>
      <c r="B1593" s="95">
        <v>16</v>
      </c>
      <c r="S1593" s="2" t="s">
        <v>2621</v>
      </c>
      <c r="T1593" s="2">
        <v>6</v>
      </c>
    </row>
    <row r="1594" spans="1:20" x14ac:dyDescent="0.25">
      <c r="A1594" s="2" t="s">
        <v>144</v>
      </c>
      <c r="B1594" s="95">
        <v>12</v>
      </c>
      <c r="S1594" s="2" t="s">
        <v>2621</v>
      </c>
      <c r="T1594" s="2">
        <v>5</v>
      </c>
    </row>
    <row r="1595" spans="1:20" x14ac:dyDescent="0.25">
      <c r="A1595" s="2" t="s">
        <v>145</v>
      </c>
      <c r="B1595" s="95">
        <v>8</v>
      </c>
      <c r="S1595" s="2" t="s">
        <v>2621</v>
      </c>
      <c r="T1595" s="2">
        <v>4</v>
      </c>
    </row>
    <row r="1596" spans="1:20" x14ac:dyDescent="0.25">
      <c r="A1596" s="2" t="s">
        <v>146</v>
      </c>
      <c r="B1596" s="95">
        <v>4</v>
      </c>
      <c r="S1596" s="2" t="s">
        <v>2621</v>
      </c>
      <c r="T1596" s="2">
        <v>3</v>
      </c>
    </row>
    <row r="1597" spans="1:20" x14ac:dyDescent="0.25">
      <c r="A1597" s="2" t="s">
        <v>147</v>
      </c>
      <c r="B1597" s="95">
        <v>1</v>
      </c>
      <c r="S1597" s="2" t="s">
        <v>2621</v>
      </c>
      <c r="T1597" s="2">
        <v>2</v>
      </c>
    </row>
    <row r="1598" spans="1:20" x14ac:dyDescent="0.25">
      <c r="A1598" s="2" t="s">
        <v>148</v>
      </c>
      <c r="B1598" s="95">
        <v>1</v>
      </c>
      <c r="S1598" s="2" t="s">
        <v>2621</v>
      </c>
      <c r="T1598" s="2">
        <v>1</v>
      </c>
    </row>
    <row r="1599" spans="1:20" x14ac:dyDescent="0.25">
      <c r="A1599" s="2" t="s">
        <v>2363</v>
      </c>
      <c r="B1599" s="95">
        <v>88</v>
      </c>
      <c r="S1599" s="2" t="s">
        <v>2470</v>
      </c>
      <c r="T1599" s="2">
        <v>14</v>
      </c>
    </row>
    <row r="1600" spans="1:20" x14ac:dyDescent="0.25">
      <c r="A1600" s="2" t="s">
        <v>2364</v>
      </c>
      <c r="B1600" s="95">
        <v>87</v>
      </c>
      <c r="S1600" s="2" t="s">
        <v>2470</v>
      </c>
      <c r="T1600" s="2">
        <v>13.75</v>
      </c>
    </row>
    <row r="1601" spans="1:20" x14ac:dyDescent="0.25">
      <c r="A1601" s="2" t="s">
        <v>2365</v>
      </c>
      <c r="B1601" s="95">
        <v>86</v>
      </c>
      <c r="S1601" s="2" t="s">
        <v>2470</v>
      </c>
      <c r="T1601" s="2">
        <v>13.5</v>
      </c>
    </row>
    <row r="1602" spans="1:20" x14ac:dyDescent="0.25">
      <c r="A1602" s="2" t="s">
        <v>2366</v>
      </c>
      <c r="B1602" s="95">
        <v>85</v>
      </c>
      <c r="S1602" s="2" t="s">
        <v>2470</v>
      </c>
      <c r="T1602" s="2">
        <v>13.25</v>
      </c>
    </row>
    <row r="1603" spans="1:20" x14ac:dyDescent="0.25">
      <c r="A1603" s="2" t="s">
        <v>2367</v>
      </c>
      <c r="B1603" s="95">
        <v>84</v>
      </c>
      <c r="S1603" s="2" t="s">
        <v>2470</v>
      </c>
      <c r="T1603" s="2">
        <v>13</v>
      </c>
    </row>
    <row r="1604" spans="1:20" x14ac:dyDescent="0.25">
      <c r="A1604" s="2" t="s">
        <v>2368</v>
      </c>
      <c r="B1604" s="95">
        <v>83</v>
      </c>
      <c r="S1604" s="2" t="s">
        <v>2470</v>
      </c>
      <c r="T1604" s="2">
        <v>12.75</v>
      </c>
    </row>
    <row r="1605" spans="1:20" x14ac:dyDescent="0.25">
      <c r="A1605" s="2" t="s">
        <v>2369</v>
      </c>
      <c r="B1605" s="95">
        <v>82</v>
      </c>
      <c r="S1605" s="2" t="s">
        <v>2470</v>
      </c>
      <c r="T1605" s="2">
        <v>12.5</v>
      </c>
    </row>
    <row r="1606" spans="1:20" x14ac:dyDescent="0.25">
      <c r="A1606" s="2" t="s">
        <v>2370</v>
      </c>
      <c r="B1606" s="95">
        <v>81</v>
      </c>
      <c r="S1606" s="2" t="s">
        <v>2470</v>
      </c>
      <c r="T1606" s="2">
        <v>12.25</v>
      </c>
    </row>
    <row r="1607" spans="1:20" x14ac:dyDescent="0.25">
      <c r="A1607" s="2" t="s">
        <v>2371</v>
      </c>
      <c r="B1607" s="95">
        <v>80</v>
      </c>
      <c r="S1607" s="2" t="s">
        <v>2470</v>
      </c>
      <c r="T1607" s="2">
        <v>12</v>
      </c>
    </row>
    <row r="1608" spans="1:20" x14ac:dyDescent="0.25">
      <c r="A1608" s="2" t="s">
        <v>2372</v>
      </c>
      <c r="B1608" s="95">
        <v>79</v>
      </c>
      <c r="S1608" s="2" t="s">
        <v>2470</v>
      </c>
      <c r="T1608" s="2">
        <v>11.75</v>
      </c>
    </row>
    <row r="1609" spans="1:20" x14ac:dyDescent="0.25">
      <c r="A1609" s="2" t="s">
        <v>2373</v>
      </c>
      <c r="B1609" s="95">
        <v>78</v>
      </c>
      <c r="S1609" s="2" t="s">
        <v>2470</v>
      </c>
      <c r="T1609" s="2">
        <v>11.5</v>
      </c>
    </row>
    <row r="1610" spans="1:20" x14ac:dyDescent="0.25">
      <c r="A1610" s="2" t="s">
        <v>2374</v>
      </c>
      <c r="B1610" s="95">
        <v>77</v>
      </c>
      <c r="S1610" s="2" t="s">
        <v>2470</v>
      </c>
      <c r="T1610" s="2">
        <v>11.25</v>
      </c>
    </row>
    <row r="1611" spans="1:20" x14ac:dyDescent="0.25">
      <c r="A1611" s="2" t="s">
        <v>2375</v>
      </c>
      <c r="B1611" s="95">
        <v>76</v>
      </c>
      <c r="S1611" s="2" t="s">
        <v>2470</v>
      </c>
      <c r="T1611" s="2">
        <v>11</v>
      </c>
    </row>
    <row r="1612" spans="1:20" x14ac:dyDescent="0.25">
      <c r="A1612" s="2" t="s">
        <v>2376</v>
      </c>
      <c r="B1612" s="95">
        <v>75</v>
      </c>
      <c r="S1612" s="2" t="s">
        <v>2470</v>
      </c>
      <c r="T1612" s="2">
        <v>10.75</v>
      </c>
    </row>
    <row r="1613" spans="1:20" x14ac:dyDescent="0.25">
      <c r="A1613" s="2" t="s">
        <v>2377</v>
      </c>
      <c r="B1613" s="95">
        <v>74</v>
      </c>
      <c r="S1613" s="2" t="s">
        <v>2470</v>
      </c>
      <c r="T1613" s="2">
        <v>10.5</v>
      </c>
    </row>
    <row r="1614" spans="1:20" x14ac:dyDescent="0.25">
      <c r="A1614" s="2" t="s">
        <v>2378</v>
      </c>
      <c r="B1614" s="95">
        <v>73</v>
      </c>
      <c r="S1614" s="2" t="s">
        <v>2470</v>
      </c>
      <c r="T1614" s="2">
        <v>10.25</v>
      </c>
    </row>
    <row r="1615" spans="1:20" x14ac:dyDescent="0.25">
      <c r="A1615" s="2" t="s">
        <v>2379</v>
      </c>
      <c r="B1615" s="95">
        <v>72</v>
      </c>
      <c r="S1615" s="2" t="s">
        <v>2470</v>
      </c>
      <c r="T1615" s="2">
        <v>10</v>
      </c>
    </row>
    <row r="1616" spans="1:20" x14ac:dyDescent="0.25">
      <c r="A1616" s="2" t="s">
        <v>2380</v>
      </c>
      <c r="B1616" s="95">
        <v>71</v>
      </c>
      <c r="S1616" s="2" t="s">
        <v>2470</v>
      </c>
      <c r="T1616" s="2">
        <v>9.75</v>
      </c>
    </row>
    <row r="1617" spans="1:20" x14ac:dyDescent="0.25">
      <c r="A1617" s="2" t="s">
        <v>2381</v>
      </c>
      <c r="B1617" s="95">
        <v>70</v>
      </c>
      <c r="S1617" s="2" t="s">
        <v>2470</v>
      </c>
      <c r="T1617" s="2">
        <v>9.5</v>
      </c>
    </row>
    <row r="1618" spans="1:20" x14ac:dyDescent="0.25">
      <c r="A1618" s="2" t="s">
        <v>2382</v>
      </c>
      <c r="B1618" s="95">
        <v>69</v>
      </c>
      <c r="S1618" s="2" t="s">
        <v>2470</v>
      </c>
      <c r="T1618" s="2">
        <v>9.25</v>
      </c>
    </row>
    <row r="1619" spans="1:20" x14ac:dyDescent="0.25">
      <c r="A1619" s="2" t="s">
        <v>2383</v>
      </c>
      <c r="B1619" s="95">
        <v>68</v>
      </c>
      <c r="S1619" s="2" t="s">
        <v>2470</v>
      </c>
      <c r="T1619" s="2">
        <v>9</v>
      </c>
    </row>
    <row r="1620" spans="1:20" x14ac:dyDescent="0.25">
      <c r="A1620" s="2" t="s">
        <v>2384</v>
      </c>
      <c r="B1620" s="95">
        <v>67</v>
      </c>
      <c r="S1620" s="2" t="s">
        <v>2470</v>
      </c>
      <c r="T1620" s="2">
        <v>8.75</v>
      </c>
    </row>
    <row r="1621" spans="1:20" x14ac:dyDescent="0.25">
      <c r="A1621" s="2" t="s">
        <v>2385</v>
      </c>
      <c r="B1621" s="95">
        <v>66</v>
      </c>
      <c r="S1621" s="2" t="s">
        <v>2470</v>
      </c>
      <c r="T1621" s="2">
        <v>8.5</v>
      </c>
    </row>
    <row r="1622" spans="1:20" x14ac:dyDescent="0.25">
      <c r="A1622" s="2" t="s">
        <v>2386</v>
      </c>
      <c r="B1622" s="95">
        <v>65</v>
      </c>
      <c r="S1622" s="2" t="s">
        <v>2470</v>
      </c>
      <c r="T1622" s="2">
        <v>8.25</v>
      </c>
    </row>
    <row r="1623" spans="1:20" x14ac:dyDescent="0.25">
      <c r="A1623" s="2" t="s">
        <v>2387</v>
      </c>
      <c r="B1623" s="95">
        <v>64</v>
      </c>
      <c r="S1623" s="2" t="s">
        <v>2470</v>
      </c>
      <c r="T1623" s="2">
        <v>8</v>
      </c>
    </row>
    <row r="1624" spans="1:20" x14ac:dyDescent="0.25">
      <c r="A1624" s="2" t="s">
        <v>2388</v>
      </c>
      <c r="B1624" s="95">
        <v>63</v>
      </c>
      <c r="S1624" s="2" t="s">
        <v>2470</v>
      </c>
      <c r="T1624" s="2">
        <v>7.75</v>
      </c>
    </row>
    <row r="1625" spans="1:20" x14ac:dyDescent="0.25">
      <c r="A1625" s="2" t="s">
        <v>2389</v>
      </c>
      <c r="B1625" s="95">
        <v>62</v>
      </c>
      <c r="S1625" s="2" t="s">
        <v>2470</v>
      </c>
      <c r="T1625" s="2">
        <v>7.5</v>
      </c>
    </row>
    <row r="1626" spans="1:20" x14ac:dyDescent="0.25">
      <c r="A1626" s="2" t="s">
        <v>2390</v>
      </c>
      <c r="B1626" s="95">
        <v>61</v>
      </c>
      <c r="S1626" s="2" t="s">
        <v>2470</v>
      </c>
      <c r="T1626" s="2">
        <v>7.25</v>
      </c>
    </row>
    <row r="1627" spans="1:20" x14ac:dyDescent="0.25">
      <c r="A1627" s="2" t="s">
        <v>2391</v>
      </c>
      <c r="B1627" s="95">
        <v>60</v>
      </c>
      <c r="S1627" s="2" t="s">
        <v>2470</v>
      </c>
      <c r="T1627" s="2">
        <v>7</v>
      </c>
    </row>
    <row r="1628" spans="1:20" x14ac:dyDescent="0.25">
      <c r="A1628" s="2" t="s">
        <v>2392</v>
      </c>
      <c r="B1628" s="95">
        <v>59</v>
      </c>
      <c r="S1628" s="2" t="s">
        <v>2470</v>
      </c>
      <c r="T1628" s="2">
        <v>6.75</v>
      </c>
    </row>
    <row r="1629" spans="1:20" x14ac:dyDescent="0.25">
      <c r="A1629" s="2" t="s">
        <v>2393</v>
      </c>
      <c r="B1629" s="95">
        <v>58</v>
      </c>
      <c r="S1629" s="2" t="s">
        <v>2470</v>
      </c>
      <c r="T1629" s="2">
        <v>6.5</v>
      </c>
    </row>
    <row r="1630" spans="1:20" x14ac:dyDescent="0.25">
      <c r="A1630" s="2" t="s">
        <v>2394</v>
      </c>
      <c r="B1630" s="95">
        <v>57</v>
      </c>
      <c r="S1630" s="2" t="s">
        <v>2470</v>
      </c>
      <c r="T1630" s="2">
        <v>6.25</v>
      </c>
    </row>
    <row r="1631" spans="1:20" x14ac:dyDescent="0.25">
      <c r="A1631" s="2" t="s">
        <v>2395</v>
      </c>
      <c r="B1631" s="95">
        <v>56</v>
      </c>
      <c r="S1631" s="2" t="s">
        <v>2470</v>
      </c>
      <c r="T1631" s="2">
        <v>6</v>
      </c>
    </row>
    <row r="1632" spans="1:20" x14ac:dyDescent="0.25">
      <c r="A1632" s="2" t="s">
        <v>2396</v>
      </c>
      <c r="B1632" s="95">
        <v>54</v>
      </c>
      <c r="S1632" s="2" t="s">
        <v>2470</v>
      </c>
      <c r="T1632" s="2">
        <v>5.75</v>
      </c>
    </row>
    <row r="1633" spans="1:20" x14ac:dyDescent="0.25">
      <c r="A1633" s="2" t="s">
        <v>2397</v>
      </c>
      <c r="B1633" s="95">
        <v>52</v>
      </c>
      <c r="S1633" s="2" t="s">
        <v>2470</v>
      </c>
      <c r="T1633" s="2">
        <v>5.5</v>
      </c>
    </row>
    <row r="1634" spans="1:20" x14ac:dyDescent="0.25">
      <c r="A1634" s="2" t="s">
        <v>2398</v>
      </c>
      <c r="B1634" s="95">
        <v>50</v>
      </c>
      <c r="S1634" s="2" t="s">
        <v>2470</v>
      </c>
      <c r="T1634" s="2">
        <v>5.25</v>
      </c>
    </row>
    <row r="1635" spans="1:20" x14ac:dyDescent="0.25">
      <c r="A1635" s="2" t="s">
        <v>2399</v>
      </c>
      <c r="B1635" s="95">
        <v>48</v>
      </c>
      <c r="S1635" s="2" t="s">
        <v>2470</v>
      </c>
      <c r="T1635" s="2">
        <v>5</v>
      </c>
    </row>
    <row r="1636" spans="1:20" x14ac:dyDescent="0.25">
      <c r="A1636" s="2" t="s">
        <v>2400</v>
      </c>
      <c r="B1636" s="95">
        <v>46</v>
      </c>
      <c r="S1636" s="2" t="s">
        <v>2470</v>
      </c>
      <c r="T1636" s="2">
        <v>4.75</v>
      </c>
    </row>
    <row r="1637" spans="1:20" x14ac:dyDescent="0.25">
      <c r="A1637" s="2" t="s">
        <v>2401</v>
      </c>
      <c r="B1637" s="95">
        <v>44</v>
      </c>
      <c r="S1637" s="2" t="s">
        <v>2470</v>
      </c>
      <c r="T1637" s="2">
        <v>4.5</v>
      </c>
    </row>
    <row r="1638" spans="1:20" x14ac:dyDescent="0.25">
      <c r="A1638" s="2" t="s">
        <v>2402</v>
      </c>
      <c r="B1638" s="95">
        <v>42</v>
      </c>
      <c r="S1638" s="2" t="s">
        <v>2470</v>
      </c>
      <c r="T1638" s="2">
        <v>4.25</v>
      </c>
    </row>
    <row r="1639" spans="1:20" x14ac:dyDescent="0.25">
      <c r="A1639" s="2" t="s">
        <v>2403</v>
      </c>
      <c r="B1639" s="95">
        <v>40</v>
      </c>
      <c r="S1639" s="2" t="s">
        <v>2470</v>
      </c>
      <c r="T1639" s="2">
        <v>4</v>
      </c>
    </row>
    <row r="1640" spans="1:20" x14ac:dyDescent="0.25">
      <c r="A1640" s="2" t="s">
        <v>2404</v>
      </c>
      <c r="B1640" s="95">
        <v>37</v>
      </c>
      <c r="S1640" s="2" t="s">
        <v>2470</v>
      </c>
      <c r="T1640" s="2">
        <v>3.75</v>
      </c>
    </row>
    <row r="1641" spans="1:20" x14ac:dyDescent="0.25">
      <c r="A1641" s="2" t="s">
        <v>2405</v>
      </c>
      <c r="B1641" s="95">
        <v>32</v>
      </c>
      <c r="S1641" s="2" t="s">
        <v>2470</v>
      </c>
      <c r="T1641" s="2">
        <v>3.5</v>
      </c>
    </row>
    <row r="1642" spans="1:20" x14ac:dyDescent="0.25">
      <c r="A1642" s="2" t="s">
        <v>2406</v>
      </c>
      <c r="B1642" s="95">
        <v>27</v>
      </c>
      <c r="S1642" s="2" t="s">
        <v>2470</v>
      </c>
      <c r="T1642" s="2">
        <v>3.25</v>
      </c>
    </row>
    <row r="1643" spans="1:20" x14ac:dyDescent="0.25">
      <c r="A1643" s="2" t="s">
        <v>2407</v>
      </c>
      <c r="B1643" s="95">
        <v>22</v>
      </c>
      <c r="S1643" s="2" t="s">
        <v>2470</v>
      </c>
      <c r="T1643" s="2">
        <v>3</v>
      </c>
    </row>
    <row r="1644" spans="1:20" x14ac:dyDescent="0.25">
      <c r="A1644" s="2" t="s">
        <v>2408</v>
      </c>
      <c r="B1644" s="95">
        <v>17</v>
      </c>
      <c r="S1644" s="2" t="s">
        <v>2470</v>
      </c>
      <c r="T1644" s="2">
        <v>2.75</v>
      </c>
    </row>
    <row r="1645" spans="1:20" x14ac:dyDescent="0.25">
      <c r="A1645" s="2" t="s">
        <v>2409</v>
      </c>
      <c r="B1645" s="95">
        <v>12</v>
      </c>
      <c r="S1645" s="2" t="s">
        <v>2470</v>
      </c>
      <c r="T1645" s="2">
        <v>2.5</v>
      </c>
    </row>
    <row r="1646" spans="1:20" x14ac:dyDescent="0.25">
      <c r="A1646" s="2" t="s">
        <v>2410</v>
      </c>
      <c r="B1646" s="95">
        <v>10</v>
      </c>
      <c r="S1646" s="2" t="s">
        <v>2470</v>
      </c>
      <c r="T1646" s="2">
        <v>2.25</v>
      </c>
    </row>
    <row r="1647" spans="1:20" x14ac:dyDescent="0.25">
      <c r="A1647" s="2" t="s">
        <v>2411</v>
      </c>
      <c r="B1647" s="95">
        <v>8</v>
      </c>
      <c r="S1647" s="2" t="s">
        <v>2470</v>
      </c>
      <c r="T1647" s="2">
        <v>2</v>
      </c>
    </row>
    <row r="1648" spans="1:20" x14ac:dyDescent="0.25">
      <c r="A1648" s="2" t="s">
        <v>2412</v>
      </c>
      <c r="B1648" s="95">
        <v>6</v>
      </c>
      <c r="S1648" s="2" t="s">
        <v>2470</v>
      </c>
      <c r="T1648" s="2">
        <v>1.75</v>
      </c>
    </row>
    <row r="1649" spans="1:20" x14ac:dyDescent="0.25">
      <c r="A1649" s="2" t="s">
        <v>2413</v>
      </c>
      <c r="B1649" s="95">
        <v>6</v>
      </c>
      <c r="S1649" s="2" t="s">
        <v>2470</v>
      </c>
      <c r="T1649" s="2">
        <v>1.5</v>
      </c>
    </row>
    <row r="1650" spans="1:20" x14ac:dyDescent="0.25">
      <c r="A1650" s="2" t="s">
        <v>2414</v>
      </c>
      <c r="B1650" s="95">
        <v>4</v>
      </c>
      <c r="S1650" s="2" t="s">
        <v>2470</v>
      </c>
      <c r="T1650" s="2">
        <v>1.25</v>
      </c>
    </row>
    <row r="1651" spans="1:20" x14ac:dyDescent="0.25">
      <c r="A1651" s="2" t="s">
        <v>2415</v>
      </c>
      <c r="B1651" s="95">
        <v>4</v>
      </c>
      <c r="S1651" s="2" t="s">
        <v>2470</v>
      </c>
      <c r="T1651" s="2">
        <v>1</v>
      </c>
    </row>
    <row r="1652" spans="1:20" x14ac:dyDescent="0.25">
      <c r="A1652" s="2" t="s">
        <v>2416</v>
      </c>
      <c r="B1652" s="95">
        <v>1</v>
      </c>
      <c r="S1652" s="2" t="s">
        <v>2470</v>
      </c>
      <c r="T1652" s="2">
        <v>0.75</v>
      </c>
    </row>
    <row r="1653" spans="1:20" x14ac:dyDescent="0.25">
      <c r="A1653" s="2" t="s">
        <v>2417</v>
      </c>
      <c r="B1653" s="95">
        <v>1</v>
      </c>
      <c r="S1653" s="2" t="s">
        <v>2470</v>
      </c>
      <c r="T1653" s="2">
        <v>0.5</v>
      </c>
    </row>
    <row r="1654" spans="1:20" x14ac:dyDescent="0.25">
      <c r="A1654" s="2" t="s">
        <v>2418</v>
      </c>
      <c r="B1654" s="95">
        <v>1</v>
      </c>
      <c r="S1654" s="2" t="s">
        <v>2470</v>
      </c>
      <c r="T1654" s="2">
        <v>0.25</v>
      </c>
    </row>
    <row r="1655" spans="1:20" x14ac:dyDescent="0.25">
      <c r="A1655" s="2" t="s">
        <v>2419</v>
      </c>
      <c r="B1655" s="95">
        <v>88</v>
      </c>
      <c r="S1655" s="2" t="s">
        <v>873</v>
      </c>
      <c r="T1655" s="2">
        <v>8.5</v>
      </c>
    </row>
    <row r="1656" spans="1:20" x14ac:dyDescent="0.25">
      <c r="A1656" s="2" t="s">
        <v>2420</v>
      </c>
      <c r="B1656" s="95">
        <v>88</v>
      </c>
      <c r="S1656" s="2" t="s">
        <v>873</v>
      </c>
      <c r="T1656" s="2">
        <v>8.49</v>
      </c>
    </row>
    <row r="1657" spans="1:20" x14ac:dyDescent="0.25">
      <c r="A1657" s="2" t="s">
        <v>2421</v>
      </c>
      <c r="B1657" s="95">
        <v>87</v>
      </c>
      <c r="S1657" s="2" t="s">
        <v>873</v>
      </c>
      <c r="T1657" s="2">
        <v>8.48</v>
      </c>
    </row>
    <row r="1658" spans="1:20" x14ac:dyDescent="0.25">
      <c r="A1658" s="2" t="s">
        <v>2422</v>
      </c>
      <c r="B1658" s="95">
        <v>87</v>
      </c>
      <c r="S1658" s="2" t="s">
        <v>873</v>
      </c>
      <c r="T1658" s="2">
        <v>8.4700000000000006</v>
      </c>
    </row>
    <row r="1659" spans="1:20" x14ac:dyDescent="0.25">
      <c r="A1659" s="2" t="s">
        <v>2423</v>
      </c>
      <c r="B1659" s="95">
        <v>87</v>
      </c>
      <c r="S1659" s="2" t="s">
        <v>873</v>
      </c>
      <c r="T1659" s="2">
        <v>8.4600000000000009</v>
      </c>
    </row>
    <row r="1660" spans="1:20" x14ac:dyDescent="0.25">
      <c r="A1660" s="2" t="s">
        <v>2424</v>
      </c>
      <c r="B1660" s="95">
        <v>87</v>
      </c>
      <c r="S1660" s="2" t="s">
        <v>873</v>
      </c>
      <c r="T1660" s="2">
        <v>8.4499999999999993</v>
      </c>
    </row>
    <row r="1661" spans="1:20" x14ac:dyDescent="0.25">
      <c r="A1661" s="2" t="s">
        <v>2425</v>
      </c>
      <c r="B1661" s="95">
        <v>87</v>
      </c>
      <c r="S1661" s="2" t="s">
        <v>873</v>
      </c>
      <c r="T1661" s="2">
        <v>8.44</v>
      </c>
    </row>
    <row r="1662" spans="1:20" x14ac:dyDescent="0.25">
      <c r="A1662" s="2" t="s">
        <v>2426</v>
      </c>
      <c r="B1662" s="95">
        <v>87</v>
      </c>
      <c r="S1662" s="2" t="s">
        <v>873</v>
      </c>
      <c r="T1662" s="2">
        <v>8.43</v>
      </c>
    </row>
    <row r="1663" spans="1:20" x14ac:dyDescent="0.25">
      <c r="A1663" s="2" t="s">
        <v>2427</v>
      </c>
      <c r="B1663" s="95">
        <v>87</v>
      </c>
      <c r="S1663" s="2" t="s">
        <v>873</v>
      </c>
      <c r="T1663" s="2">
        <v>8.42</v>
      </c>
    </row>
    <row r="1664" spans="1:20" x14ac:dyDescent="0.25">
      <c r="A1664" s="2" t="s">
        <v>2428</v>
      </c>
      <c r="B1664" s="95">
        <v>86</v>
      </c>
      <c r="S1664" s="2" t="s">
        <v>873</v>
      </c>
      <c r="T1664" s="2">
        <v>8.41</v>
      </c>
    </row>
    <row r="1665" spans="1:20" x14ac:dyDescent="0.25">
      <c r="A1665" s="2" t="s">
        <v>2429</v>
      </c>
      <c r="B1665" s="95">
        <v>86</v>
      </c>
      <c r="S1665" s="2" t="s">
        <v>873</v>
      </c>
      <c r="T1665" s="2">
        <v>8.4</v>
      </c>
    </row>
    <row r="1666" spans="1:20" x14ac:dyDescent="0.25">
      <c r="A1666" s="2" t="s">
        <v>2430</v>
      </c>
      <c r="B1666" s="95">
        <v>86</v>
      </c>
      <c r="S1666" s="2" t="s">
        <v>873</v>
      </c>
      <c r="T1666" s="2">
        <v>8.39</v>
      </c>
    </row>
    <row r="1667" spans="1:20" x14ac:dyDescent="0.25">
      <c r="A1667" s="2" t="s">
        <v>2431</v>
      </c>
      <c r="B1667" s="95">
        <v>86</v>
      </c>
      <c r="S1667" s="2" t="s">
        <v>873</v>
      </c>
      <c r="T1667" s="2">
        <v>8.3800000000000008</v>
      </c>
    </row>
    <row r="1668" spans="1:20" x14ac:dyDescent="0.25">
      <c r="A1668" s="2" t="s">
        <v>2432</v>
      </c>
      <c r="B1668" s="95">
        <v>86</v>
      </c>
      <c r="S1668" s="2" t="s">
        <v>873</v>
      </c>
      <c r="T1668" s="2">
        <v>8.3699999999999992</v>
      </c>
    </row>
    <row r="1669" spans="1:20" x14ac:dyDescent="0.25">
      <c r="A1669" s="2" t="s">
        <v>2433</v>
      </c>
      <c r="B1669" s="95">
        <v>86</v>
      </c>
      <c r="S1669" s="2" t="s">
        <v>873</v>
      </c>
      <c r="T1669" s="2">
        <v>8.36</v>
      </c>
    </row>
    <row r="1670" spans="1:20" x14ac:dyDescent="0.25">
      <c r="A1670" s="2" t="s">
        <v>2434</v>
      </c>
      <c r="B1670" s="95">
        <v>85</v>
      </c>
      <c r="S1670" s="2" t="s">
        <v>873</v>
      </c>
      <c r="T1670" s="2">
        <v>8.35</v>
      </c>
    </row>
    <row r="1671" spans="1:20" x14ac:dyDescent="0.25">
      <c r="A1671" s="2" t="s">
        <v>2435</v>
      </c>
      <c r="B1671" s="95">
        <v>85</v>
      </c>
      <c r="S1671" s="2" t="s">
        <v>873</v>
      </c>
      <c r="T1671" s="2">
        <v>8.34</v>
      </c>
    </row>
    <row r="1672" spans="1:20" x14ac:dyDescent="0.25">
      <c r="A1672" s="2" t="s">
        <v>2436</v>
      </c>
      <c r="B1672" s="95">
        <v>85</v>
      </c>
      <c r="S1672" s="2" t="s">
        <v>873</v>
      </c>
      <c r="T1672" s="2">
        <v>8.33</v>
      </c>
    </row>
    <row r="1673" spans="1:20" x14ac:dyDescent="0.25">
      <c r="A1673" s="2" t="s">
        <v>2437</v>
      </c>
      <c r="B1673" s="95">
        <v>85</v>
      </c>
      <c r="S1673" s="2" t="s">
        <v>873</v>
      </c>
      <c r="T1673" s="2">
        <v>8.32</v>
      </c>
    </row>
    <row r="1674" spans="1:20" x14ac:dyDescent="0.25">
      <c r="A1674" s="2" t="s">
        <v>2438</v>
      </c>
      <c r="B1674" s="95">
        <v>85</v>
      </c>
      <c r="S1674" s="2" t="s">
        <v>873</v>
      </c>
      <c r="T1674" s="2">
        <v>8.31</v>
      </c>
    </row>
    <row r="1675" spans="1:20" x14ac:dyDescent="0.25">
      <c r="A1675" s="2" t="s">
        <v>2439</v>
      </c>
      <c r="B1675" s="95">
        <v>85</v>
      </c>
      <c r="S1675" s="2" t="s">
        <v>873</v>
      </c>
      <c r="T1675" s="2">
        <v>8.3000000000000007</v>
      </c>
    </row>
    <row r="1676" spans="1:20" x14ac:dyDescent="0.25">
      <c r="A1676" s="2" t="s">
        <v>2440</v>
      </c>
      <c r="B1676" s="95">
        <v>84</v>
      </c>
      <c r="S1676" s="2" t="s">
        <v>873</v>
      </c>
      <c r="T1676" s="2">
        <v>8.2899999999999991</v>
      </c>
    </row>
    <row r="1677" spans="1:20" x14ac:dyDescent="0.25">
      <c r="A1677" s="2" t="s">
        <v>2441</v>
      </c>
      <c r="B1677" s="95">
        <v>84</v>
      </c>
      <c r="S1677" s="2" t="s">
        <v>873</v>
      </c>
      <c r="T1677" s="2">
        <v>8.2799999999999994</v>
      </c>
    </row>
    <row r="1678" spans="1:20" x14ac:dyDescent="0.25">
      <c r="A1678" s="2" t="s">
        <v>2442</v>
      </c>
      <c r="B1678" s="95">
        <v>84</v>
      </c>
      <c r="S1678" s="2" t="s">
        <v>873</v>
      </c>
      <c r="T1678" s="2">
        <v>8.27</v>
      </c>
    </row>
    <row r="1679" spans="1:20" x14ac:dyDescent="0.25">
      <c r="A1679" s="2" t="s">
        <v>2443</v>
      </c>
      <c r="B1679" s="95">
        <v>84</v>
      </c>
      <c r="S1679" s="2" t="s">
        <v>873</v>
      </c>
      <c r="T1679" s="2">
        <v>8.26</v>
      </c>
    </row>
    <row r="1680" spans="1:20" x14ac:dyDescent="0.25">
      <c r="A1680" s="2" t="s">
        <v>2444</v>
      </c>
      <c r="B1680" s="95">
        <v>84</v>
      </c>
      <c r="S1680" s="2" t="s">
        <v>873</v>
      </c>
      <c r="T1680" s="2">
        <v>8.25</v>
      </c>
    </row>
    <row r="1681" spans="1:20" x14ac:dyDescent="0.25">
      <c r="A1681" s="2" t="s">
        <v>2445</v>
      </c>
      <c r="B1681" s="95">
        <v>84</v>
      </c>
      <c r="S1681" s="2" t="s">
        <v>873</v>
      </c>
      <c r="T1681" s="2">
        <v>8.24</v>
      </c>
    </row>
    <row r="1682" spans="1:20" x14ac:dyDescent="0.25">
      <c r="A1682" s="2" t="s">
        <v>2446</v>
      </c>
      <c r="B1682" s="95">
        <v>83</v>
      </c>
      <c r="S1682" s="2" t="s">
        <v>873</v>
      </c>
      <c r="T1682" s="2">
        <v>8.23</v>
      </c>
    </row>
    <row r="1683" spans="1:20" x14ac:dyDescent="0.25">
      <c r="A1683" s="2" t="s">
        <v>2447</v>
      </c>
      <c r="B1683" s="95">
        <v>83</v>
      </c>
      <c r="S1683" s="2" t="s">
        <v>873</v>
      </c>
      <c r="T1683" s="2">
        <v>8.2200000000000006</v>
      </c>
    </row>
    <row r="1684" spans="1:20" x14ac:dyDescent="0.25">
      <c r="A1684" s="2" t="s">
        <v>2448</v>
      </c>
      <c r="B1684" s="95">
        <v>83</v>
      </c>
      <c r="S1684" s="2" t="s">
        <v>873</v>
      </c>
      <c r="T1684" s="2">
        <v>8.2100000000000009</v>
      </c>
    </row>
    <row r="1685" spans="1:20" x14ac:dyDescent="0.25">
      <c r="A1685" s="2" t="s">
        <v>2449</v>
      </c>
      <c r="B1685" s="95">
        <v>83</v>
      </c>
      <c r="S1685" s="2" t="s">
        <v>873</v>
      </c>
      <c r="T1685" s="2">
        <v>8.1999999999999993</v>
      </c>
    </row>
    <row r="1686" spans="1:20" x14ac:dyDescent="0.25">
      <c r="A1686" s="2" t="s">
        <v>2450</v>
      </c>
      <c r="B1686" s="95">
        <v>83</v>
      </c>
      <c r="S1686" s="2" t="s">
        <v>873</v>
      </c>
      <c r="T1686" s="2">
        <v>8.19</v>
      </c>
    </row>
    <row r="1687" spans="1:20" x14ac:dyDescent="0.25">
      <c r="A1687" s="2" t="s">
        <v>2451</v>
      </c>
      <c r="B1687" s="95">
        <v>83</v>
      </c>
      <c r="S1687" s="2" t="s">
        <v>873</v>
      </c>
      <c r="T1687" s="2">
        <v>8.18</v>
      </c>
    </row>
    <row r="1688" spans="1:20" x14ac:dyDescent="0.25">
      <c r="A1688" s="2" t="s">
        <v>2452</v>
      </c>
      <c r="B1688" s="95">
        <v>82</v>
      </c>
      <c r="S1688" s="2" t="s">
        <v>873</v>
      </c>
      <c r="T1688" s="2">
        <v>8.17</v>
      </c>
    </row>
    <row r="1689" spans="1:20" x14ac:dyDescent="0.25">
      <c r="A1689" s="2" t="s">
        <v>2453</v>
      </c>
      <c r="B1689" s="95">
        <v>82</v>
      </c>
      <c r="S1689" s="2" t="s">
        <v>873</v>
      </c>
      <c r="T1689" s="2">
        <v>8.16</v>
      </c>
    </row>
    <row r="1690" spans="1:20" x14ac:dyDescent="0.25">
      <c r="A1690" s="2" t="s">
        <v>2454</v>
      </c>
      <c r="B1690" s="95">
        <v>82</v>
      </c>
      <c r="S1690" s="2" t="s">
        <v>873</v>
      </c>
      <c r="T1690" s="2">
        <v>8.15</v>
      </c>
    </row>
    <row r="1691" spans="1:20" x14ac:dyDescent="0.25">
      <c r="A1691" s="2" t="s">
        <v>2455</v>
      </c>
      <c r="B1691" s="95">
        <v>82</v>
      </c>
      <c r="S1691" s="2" t="s">
        <v>873</v>
      </c>
      <c r="T1691" s="2">
        <v>8.14</v>
      </c>
    </row>
    <row r="1692" spans="1:20" x14ac:dyDescent="0.25">
      <c r="A1692" s="2" t="s">
        <v>2456</v>
      </c>
      <c r="B1692" s="95">
        <v>82</v>
      </c>
      <c r="S1692" s="2" t="s">
        <v>873</v>
      </c>
      <c r="T1692" s="2">
        <v>8.1300000000000008</v>
      </c>
    </row>
    <row r="1693" spans="1:20" x14ac:dyDescent="0.25">
      <c r="A1693" s="2" t="s">
        <v>2457</v>
      </c>
      <c r="B1693" s="95">
        <v>82</v>
      </c>
      <c r="S1693" s="2" t="s">
        <v>873</v>
      </c>
      <c r="T1693" s="2">
        <v>8.1199999999999992</v>
      </c>
    </row>
    <row r="1694" spans="1:20" x14ac:dyDescent="0.25">
      <c r="A1694" s="2" t="s">
        <v>2458</v>
      </c>
      <c r="B1694" s="95">
        <v>81</v>
      </c>
      <c r="S1694" s="2" t="s">
        <v>873</v>
      </c>
      <c r="T1694" s="2">
        <v>8.11</v>
      </c>
    </row>
    <row r="1695" spans="1:20" x14ac:dyDescent="0.25">
      <c r="A1695" s="2" t="s">
        <v>2459</v>
      </c>
      <c r="B1695" s="95">
        <v>81</v>
      </c>
      <c r="S1695" s="2" t="s">
        <v>873</v>
      </c>
      <c r="T1695" s="2">
        <v>8.1</v>
      </c>
    </row>
    <row r="1696" spans="1:20" x14ac:dyDescent="0.25">
      <c r="A1696" s="2" t="s">
        <v>2460</v>
      </c>
      <c r="B1696" s="95">
        <v>81</v>
      </c>
      <c r="S1696" s="2" t="s">
        <v>873</v>
      </c>
      <c r="T1696" s="2">
        <v>8.09</v>
      </c>
    </row>
    <row r="1697" spans="1:20" x14ac:dyDescent="0.25">
      <c r="A1697" s="2" t="s">
        <v>2461</v>
      </c>
      <c r="B1697" s="95">
        <v>81</v>
      </c>
      <c r="S1697" s="2" t="s">
        <v>873</v>
      </c>
      <c r="T1697" s="2">
        <v>8.08</v>
      </c>
    </row>
    <row r="1698" spans="1:20" x14ac:dyDescent="0.25">
      <c r="A1698" s="2" t="s">
        <v>2462</v>
      </c>
      <c r="B1698" s="95">
        <v>81</v>
      </c>
      <c r="S1698" s="2" t="s">
        <v>873</v>
      </c>
      <c r="T1698" s="2">
        <v>8.07</v>
      </c>
    </row>
    <row r="1699" spans="1:20" x14ac:dyDescent="0.25">
      <c r="A1699" s="2" t="s">
        <v>2463</v>
      </c>
      <c r="B1699" s="95">
        <v>81</v>
      </c>
      <c r="S1699" s="2" t="s">
        <v>873</v>
      </c>
      <c r="T1699" s="2">
        <v>8.06</v>
      </c>
    </row>
    <row r="1700" spans="1:20" x14ac:dyDescent="0.25">
      <c r="A1700" s="2" t="s">
        <v>2464</v>
      </c>
      <c r="B1700" s="95">
        <v>80</v>
      </c>
      <c r="S1700" s="2" t="s">
        <v>873</v>
      </c>
      <c r="T1700" s="2">
        <v>8.0500000000000007</v>
      </c>
    </row>
    <row r="1701" spans="1:20" x14ac:dyDescent="0.25">
      <c r="A1701" s="2" t="s">
        <v>2465</v>
      </c>
      <c r="B1701" s="95">
        <v>80</v>
      </c>
      <c r="S1701" s="2" t="s">
        <v>873</v>
      </c>
      <c r="T1701" s="2">
        <v>8.0399999999999991</v>
      </c>
    </row>
    <row r="1702" spans="1:20" x14ac:dyDescent="0.25">
      <c r="A1702" s="2" t="s">
        <v>2466</v>
      </c>
      <c r="B1702" s="95">
        <v>80</v>
      </c>
      <c r="S1702" s="2" t="s">
        <v>873</v>
      </c>
      <c r="T1702" s="2">
        <v>8.0299999999999994</v>
      </c>
    </row>
    <row r="1703" spans="1:20" x14ac:dyDescent="0.25">
      <c r="A1703" s="2" t="s">
        <v>2467</v>
      </c>
      <c r="B1703" s="95">
        <v>80</v>
      </c>
      <c r="S1703" s="2" t="s">
        <v>873</v>
      </c>
      <c r="T1703" s="2">
        <v>8.02</v>
      </c>
    </row>
    <row r="1704" spans="1:20" x14ac:dyDescent="0.25">
      <c r="A1704" s="2" t="s">
        <v>2468</v>
      </c>
      <c r="B1704" s="95">
        <v>80</v>
      </c>
      <c r="S1704" s="2" t="s">
        <v>873</v>
      </c>
      <c r="T1704" s="2">
        <v>8.01</v>
      </c>
    </row>
    <row r="1705" spans="1:20" x14ac:dyDescent="0.25">
      <c r="A1705" s="2" t="s">
        <v>149</v>
      </c>
      <c r="B1705" s="95">
        <v>80</v>
      </c>
      <c r="S1705" s="2" t="s">
        <v>873</v>
      </c>
      <c r="T1705" s="2">
        <v>8</v>
      </c>
    </row>
    <row r="1706" spans="1:20" x14ac:dyDescent="0.25">
      <c r="A1706" s="2" t="s">
        <v>150</v>
      </c>
      <c r="B1706" s="95">
        <v>79</v>
      </c>
      <c r="S1706" s="2" t="s">
        <v>873</v>
      </c>
      <c r="T1706" s="2">
        <v>7.99</v>
      </c>
    </row>
    <row r="1707" spans="1:20" x14ac:dyDescent="0.25">
      <c r="A1707" s="2" t="s">
        <v>151</v>
      </c>
      <c r="B1707" s="95">
        <v>79</v>
      </c>
      <c r="S1707" s="2" t="s">
        <v>873</v>
      </c>
      <c r="T1707" s="2">
        <v>7.98</v>
      </c>
    </row>
    <row r="1708" spans="1:20" x14ac:dyDescent="0.25">
      <c r="A1708" s="2" t="s">
        <v>152</v>
      </c>
      <c r="B1708" s="95">
        <v>79</v>
      </c>
      <c r="S1708" s="2" t="s">
        <v>873</v>
      </c>
      <c r="T1708" s="2">
        <v>7.97</v>
      </c>
    </row>
    <row r="1709" spans="1:20" x14ac:dyDescent="0.25">
      <c r="A1709" s="2" t="s">
        <v>153</v>
      </c>
      <c r="B1709" s="95">
        <v>79</v>
      </c>
      <c r="S1709" s="2" t="s">
        <v>873</v>
      </c>
      <c r="T1709" s="2">
        <v>7.96</v>
      </c>
    </row>
    <row r="1710" spans="1:20" x14ac:dyDescent="0.25">
      <c r="A1710" s="2" t="s">
        <v>154</v>
      </c>
      <c r="B1710" s="95">
        <v>79</v>
      </c>
      <c r="S1710" s="2" t="s">
        <v>873</v>
      </c>
      <c r="T1710" s="2">
        <v>7.95</v>
      </c>
    </row>
    <row r="1711" spans="1:20" x14ac:dyDescent="0.25">
      <c r="A1711" s="2" t="s">
        <v>155</v>
      </c>
      <c r="B1711" s="95">
        <v>79</v>
      </c>
      <c r="S1711" s="2" t="s">
        <v>873</v>
      </c>
      <c r="T1711" s="2">
        <v>7.94</v>
      </c>
    </row>
    <row r="1712" spans="1:20" x14ac:dyDescent="0.25">
      <c r="A1712" s="2" t="s">
        <v>156</v>
      </c>
      <c r="B1712" s="95">
        <v>79</v>
      </c>
      <c r="S1712" s="2" t="s">
        <v>873</v>
      </c>
      <c r="T1712" s="2">
        <v>7.93</v>
      </c>
    </row>
    <row r="1713" spans="1:20" x14ac:dyDescent="0.25">
      <c r="A1713" s="2" t="s">
        <v>157</v>
      </c>
      <c r="B1713" s="95">
        <v>79</v>
      </c>
      <c r="S1713" s="2" t="s">
        <v>873</v>
      </c>
      <c r="T1713" s="2">
        <v>7.92</v>
      </c>
    </row>
    <row r="1714" spans="1:20" x14ac:dyDescent="0.25">
      <c r="A1714" s="2" t="s">
        <v>158</v>
      </c>
      <c r="B1714" s="95">
        <v>79</v>
      </c>
      <c r="S1714" s="2" t="s">
        <v>873</v>
      </c>
      <c r="T1714" s="2">
        <v>7.91</v>
      </c>
    </row>
    <row r="1715" spans="1:20" x14ac:dyDescent="0.25">
      <c r="A1715" s="2" t="s">
        <v>159</v>
      </c>
      <c r="B1715" s="95">
        <v>79</v>
      </c>
      <c r="S1715" s="2" t="s">
        <v>873</v>
      </c>
      <c r="T1715" s="2">
        <v>7.9</v>
      </c>
    </row>
    <row r="1716" spans="1:20" x14ac:dyDescent="0.25">
      <c r="A1716" s="2" t="s">
        <v>160</v>
      </c>
      <c r="B1716" s="95">
        <v>79</v>
      </c>
      <c r="S1716" s="2" t="s">
        <v>873</v>
      </c>
      <c r="T1716" s="2">
        <v>7.89</v>
      </c>
    </row>
    <row r="1717" spans="1:20" x14ac:dyDescent="0.25">
      <c r="A1717" s="2" t="s">
        <v>161</v>
      </c>
      <c r="B1717" s="95">
        <v>79</v>
      </c>
      <c r="S1717" s="2" t="s">
        <v>873</v>
      </c>
      <c r="T1717" s="2">
        <v>7.88</v>
      </c>
    </row>
    <row r="1718" spans="1:20" x14ac:dyDescent="0.25">
      <c r="A1718" s="2" t="s">
        <v>162</v>
      </c>
      <c r="B1718" s="95">
        <v>79</v>
      </c>
      <c r="S1718" s="2" t="s">
        <v>873</v>
      </c>
      <c r="T1718" s="2">
        <v>7.87</v>
      </c>
    </row>
    <row r="1719" spans="1:20" x14ac:dyDescent="0.25">
      <c r="A1719" s="2" t="s">
        <v>163</v>
      </c>
      <c r="B1719" s="95">
        <v>78</v>
      </c>
      <c r="S1719" s="2" t="s">
        <v>873</v>
      </c>
      <c r="T1719" s="2">
        <v>7.86</v>
      </c>
    </row>
    <row r="1720" spans="1:20" x14ac:dyDescent="0.25">
      <c r="A1720" s="2" t="s">
        <v>164</v>
      </c>
      <c r="B1720" s="95">
        <v>78</v>
      </c>
      <c r="S1720" s="2" t="s">
        <v>873</v>
      </c>
      <c r="T1720" s="2">
        <v>7.85</v>
      </c>
    </row>
    <row r="1721" spans="1:20" x14ac:dyDescent="0.25">
      <c r="A1721" s="2" t="s">
        <v>165</v>
      </c>
      <c r="B1721" s="95">
        <v>78</v>
      </c>
      <c r="S1721" s="2" t="s">
        <v>873</v>
      </c>
      <c r="T1721" s="2">
        <v>7.84</v>
      </c>
    </row>
    <row r="1722" spans="1:20" x14ac:dyDescent="0.25">
      <c r="A1722" s="2" t="s">
        <v>166</v>
      </c>
      <c r="B1722" s="95">
        <v>78</v>
      </c>
      <c r="S1722" s="2" t="s">
        <v>873</v>
      </c>
      <c r="T1722" s="2">
        <v>7.83</v>
      </c>
    </row>
    <row r="1723" spans="1:20" x14ac:dyDescent="0.25">
      <c r="A1723" s="2" t="s">
        <v>167</v>
      </c>
      <c r="B1723" s="95">
        <v>78</v>
      </c>
      <c r="S1723" s="2" t="s">
        <v>873</v>
      </c>
      <c r="T1723" s="2">
        <v>7.82</v>
      </c>
    </row>
    <row r="1724" spans="1:20" x14ac:dyDescent="0.25">
      <c r="A1724" s="2" t="s">
        <v>168</v>
      </c>
      <c r="B1724" s="95">
        <v>78</v>
      </c>
      <c r="S1724" s="2" t="s">
        <v>873</v>
      </c>
      <c r="T1724" s="2">
        <v>7.81</v>
      </c>
    </row>
    <row r="1725" spans="1:20" x14ac:dyDescent="0.25">
      <c r="A1725" s="2" t="s">
        <v>169</v>
      </c>
      <c r="B1725" s="95">
        <v>78</v>
      </c>
      <c r="S1725" s="2" t="s">
        <v>873</v>
      </c>
      <c r="T1725" s="2">
        <v>7.8</v>
      </c>
    </row>
    <row r="1726" spans="1:20" x14ac:dyDescent="0.25">
      <c r="A1726" s="2" t="s">
        <v>170</v>
      </c>
      <c r="B1726" s="95">
        <v>78</v>
      </c>
      <c r="S1726" s="2" t="s">
        <v>873</v>
      </c>
      <c r="T1726" s="2">
        <v>7.79</v>
      </c>
    </row>
    <row r="1727" spans="1:20" x14ac:dyDescent="0.25">
      <c r="A1727" s="2" t="s">
        <v>171</v>
      </c>
      <c r="B1727" s="95">
        <v>78</v>
      </c>
      <c r="S1727" s="2" t="s">
        <v>873</v>
      </c>
      <c r="T1727" s="2">
        <v>7.78</v>
      </c>
    </row>
    <row r="1728" spans="1:20" x14ac:dyDescent="0.25">
      <c r="A1728" s="2" t="s">
        <v>172</v>
      </c>
      <c r="B1728" s="95">
        <v>78</v>
      </c>
      <c r="S1728" s="2" t="s">
        <v>873</v>
      </c>
      <c r="T1728" s="2">
        <v>7.77</v>
      </c>
    </row>
    <row r="1729" spans="1:20" x14ac:dyDescent="0.25">
      <c r="A1729" s="2" t="s">
        <v>173</v>
      </c>
      <c r="B1729" s="95">
        <v>78</v>
      </c>
      <c r="S1729" s="2" t="s">
        <v>873</v>
      </c>
      <c r="T1729" s="2">
        <v>7.76</v>
      </c>
    </row>
    <row r="1730" spans="1:20" x14ac:dyDescent="0.25">
      <c r="A1730" s="2" t="s">
        <v>174</v>
      </c>
      <c r="B1730" s="95">
        <v>78</v>
      </c>
      <c r="S1730" s="2" t="s">
        <v>873</v>
      </c>
      <c r="T1730" s="2">
        <v>7.75</v>
      </c>
    </row>
    <row r="1731" spans="1:20" x14ac:dyDescent="0.25">
      <c r="A1731" s="2" t="s">
        <v>175</v>
      </c>
      <c r="B1731" s="95">
        <v>77</v>
      </c>
      <c r="S1731" s="2" t="s">
        <v>873</v>
      </c>
      <c r="T1731" s="2">
        <v>7.74</v>
      </c>
    </row>
    <row r="1732" spans="1:20" x14ac:dyDescent="0.25">
      <c r="A1732" s="2" t="s">
        <v>176</v>
      </c>
      <c r="B1732" s="95">
        <v>77</v>
      </c>
      <c r="S1732" s="2" t="s">
        <v>873</v>
      </c>
      <c r="T1732" s="2">
        <v>7.73</v>
      </c>
    </row>
    <row r="1733" spans="1:20" x14ac:dyDescent="0.25">
      <c r="A1733" s="2" t="s">
        <v>177</v>
      </c>
      <c r="B1733" s="95">
        <v>77</v>
      </c>
      <c r="S1733" s="2" t="s">
        <v>873</v>
      </c>
      <c r="T1733" s="2">
        <v>7.72</v>
      </c>
    </row>
    <row r="1734" spans="1:20" x14ac:dyDescent="0.25">
      <c r="A1734" s="2" t="s">
        <v>178</v>
      </c>
      <c r="B1734" s="95">
        <v>77</v>
      </c>
      <c r="S1734" s="2" t="s">
        <v>873</v>
      </c>
      <c r="T1734" s="2">
        <v>7.71</v>
      </c>
    </row>
    <row r="1735" spans="1:20" x14ac:dyDescent="0.25">
      <c r="A1735" s="2" t="s">
        <v>179</v>
      </c>
      <c r="B1735" s="95">
        <v>77</v>
      </c>
      <c r="S1735" s="2" t="s">
        <v>873</v>
      </c>
      <c r="T1735" s="2">
        <v>7.7</v>
      </c>
    </row>
    <row r="1736" spans="1:20" x14ac:dyDescent="0.25">
      <c r="A1736" s="2" t="s">
        <v>180</v>
      </c>
      <c r="B1736" s="95">
        <v>77</v>
      </c>
      <c r="S1736" s="2" t="s">
        <v>873</v>
      </c>
      <c r="T1736" s="2">
        <v>7.69</v>
      </c>
    </row>
    <row r="1737" spans="1:20" x14ac:dyDescent="0.25">
      <c r="A1737" s="2" t="s">
        <v>181</v>
      </c>
      <c r="B1737" s="95">
        <v>77</v>
      </c>
      <c r="S1737" s="2" t="s">
        <v>873</v>
      </c>
      <c r="T1737" s="2">
        <v>7.68</v>
      </c>
    </row>
    <row r="1738" spans="1:20" x14ac:dyDescent="0.25">
      <c r="A1738" s="2" t="s">
        <v>182</v>
      </c>
      <c r="B1738" s="95">
        <v>77</v>
      </c>
      <c r="S1738" s="2" t="s">
        <v>873</v>
      </c>
      <c r="T1738" s="2">
        <v>7.67</v>
      </c>
    </row>
    <row r="1739" spans="1:20" x14ac:dyDescent="0.25">
      <c r="A1739" s="2" t="s">
        <v>183</v>
      </c>
      <c r="B1739" s="95">
        <v>76</v>
      </c>
      <c r="S1739" s="2" t="s">
        <v>873</v>
      </c>
      <c r="T1739" s="2">
        <v>7.66</v>
      </c>
    </row>
    <row r="1740" spans="1:20" x14ac:dyDescent="0.25">
      <c r="A1740" s="2" t="s">
        <v>184</v>
      </c>
      <c r="B1740" s="95">
        <v>76</v>
      </c>
      <c r="S1740" s="2" t="s">
        <v>873</v>
      </c>
      <c r="T1740" s="2">
        <v>7.65</v>
      </c>
    </row>
    <row r="1741" spans="1:20" x14ac:dyDescent="0.25">
      <c r="A1741" s="2" t="s">
        <v>185</v>
      </c>
      <c r="B1741" s="95">
        <v>76</v>
      </c>
      <c r="S1741" s="2" t="s">
        <v>873</v>
      </c>
      <c r="T1741" s="2">
        <v>7.64</v>
      </c>
    </row>
    <row r="1742" spans="1:20" x14ac:dyDescent="0.25">
      <c r="A1742" s="2" t="s">
        <v>186</v>
      </c>
      <c r="B1742" s="95">
        <v>76</v>
      </c>
      <c r="S1742" s="2" t="s">
        <v>873</v>
      </c>
      <c r="T1742" s="2">
        <v>7.63</v>
      </c>
    </row>
    <row r="1743" spans="1:20" x14ac:dyDescent="0.25">
      <c r="A1743" s="2" t="s">
        <v>187</v>
      </c>
      <c r="B1743" s="95">
        <v>76</v>
      </c>
      <c r="S1743" s="2" t="s">
        <v>873</v>
      </c>
      <c r="T1743" s="2">
        <v>7.62</v>
      </c>
    </row>
    <row r="1744" spans="1:20" x14ac:dyDescent="0.25">
      <c r="A1744" s="2" t="s">
        <v>188</v>
      </c>
      <c r="B1744" s="95">
        <v>76</v>
      </c>
      <c r="S1744" s="2" t="s">
        <v>873</v>
      </c>
      <c r="T1744" s="2">
        <v>7.61</v>
      </c>
    </row>
    <row r="1745" spans="1:20" x14ac:dyDescent="0.25">
      <c r="A1745" s="2" t="s">
        <v>189</v>
      </c>
      <c r="B1745" s="95">
        <v>76</v>
      </c>
      <c r="S1745" s="2" t="s">
        <v>873</v>
      </c>
      <c r="T1745" s="2">
        <v>7.6</v>
      </c>
    </row>
    <row r="1746" spans="1:20" x14ac:dyDescent="0.25">
      <c r="A1746" s="2" t="s">
        <v>190</v>
      </c>
      <c r="B1746" s="95">
        <v>76</v>
      </c>
      <c r="S1746" s="2" t="s">
        <v>873</v>
      </c>
      <c r="T1746" s="2">
        <v>7.59</v>
      </c>
    </row>
    <row r="1747" spans="1:20" x14ac:dyDescent="0.25">
      <c r="A1747" s="2" t="s">
        <v>191</v>
      </c>
      <c r="B1747" s="95">
        <v>76</v>
      </c>
      <c r="S1747" s="2" t="s">
        <v>873</v>
      </c>
      <c r="T1747" s="2">
        <v>7.58</v>
      </c>
    </row>
    <row r="1748" spans="1:20" x14ac:dyDescent="0.25">
      <c r="A1748" s="2" t="s">
        <v>192</v>
      </c>
      <c r="B1748" s="95">
        <v>76</v>
      </c>
      <c r="S1748" s="2" t="s">
        <v>873</v>
      </c>
      <c r="T1748" s="2">
        <v>7.57</v>
      </c>
    </row>
    <row r="1749" spans="1:20" x14ac:dyDescent="0.25">
      <c r="A1749" s="2" t="s">
        <v>193</v>
      </c>
      <c r="B1749" s="95">
        <v>76</v>
      </c>
      <c r="S1749" s="2" t="s">
        <v>873</v>
      </c>
      <c r="T1749" s="2">
        <v>7.56</v>
      </c>
    </row>
    <row r="1750" spans="1:20" x14ac:dyDescent="0.25">
      <c r="A1750" s="2" t="s">
        <v>194</v>
      </c>
      <c r="B1750" s="95">
        <v>76</v>
      </c>
      <c r="S1750" s="2" t="s">
        <v>873</v>
      </c>
      <c r="T1750" s="2">
        <v>7.55</v>
      </c>
    </row>
    <row r="1751" spans="1:20" x14ac:dyDescent="0.25">
      <c r="A1751" s="2" t="s">
        <v>195</v>
      </c>
      <c r="B1751" s="95">
        <v>76</v>
      </c>
      <c r="S1751" s="2" t="s">
        <v>873</v>
      </c>
      <c r="T1751" s="2">
        <v>7.54</v>
      </c>
    </row>
    <row r="1752" spans="1:20" x14ac:dyDescent="0.25">
      <c r="A1752" s="2" t="s">
        <v>196</v>
      </c>
      <c r="B1752" s="95">
        <v>76</v>
      </c>
      <c r="S1752" s="2" t="s">
        <v>873</v>
      </c>
      <c r="T1752" s="2">
        <v>7.53</v>
      </c>
    </row>
    <row r="1753" spans="1:20" x14ac:dyDescent="0.25">
      <c r="A1753" s="2" t="s">
        <v>197</v>
      </c>
      <c r="B1753" s="95">
        <v>76</v>
      </c>
      <c r="S1753" s="2" t="s">
        <v>873</v>
      </c>
      <c r="T1753" s="2">
        <v>7.52</v>
      </c>
    </row>
    <row r="1754" spans="1:20" x14ac:dyDescent="0.25">
      <c r="A1754" s="2" t="s">
        <v>198</v>
      </c>
      <c r="B1754" s="95">
        <v>76</v>
      </c>
      <c r="S1754" s="2" t="s">
        <v>873</v>
      </c>
      <c r="T1754" s="2">
        <v>7.51</v>
      </c>
    </row>
    <row r="1755" spans="1:20" x14ac:dyDescent="0.25">
      <c r="A1755" s="2" t="s">
        <v>199</v>
      </c>
      <c r="B1755" s="95">
        <v>76</v>
      </c>
      <c r="S1755" s="2" t="s">
        <v>873</v>
      </c>
      <c r="T1755" s="2">
        <v>7.5</v>
      </c>
    </row>
    <row r="1756" spans="1:20" x14ac:dyDescent="0.25">
      <c r="A1756" s="2" t="s">
        <v>200</v>
      </c>
      <c r="B1756" s="95">
        <v>75</v>
      </c>
      <c r="S1756" s="2" t="s">
        <v>873</v>
      </c>
      <c r="T1756" s="2">
        <v>7.49</v>
      </c>
    </row>
    <row r="1757" spans="1:20" x14ac:dyDescent="0.25">
      <c r="A1757" s="2" t="s">
        <v>201</v>
      </c>
      <c r="B1757" s="95">
        <v>75</v>
      </c>
      <c r="S1757" s="2" t="s">
        <v>873</v>
      </c>
      <c r="T1757" s="2">
        <v>7.48</v>
      </c>
    </row>
    <row r="1758" spans="1:20" x14ac:dyDescent="0.25">
      <c r="A1758" s="2" t="s">
        <v>202</v>
      </c>
      <c r="B1758" s="95">
        <v>75</v>
      </c>
      <c r="S1758" s="2" t="s">
        <v>873</v>
      </c>
      <c r="T1758" s="2">
        <v>7.47</v>
      </c>
    </row>
    <row r="1759" spans="1:20" x14ac:dyDescent="0.25">
      <c r="A1759" s="2" t="s">
        <v>203</v>
      </c>
      <c r="B1759" s="95">
        <v>75</v>
      </c>
      <c r="S1759" s="2" t="s">
        <v>873</v>
      </c>
      <c r="T1759" s="2">
        <v>7.46</v>
      </c>
    </row>
    <row r="1760" spans="1:20" x14ac:dyDescent="0.25">
      <c r="A1760" s="2" t="s">
        <v>204</v>
      </c>
      <c r="B1760" s="95">
        <v>75</v>
      </c>
      <c r="S1760" s="2" t="s">
        <v>873</v>
      </c>
      <c r="T1760" s="2">
        <v>7.45</v>
      </c>
    </row>
    <row r="1761" spans="1:20" x14ac:dyDescent="0.25">
      <c r="A1761" s="2" t="s">
        <v>205</v>
      </c>
      <c r="B1761" s="95">
        <v>75</v>
      </c>
      <c r="S1761" s="2" t="s">
        <v>873</v>
      </c>
      <c r="T1761" s="2">
        <v>7.44</v>
      </c>
    </row>
    <row r="1762" spans="1:20" x14ac:dyDescent="0.25">
      <c r="A1762" s="2" t="s">
        <v>206</v>
      </c>
      <c r="B1762" s="95">
        <v>75</v>
      </c>
      <c r="S1762" s="2" t="s">
        <v>873</v>
      </c>
      <c r="T1762" s="2">
        <v>7.43</v>
      </c>
    </row>
    <row r="1763" spans="1:20" x14ac:dyDescent="0.25">
      <c r="A1763" s="2" t="s">
        <v>207</v>
      </c>
      <c r="B1763" s="95">
        <v>75</v>
      </c>
      <c r="S1763" s="2" t="s">
        <v>873</v>
      </c>
      <c r="T1763" s="2">
        <v>7.42</v>
      </c>
    </row>
    <row r="1764" spans="1:20" x14ac:dyDescent="0.25">
      <c r="A1764" s="2" t="s">
        <v>208</v>
      </c>
      <c r="B1764" s="95">
        <v>75</v>
      </c>
      <c r="S1764" s="2" t="s">
        <v>873</v>
      </c>
      <c r="T1764" s="2">
        <v>7.41</v>
      </c>
    </row>
    <row r="1765" spans="1:20" x14ac:dyDescent="0.25">
      <c r="A1765" s="2" t="s">
        <v>209</v>
      </c>
      <c r="B1765" s="95">
        <v>75</v>
      </c>
      <c r="S1765" s="2" t="s">
        <v>873</v>
      </c>
      <c r="T1765" s="2">
        <v>7.4</v>
      </c>
    </row>
    <row r="1766" spans="1:20" x14ac:dyDescent="0.25">
      <c r="A1766" s="2" t="s">
        <v>210</v>
      </c>
      <c r="B1766" s="95">
        <v>75</v>
      </c>
      <c r="S1766" s="2" t="s">
        <v>873</v>
      </c>
      <c r="T1766" s="2">
        <v>7.39</v>
      </c>
    </row>
    <row r="1767" spans="1:20" x14ac:dyDescent="0.25">
      <c r="A1767" s="2" t="s">
        <v>211</v>
      </c>
      <c r="B1767" s="95">
        <v>75</v>
      </c>
      <c r="S1767" s="2" t="s">
        <v>873</v>
      </c>
      <c r="T1767" s="2">
        <v>7.38</v>
      </c>
    </row>
    <row r="1768" spans="1:20" x14ac:dyDescent="0.25">
      <c r="A1768" s="2" t="s">
        <v>212</v>
      </c>
      <c r="B1768" s="95">
        <v>75</v>
      </c>
      <c r="S1768" s="2" t="s">
        <v>873</v>
      </c>
      <c r="T1768" s="2">
        <v>7.37</v>
      </c>
    </row>
    <row r="1769" spans="1:20" x14ac:dyDescent="0.25">
      <c r="A1769" s="2" t="s">
        <v>213</v>
      </c>
      <c r="B1769" s="95">
        <v>74</v>
      </c>
      <c r="S1769" s="2" t="s">
        <v>873</v>
      </c>
      <c r="T1769" s="2">
        <v>7.36</v>
      </c>
    </row>
    <row r="1770" spans="1:20" x14ac:dyDescent="0.25">
      <c r="A1770" s="2" t="s">
        <v>214</v>
      </c>
      <c r="B1770" s="95">
        <v>74</v>
      </c>
      <c r="S1770" s="2" t="s">
        <v>873</v>
      </c>
      <c r="T1770" s="2">
        <v>7.35</v>
      </c>
    </row>
    <row r="1771" spans="1:20" x14ac:dyDescent="0.25">
      <c r="A1771" s="2" t="s">
        <v>215</v>
      </c>
      <c r="B1771" s="95">
        <v>74</v>
      </c>
      <c r="S1771" s="2" t="s">
        <v>873</v>
      </c>
      <c r="T1771" s="2">
        <v>7.34</v>
      </c>
    </row>
    <row r="1772" spans="1:20" x14ac:dyDescent="0.25">
      <c r="A1772" s="2" t="s">
        <v>216</v>
      </c>
      <c r="B1772" s="95">
        <v>74</v>
      </c>
      <c r="S1772" s="2" t="s">
        <v>873</v>
      </c>
      <c r="T1772" s="2">
        <v>7.33</v>
      </c>
    </row>
    <row r="1773" spans="1:20" x14ac:dyDescent="0.25">
      <c r="A1773" s="2" t="s">
        <v>217</v>
      </c>
      <c r="B1773" s="95">
        <v>74</v>
      </c>
      <c r="S1773" s="2" t="s">
        <v>873</v>
      </c>
      <c r="T1773" s="2">
        <v>7.32</v>
      </c>
    </row>
    <row r="1774" spans="1:20" x14ac:dyDescent="0.25">
      <c r="A1774" s="2" t="s">
        <v>218</v>
      </c>
      <c r="B1774" s="95">
        <v>74</v>
      </c>
      <c r="S1774" s="2" t="s">
        <v>873</v>
      </c>
      <c r="T1774" s="2">
        <v>7.31</v>
      </c>
    </row>
    <row r="1775" spans="1:20" x14ac:dyDescent="0.25">
      <c r="A1775" s="2" t="s">
        <v>219</v>
      </c>
      <c r="B1775" s="95">
        <v>74</v>
      </c>
      <c r="S1775" s="2" t="s">
        <v>873</v>
      </c>
      <c r="T1775" s="2">
        <v>7.3</v>
      </c>
    </row>
    <row r="1776" spans="1:20" x14ac:dyDescent="0.25">
      <c r="A1776" s="2" t="s">
        <v>220</v>
      </c>
      <c r="B1776" s="95">
        <v>74</v>
      </c>
      <c r="S1776" s="2" t="s">
        <v>873</v>
      </c>
      <c r="T1776" s="2">
        <v>7.29</v>
      </c>
    </row>
    <row r="1777" spans="1:20" x14ac:dyDescent="0.25">
      <c r="A1777" s="2" t="s">
        <v>221</v>
      </c>
      <c r="B1777" s="95">
        <v>74</v>
      </c>
      <c r="S1777" s="2" t="s">
        <v>873</v>
      </c>
      <c r="T1777" s="2">
        <v>7.28</v>
      </c>
    </row>
    <row r="1778" spans="1:20" x14ac:dyDescent="0.25">
      <c r="A1778" s="2" t="s">
        <v>222</v>
      </c>
      <c r="B1778" s="95">
        <v>74</v>
      </c>
      <c r="S1778" s="2" t="s">
        <v>873</v>
      </c>
      <c r="T1778" s="2">
        <v>7.27</v>
      </c>
    </row>
    <row r="1779" spans="1:20" x14ac:dyDescent="0.25">
      <c r="A1779" s="2" t="s">
        <v>223</v>
      </c>
      <c r="B1779" s="95">
        <v>74</v>
      </c>
      <c r="S1779" s="2" t="s">
        <v>873</v>
      </c>
      <c r="T1779" s="2">
        <v>7.26</v>
      </c>
    </row>
    <row r="1780" spans="1:20" x14ac:dyDescent="0.25">
      <c r="A1780" s="2" t="s">
        <v>224</v>
      </c>
      <c r="B1780" s="95">
        <v>74</v>
      </c>
      <c r="S1780" s="2" t="s">
        <v>873</v>
      </c>
      <c r="T1780" s="2">
        <v>7.25</v>
      </c>
    </row>
    <row r="1781" spans="1:20" x14ac:dyDescent="0.25">
      <c r="A1781" s="2" t="s">
        <v>225</v>
      </c>
      <c r="B1781" s="95">
        <v>73</v>
      </c>
      <c r="S1781" s="2" t="s">
        <v>873</v>
      </c>
      <c r="T1781" s="2">
        <v>7.24</v>
      </c>
    </row>
    <row r="1782" spans="1:20" x14ac:dyDescent="0.25">
      <c r="A1782" s="2" t="s">
        <v>226</v>
      </c>
      <c r="B1782" s="95">
        <v>73</v>
      </c>
      <c r="S1782" s="2" t="s">
        <v>873</v>
      </c>
      <c r="T1782" s="2">
        <v>7.23</v>
      </c>
    </row>
    <row r="1783" spans="1:20" x14ac:dyDescent="0.25">
      <c r="A1783" s="2" t="s">
        <v>227</v>
      </c>
      <c r="B1783" s="95">
        <v>73</v>
      </c>
      <c r="S1783" s="2" t="s">
        <v>873</v>
      </c>
      <c r="T1783" s="2">
        <v>7.22</v>
      </c>
    </row>
    <row r="1784" spans="1:20" x14ac:dyDescent="0.25">
      <c r="A1784" s="2" t="s">
        <v>228</v>
      </c>
      <c r="B1784" s="95">
        <v>73</v>
      </c>
      <c r="S1784" s="2" t="s">
        <v>873</v>
      </c>
      <c r="T1784" s="2">
        <v>7.21</v>
      </c>
    </row>
    <row r="1785" spans="1:20" x14ac:dyDescent="0.25">
      <c r="A1785" s="2" t="s">
        <v>229</v>
      </c>
      <c r="B1785" s="95">
        <v>73</v>
      </c>
      <c r="S1785" s="2" t="s">
        <v>873</v>
      </c>
      <c r="T1785" s="2">
        <v>7.2</v>
      </c>
    </row>
    <row r="1786" spans="1:20" x14ac:dyDescent="0.25">
      <c r="A1786" s="2" t="s">
        <v>230</v>
      </c>
      <c r="B1786" s="95">
        <v>73</v>
      </c>
      <c r="S1786" s="2" t="s">
        <v>873</v>
      </c>
      <c r="T1786" s="2">
        <v>7.19</v>
      </c>
    </row>
    <row r="1787" spans="1:20" x14ac:dyDescent="0.25">
      <c r="A1787" s="2" t="s">
        <v>231</v>
      </c>
      <c r="B1787" s="95">
        <v>73</v>
      </c>
      <c r="S1787" s="2" t="s">
        <v>873</v>
      </c>
      <c r="T1787" s="2">
        <v>7.18</v>
      </c>
    </row>
    <row r="1788" spans="1:20" x14ac:dyDescent="0.25">
      <c r="A1788" s="2" t="s">
        <v>232</v>
      </c>
      <c r="B1788" s="95">
        <v>73</v>
      </c>
      <c r="S1788" s="2" t="s">
        <v>873</v>
      </c>
      <c r="T1788" s="2">
        <v>7.17</v>
      </c>
    </row>
    <row r="1789" spans="1:20" x14ac:dyDescent="0.25">
      <c r="A1789" s="2" t="s">
        <v>233</v>
      </c>
      <c r="B1789" s="95">
        <v>73</v>
      </c>
      <c r="S1789" s="2" t="s">
        <v>873</v>
      </c>
      <c r="T1789" s="2">
        <v>7.16</v>
      </c>
    </row>
    <row r="1790" spans="1:20" x14ac:dyDescent="0.25">
      <c r="A1790" s="2" t="s">
        <v>234</v>
      </c>
      <c r="B1790" s="95">
        <v>73</v>
      </c>
      <c r="S1790" s="2" t="s">
        <v>873</v>
      </c>
      <c r="T1790" s="2">
        <v>7.15</v>
      </c>
    </row>
    <row r="1791" spans="1:20" x14ac:dyDescent="0.25">
      <c r="A1791" s="2" t="s">
        <v>235</v>
      </c>
      <c r="B1791" s="95">
        <v>73</v>
      </c>
      <c r="S1791" s="2" t="s">
        <v>873</v>
      </c>
      <c r="T1791" s="2">
        <v>7.14</v>
      </c>
    </row>
    <row r="1792" spans="1:20" x14ac:dyDescent="0.25">
      <c r="A1792" s="2" t="s">
        <v>236</v>
      </c>
      <c r="B1792" s="95">
        <v>73</v>
      </c>
      <c r="S1792" s="2" t="s">
        <v>873</v>
      </c>
      <c r="T1792" s="2">
        <v>7.13</v>
      </c>
    </row>
    <row r="1793" spans="1:20" x14ac:dyDescent="0.25">
      <c r="A1793" s="2" t="s">
        <v>237</v>
      </c>
      <c r="B1793" s="95">
        <v>72</v>
      </c>
      <c r="S1793" s="2" t="s">
        <v>873</v>
      </c>
      <c r="T1793" s="2">
        <v>7.12</v>
      </c>
    </row>
    <row r="1794" spans="1:20" x14ac:dyDescent="0.25">
      <c r="A1794" s="2" t="s">
        <v>238</v>
      </c>
      <c r="B1794" s="95">
        <v>72</v>
      </c>
      <c r="S1794" s="2" t="s">
        <v>873</v>
      </c>
      <c r="T1794" s="2">
        <v>7.11</v>
      </c>
    </row>
    <row r="1795" spans="1:20" x14ac:dyDescent="0.25">
      <c r="A1795" s="2" t="s">
        <v>239</v>
      </c>
      <c r="B1795" s="95">
        <v>72</v>
      </c>
      <c r="S1795" s="2" t="s">
        <v>873</v>
      </c>
      <c r="T1795" s="2">
        <v>7.1</v>
      </c>
    </row>
    <row r="1796" spans="1:20" x14ac:dyDescent="0.25">
      <c r="A1796" s="2" t="s">
        <v>240</v>
      </c>
      <c r="B1796" s="95">
        <v>72</v>
      </c>
      <c r="S1796" s="2" t="s">
        <v>873</v>
      </c>
      <c r="T1796" s="2">
        <v>7.09</v>
      </c>
    </row>
    <row r="1797" spans="1:20" x14ac:dyDescent="0.25">
      <c r="A1797" s="2" t="s">
        <v>241</v>
      </c>
      <c r="B1797" s="95">
        <v>72</v>
      </c>
      <c r="S1797" s="2" t="s">
        <v>873</v>
      </c>
      <c r="T1797" s="2">
        <v>7.08</v>
      </c>
    </row>
    <row r="1798" spans="1:20" x14ac:dyDescent="0.25">
      <c r="A1798" s="2" t="s">
        <v>242</v>
      </c>
      <c r="B1798" s="95">
        <v>72</v>
      </c>
      <c r="S1798" s="2" t="s">
        <v>873</v>
      </c>
      <c r="T1798" s="2">
        <v>7.07</v>
      </c>
    </row>
    <row r="1799" spans="1:20" x14ac:dyDescent="0.25">
      <c r="A1799" s="2" t="s">
        <v>243</v>
      </c>
      <c r="B1799" s="95">
        <v>72</v>
      </c>
      <c r="S1799" s="2" t="s">
        <v>873</v>
      </c>
      <c r="T1799" s="2">
        <v>7.06</v>
      </c>
    </row>
    <row r="1800" spans="1:20" x14ac:dyDescent="0.25">
      <c r="A1800" s="2" t="s">
        <v>244</v>
      </c>
      <c r="B1800" s="95">
        <v>72</v>
      </c>
      <c r="S1800" s="2" t="s">
        <v>873</v>
      </c>
      <c r="T1800" s="2">
        <v>7.05</v>
      </c>
    </row>
    <row r="1801" spans="1:20" x14ac:dyDescent="0.25">
      <c r="A1801" s="2" t="s">
        <v>245</v>
      </c>
      <c r="B1801" s="95">
        <v>71</v>
      </c>
      <c r="S1801" s="2" t="s">
        <v>873</v>
      </c>
      <c r="T1801" s="2">
        <v>7.04</v>
      </c>
    </row>
    <row r="1802" spans="1:20" x14ac:dyDescent="0.25">
      <c r="A1802" s="2" t="s">
        <v>246</v>
      </c>
      <c r="B1802" s="95">
        <v>71</v>
      </c>
      <c r="S1802" s="2" t="s">
        <v>873</v>
      </c>
      <c r="T1802" s="2">
        <v>7.03</v>
      </c>
    </row>
    <row r="1803" spans="1:20" x14ac:dyDescent="0.25">
      <c r="A1803" s="2" t="s">
        <v>247</v>
      </c>
      <c r="B1803" s="95">
        <v>71</v>
      </c>
      <c r="S1803" s="2" t="s">
        <v>873</v>
      </c>
      <c r="T1803" s="2">
        <v>7.02</v>
      </c>
    </row>
    <row r="1804" spans="1:20" x14ac:dyDescent="0.25">
      <c r="A1804" s="2" t="s">
        <v>248</v>
      </c>
      <c r="B1804" s="95">
        <v>71</v>
      </c>
      <c r="S1804" s="2" t="s">
        <v>873</v>
      </c>
      <c r="T1804" s="2">
        <v>7.01</v>
      </c>
    </row>
    <row r="1805" spans="1:20" x14ac:dyDescent="0.25">
      <c r="A1805" s="2" t="s">
        <v>249</v>
      </c>
      <c r="B1805" s="95">
        <v>71</v>
      </c>
      <c r="S1805" s="2" t="s">
        <v>873</v>
      </c>
      <c r="T1805" s="2">
        <v>7</v>
      </c>
    </row>
    <row r="1806" spans="1:20" x14ac:dyDescent="0.25">
      <c r="A1806" s="2" t="s">
        <v>250</v>
      </c>
      <c r="B1806" s="95">
        <v>71</v>
      </c>
      <c r="S1806" s="2" t="s">
        <v>873</v>
      </c>
      <c r="T1806" s="2">
        <v>6.99</v>
      </c>
    </row>
    <row r="1807" spans="1:20" x14ac:dyDescent="0.25">
      <c r="A1807" s="2" t="s">
        <v>251</v>
      </c>
      <c r="B1807" s="95">
        <v>71</v>
      </c>
      <c r="S1807" s="2" t="s">
        <v>873</v>
      </c>
      <c r="T1807" s="2">
        <v>6.98</v>
      </c>
    </row>
    <row r="1808" spans="1:20" x14ac:dyDescent="0.25">
      <c r="A1808" s="2" t="s">
        <v>252</v>
      </c>
      <c r="B1808" s="95">
        <v>71</v>
      </c>
      <c r="S1808" s="2" t="s">
        <v>873</v>
      </c>
      <c r="T1808" s="2">
        <v>6.97</v>
      </c>
    </row>
    <row r="1809" spans="1:20" x14ac:dyDescent="0.25">
      <c r="A1809" s="2" t="s">
        <v>253</v>
      </c>
      <c r="B1809" s="95">
        <v>71</v>
      </c>
      <c r="S1809" s="2" t="s">
        <v>873</v>
      </c>
      <c r="T1809" s="2">
        <v>6.96</v>
      </c>
    </row>
    <row r="1810" spans="1:20" x14ac:dyDescent="0.25">
      <c r="A1810" s="2" t="s">
        <v>254</v>
      </c>
      <c r="B1810" s="95">
        <v>71</v>
      </c>
      <c r="S1810" s="2" t="s">
        <v>873</v>
      </c>
      <c r="T1810" s="2">
        <v>6.95</v>
      </c>
    </row>
    <row r="1811" spans="1:20" x14ac:dyDescent="0.25">
      <c r="A1811" s="2" t="s">
        <v>255</v>
      </c>
      <c r="B1811" s="95">
        <v>70</v>
      </c>
      <c r="S1811" s="2" t="s">
        <v>873</v>
      </c>
      <c r="T1811" s="2">
        <v>6.94</v>
      </c>
    </row>
    <row r="1812" spans="1:20" x14ac:dyDescent="0.25">
      <c r="A1812" s="2" t="s">
        <v>256</v>
      </c>
      <c r="B1812" s="95">
        <v>70</v>
      </c>
      <c r="S1812" s="2" t="s">
        <v>873</v>
      </c>
      <c r="T1812" s="2">
        <v>6.93</v>
      </c>
    </row>
    <row r="1813" spans="1:20" x14ac:dyDescent="0.25">
      <c r="A1813" s="2" t="s">
        <v>257</v>
      </c>
      <c r="B1813" s="95">
        <v>70</v>
      </c>
      <c r="S1813" s="2" t="s">
        <v>873</v>
      </c>
      <c r="T1813" s="2">
        <v>6.92</v>
      </c>
    </row>
    <row r="1814" spans="1:20" x14ac:dyDescent="0.25">
      <c r="A1814" s="2" t="s">
        <v>258</v>
      </c>
      <c r="B1814" s="95">
        <v>70</v>
      </c>
      <c r="S1814" s="2" t="s">
        <v>873</v>
      </c>
      <c r="T1814" s="2">
        <v>6.91</v>
      </c>
    </row>
    <row r="1815" spans="1:20" x14ac:dyDescent="0.25">
      <c r="A1815" s="2" t="s">
        <v>259</v>
      </c>
      <c r="B1815" s="95">
        <v>70</v>
      </c>
      <c r="S1815" s="2" t="s">
        <v>873</v>
      </c>
      <c r="T1815" s="2">
        <v>6.9</v>
      </c>
    </row>
    <row r="1816" spans="1:20" x14ac:dyDescent="0.25">
      <c r="A1816" s="2" t="s">
        <v>260</v>
      </c>
      <c r="B1816" s="95">
        <v>70</v>
      </c>
      <c r="S1816" s="2" t="s">
        <v>873</v>
      </c>
      <c r="T1816" s="2">
        <v>6.89</v>
      </c>
    </row>
    <row r="1817" spans="1:20" x14ac:dyDescent="0.25">
      <c r="A1817" s="2" t="s">
        <v>261</v>
      </c>
      <c r="B1817" s="95">
        <v>70</v>
      </c>
      <c r="S1817" s="2" t="s">
        <v>873</v>
      </c>
      <c r="T1817" s="2">
        <v>6.88</v>
      </c>
    </row>
    <row r="1818" spans="1:20" x14ac:dyDescent="0.25">
      <c r="A1818" s="2" t="s">
        <v>262</v>
      </c>
      <c r="B1818" s="95">
        <v>70</v>
      </c>
      <c r="S1818" s="2" t="s">
        <v>873</v>
      </c>
      <c r="T1818" s="2">
        <v>6.87</v>
      </c>
    </row>
    <row r="1819" spans="1:20" x14ac:dyDescent="0.25">
      <c r="A1819" s="2" t="s">
        <v>263</v>
      </c>
      <c r="B1819" s="95">
        <v>70</v>
      </c>
      <c r="S1819" s="2" t="s">
        <v>873</v>
      </c>
      <c r="T1819" s="2">
        <v>6.86</v>
      </c>
    </row>
    <row r="1820" spans="1:20" x14ac:dyDescent="0.25">
      <c r="A1820" s="2" t="s">
        <v>264</v>
      </c>
      <c r="B1820" s="95">
        <v>70</v>
      </c>
      <c r="S1820" s="2" t="s">
        <v>873</v>
      </c>
      <c r="T1820" s="2">
        <v>6.85</v>
      </c>
    </row>
    <row r="1821" spans="1:20" x14ac:dyDescent="0.25">
      <c r="A1821" s="2" t="s">
        <v>265</v>
      </c>
      <c r="B1821" s="95">
        <v>69</v>
      </c>
      <c r="S1821" s="2" t="s">
        <v>873</v>
      </c>
      <c r="T1821" s="2">
        <v>6.84</v>
      </c>
    </row>
    <row r="1822" spans="1:20" x14ac:dyDescent="0.25">
      <c r="A1822" s="2" t="s">
        <v>266</v>
      </c>
      <c r="B1822" s="95">
        <v>69</v>
      </c>
      <c r="S1822" s="2" t="s">
        <v>873</v>
      </c>
      <c r="T1822" s="2">
        <v>6.83</v>
      </c>
    </row>
    <row r="1823" spans="1:20" x14ac:dyDescent="0.25">
      <c r="A1823" s="2" t="s">
        <v>267</v>
      </c>
      <c r="B1823" s="95">
        <v>69</v>
      </c>
      <c r="S1823" s="2" t="s">
        <v>873</v>
      </c>
      <c r="T1823" s="2">
        <v>6.82</v>
      </c>
    </row>
    <row r="1824" spans="1:20" x14ac:dyDescent="0.25">
      <c r="A1824" s="2" t="s">
        <v>268</v>
      </c>
      <c r="B1824" s="95">
        <v>69</v>
      </c>
      <c r="S1824" s="2" t="s">
        <v>873</v>
      </c>
      <c r="T1824" s="2">
        <v>6.81</v>
      </c>
    </row>
    <row r="1825" spans="1:20" x14ac:dyDescent="0.25">
      <c r="A1825" s="2" t="s">
        <v>269</v>
      </c>
      <c r="B1825" s="95">
        <v>69</v>
      </c>
      <c r="S1825" s="2" t="s">
        <v>873</v>
      </c>
      <c r="T1825" s="2">
        <v>6.8</v>
      </c>
    </row>
    <row r="1826" spans="1:20" x14ac:dyDescent="0.25">
      <c r="A1826" s="2" t="s">
        <v>270</v>
      </c>
      <c r="B1826" s="95">
        <v>69</v>
      </c>
      <c r="S1826" s="2" t="s">
        <v>873</v>
      </c>
      <c r="T1826" s="2">
        <v>6.79</v>
      </c>
    </row>
    <row r="1827" spans="1:20" x14ac:dyDescent="0.25">
      <c r="A1827" s="2" t="s">
        <v>271</v>
      </c>
      <c r="B1827" s="95">
        <v>69</v>
      </c>
      <c r="S1827" s="2" t="s">
        <v>873</v>
      </c>
      <c r="T1827" s="2">
        <v>6.78</v>
      </c>
    </row>
    <row r="1828" spans="1:20" x14ac:dyDescent="0.25">
      <c r="A1828" s="2" t="s">
        <v>272</v>
      </c>
      <c r="B1828" s="95">
        <v>69</v>
      </c>
      <c r="S1828" s="2" t="s">
        <v>873</v>
      </c>
      <c r="T1828" s="2">
        <v>6.77</v>
      </c>
    </row>
    <row r="1829" spans="1:20" x14ac:dyDescent="0.25">
      <c r="A1829" s="2" t="s">
        <v>273</v>
      </c>
      <c r="B1829" s="95">
        <v>69</v>
      </c>
      <c r="S1829" s="2" t="s">
        <v>873</v>
      </c>
      <c r="T1829" s="2">
        <v>6.76</v>
      </c>
    </row>
    <row r="1830" spans="1:20" x14ac:dyDescent="0.25">
      <c r="A1830" s="2" t="s">
        <v>274</v>
      </c>
      <c r="B1830" s="95">
        <v>69</v>
      </c>
      <c r="S1830" s="2" t="s">
        <v>873</v>
      </c>
      <c r="T1830" s="2">
        <v>6.75</v>
      </c>
    </row>
    <row r="1831" spans="1:20" x14ac:dyDescent="0.25">
      <c r="A1831" s="2" t="s">
        <v>275</v>
      </c>
      <c r="B1831" s="95">
        <v>68</v>
      </c>
      <c r="S1831" s="2" t="s">
        <v>873</v>
      </c>
      <c r="T1831" s="2">
        <v>6.74</v>
      </c>
    </row>
    <row r="1832" spans="1:20" x14ac:dyDescent="0.25">
      <c r="A1832" s="2" t="s">
        <v>276</v>
      </c>
      <c r="B1832" s="95">
        <v>68</v>
      </c>
      <c r="S1832" s="2" t="s">
        <v>873</v>
      </c>
      <c r="T1832" s="2">
        <v>6.73</v>
      </c>
    </row>
    <row r="1833" spans="1:20" x14ac:dyDescent="0.25">
      <c r="A1833" s="2" t="s">
        <v>277</v>
      </c>
      <c r="B1833" s="95">
        <v>68</v>
      </c>
      <c r="S1833" s="2" t="s">
        <v>873</v>
      </c>
      <c r="T1833" s="2">
        <v>6.72</v>
      </c>
    </row>
    <row r="1834" spans="1:20" x14ac:dyDescent="0.25">
      <c r="A1834" s="2" t="s">
        <v>278</v>
      </c>
      <c r="B1834" s="95">
        <v>68</v>
      </c>
      <c r="S1834" s="2" t="s">
        <v>873</v>
      </c>
      <c r="T1834" s="2">
        <v>6.71</v>
      </c>
    </row>
    <row r="1835" spans="1:20" x14ac:dyDescent="0.25">
      <c r="A1835" s="2" t="s">
        <v>279</v>
      </c>
      <c r="B1835" s="95">
        <v>68</v>
      </c>
      <c r="S1835" s="2" t="s">
        <v>873</v>
      </c>
      <c r="T1835" s="2">
        <v>6.7</v>
      </c>
    </row>
    <row r="1836" spans="1:20" x14ac:dyDescent="0.25">
      <c r="A1836" s="2" t="s">
        <v>280</v>
      </c>
      <c r="B1836" s="95">
        <v>68</v>
      </c>
      <c r="S1836" s="2" t="s">
        <v>873</v>
      </c>
      <c r="T1836" s="2">
        <v>6.69</v>
      </c>
    </row>
    <row r="1837" spans="1:20" x14ac:dyDescent="0.25">
      <c r="A1837" s="2" t="s">
        <v>281</v>
      </c>
      <c r="B1837" s="95">
        <v>68</v>
      </c>
      <c r="S1837" s="2" t="s">
        <v>873</v>
      </c>
      <c r="T1837" s="2">
        <v>6.68</v>
      </c>
    </row>
    <row r="1838" spans="1:20" x14ac:dyDescent="0.25">
      <c r="A1838" s="2" t="s">
        <v>282</v>
      </c>
      <c r="B1838" s="95">
        <v>68</v>
      </c>
      <c r="S1838" s="2" t="s">
        <v>873</v>
      </c>
      <c r="T1838" s="2">
        <v>6.67</v>
      </c>
    </row>
    <row r="1839" spans="1:20" x14ac:dyDescent="0.25">
      <c r="A1839" s="2" t="s">
        <v>283</v>
      </c>
      <c r="B1839" s="95">
        <v>68</v>
      </c>
      <c r="S1839" s="2" t="s">
        <v>873</v>
      </c>
      <c r="T1839" s="2">
        <v>6.66</v>
      </c>
    </row>
    <row r="1840" spans="1:20" x14ac:dyDescent="0.25">
      <c r="A1840" s="2" t="s">
        <v>284</v>
      </c>
      <c r="B1840" s="95">
        <v>68</v>
      </c>
      <c r="S1840" s="2" t="s">
        <v>873</v>
      </c>
      <c r="T1840" s="2">
        <v>6.65</v>
      </c>
    </row>
    <row r="1841" spans="1:20" x14ac:dyDescent="0.25">
      <c r="A1841" s="2" t="s">
        <v>285</v>
      </c>
      <c r="B1841" s="95">
        <v>67</v>
      </c>
      <c r="S1841" s="2" t="s">
        <v>873</v>
      </c>
      <c r="T1841" s="2">
        <v>6.64</v>
      </c>
    </row>
    <row r="1842" spans="1:20" x14ac:dyDescent="0.25">
      <c r="A1842" s="2" t="s">
        <v>286</v>
      </c>
      <c r="B1842" s="95">
        <v>67</v>
      </c>
      <c r="S1842" s="2" t="s">
        <v>873</v>
      </c>
      <c r="T1842" s="2">
        <v>6.63</v>
      </c>
    </row>
    <row r="1843" spans="1:20" x14ac:dyDescent="0.25">
      <c r="A1843" s="2" t="s">
        <v>287</v>
      </c>
      <c r="B1843" s="95">
        <v>67</v>
      </c>
      <c r="S1843" s="2" t="s">
        <v>873</v>
      </c>
      <c r="T1843" s="2">
        <v>6.62</v>
      </c>
    </row>
    <row r="1844" spans="1:20" x14ac:dyDescent="0.25">
      <c r="A1844" s="2" t="s">
        <v>288</v>
      </c>
      <c r="B1844" s="95">
        <v>67</v>
      </c>
      <c r="S1844" s="2" t="s">
        <v>873</v>
      </c>
      <c r="T1844" s="2">
        <v>6.61</v>
      </c>
    </row>
    <row r="1845" spans="1:20" x14ac:dyDescent="0.25">
      <c r="A1845" s="2" t="s">
        <v>289</v>
      </c>
      <c r="B1845" s="95">
        <v>67</v>
      </c>
      <c r="S1845" s="2" t="s">
        <v>873</v>
      </c>
      <c r="T1845" s="2">
        <v>6.6</v>
      </c>
    </row>
    <row r="1846" spans="1:20" x14ac:dyDescent="0.25">
      <c r="A1846" s="2" t="s">
        <v>290</v>
      </c>
      <c r="B1846" s="95">
        <v>67</v>
      </c>
      <c r="S1846" s="2" t="s">
        <v>873</v>
      </c>
      <c r="T1846" s="2">
        <v>6.59</v>
      </c>
    </row>
    <row r="1847" spans="1:20" x14ac:dyDescent="0.25">
      <c r="A1847" s="2" t="s">
        <v>291</v>
      </c>
      <c r="B1847" s="95">
        <v>67</v>
      </c>
      <c r="S1847" s="2" t="s">
        <v>873</v>
      </c>
      <c r="T1847" s="2">
        <v>6.58</v>
      </c>
    </row>
    <row r="1848" spans="1:20" x14ac:dyDescent="0.25">
      <c r="A1848" s="2" t="s">
        <v>292</v>
      </c>
      <c r="B1848" s="95">
        <v>67</v>
      </c>
      <c r="S1848" s="2" t="s">
        <v>873</v>
      </c>
      <c r="T1848" s="2">
        <v>6.57</v>
      </c>
    </row>
    <row r="1849" spans="1:20" x14ac:dyDescent="0.25">
      <c r="A1849" s="2" t="s">
        <v>293</v>
      </c>
      <c r="B1849" s="95">
        <v>67</v>
      </c>
      <c r="S1849" s="2" t="s">
        <v>873</v>
      </c>
      <c r="T1849" s="2">
        <v>6.56</v>
      </c>
    </row>
    <row r="1850" spans="1:20" x14ac:dyDescent="0.25">
      <c r="A1850" s="2" t="s">
        <v>294</v>
      </c>
      <c r="B1850" s="95">
        <v>67</v>
      </c>
      <c r="S1850" s="2" t="s">
        <v>873</v>
      </c>
      <c r="T1850" s="2">
        <v>6.55</v>
      </c>
    </row>
    <row r="1851" spans="1:20" x14ac:dyDescent="0.25">
      <c r="A1851" s="2" t="s">
        <v>295</v>
      </c>
      <c r="B1851" s="95">
        <v>66</v>
      </c>
      <c r="S1851" s="2" t="s">
        <v>873</v>
      </c>
      <c r="T1851" s="2">
        <v>6.54</v>
      </c>
    </row>
    <row r="1852" spans="1:20" x14ac:dyDescent="0.25">
      <c r="A1852" s="2" t="s">
        <v>296</v>
      </c>
      <c r="B1852" s="95">
        <v>66</v>
      </c>
      <c r="S1852" s="2" t="s">
        <v>873</v>
      </c>
      <c r="T1852" s="2">
        <v>6.53</v>
      </c>
    </row>
    <row r="1853" spans="1:20" x14ac:dyDescent="0.25">
      <c r="A1853" s="2" t="s">
        <v>297</v>
      </c>
      <c r="B1853" s="95">
        <v>66</v>
      </c>
      <c r="S1853" s="2" t="s">
        <v>873</v>
      </c>
      <c r="T1853" s="2">
        <v>6.52</v>
      </c>
    </row>
    <row r="1854" spans="1:20" x14ac:dyDescent="0.25">
      <c r="A1854" s="2" t="s">
        <v>298</v>
      </c>
      <c r="B1854" s="95">
        <v>66</v>
      </c>
      <c r="S1854" s="2" t="s">
        <v>873</v>
      </c>
      <c r="T1854" s="2">
        <v>6.51</v>
      </c>
    </row>
    <row r="1855" spans="1:20" x14ac:dyDescent="0.25">
      <c r="A1855" s="2" t="s">
        <v>299</v>
      </c>
      <c r="B1855" s="95">
        <v>66</v>
      </c>
      <c r="S1855" s="2" t="s">
        <v>873</v>
      </c>
      <c r="T1855" s="2">
        <v>6.5</v>
      </c>
    </row>
    <row r="1856" spans="1:20" x14ac:dyDescent="0.25">
      <c r="A1856" s="2" t="s">
        <v>300</v>
      </c>
      <c r="B1856" s="95">
        <v>66</v>
      </c>
      <c r="S1856" s="2" t="s">
        <v>873</v>
      </c>
      <c r="T1856" s="2">
        <v>6.49</v>
      </c>
    </row>
    <row r="1857" spans="1:20" x14ac:dyDescent="0.25">
      <c r="A1857" s="2" t="s">
        <v>301</v>
      </c>
      <c r="B1857" s="95">
        <v>66</v>
      </c>
      <c r="S1857" s="2" t="s">
        <v>873</v>
      </c>
      <c r="T1857" s="2">
        <v>6.48</v>
      </c>
    </row>
    <row r="1858" spans="1:20" x14ac:dyDescent="0.25">
      <c r="A1858" s="2" t="s">
        <v>302</v>
      </c>
      <c r="B1858" s="95">
        <v>66</v>
      </c>
      <c r="S1858" s="2" t="s">
        <v>873</v>
      </c>
      <c r="T1858" s="2">
        <v>6.47</v>
      </c>
    </row>
    <row r="1859" spans="1:20" x14ac:dyDescent="0.25">
      <c r="A1859" s="2" t="s">
        <v>303</v>
      </c>
      <c r="B1859" s="95">
        <v>66</v>
      </c>
      <c r="S1859" s="2" t="s">
        <v>873</v>
      </c>
      <c r="T1859" s="2">
        <v>6.46</v>
      </c>
    </row>
    <row r="1860" spans="1:20" x14ac:dyDescent="0.25">
      <c r="A1860" s="2" t="s">
        <v>304</v>
      </c>
      <c r="B1860" s="95">
        <v>66</v>
      </c>
      <c r="S1860" s="2" t="s">
        <v>873</v>
      </c>
      <c r="T1860" s="2">
        <v>6.45</v>
      </c>
    </row>
    <row r="1861" spans="1:20" x14ac:dyDescent="0.25">
      <c r="A1861" s="2" t="s">
        <v>305</v>
      </c>
      <c r="B1861" s="95">
        <v>65</v>
      </c>
      <c r="S1861" s="2" t="s">
        <v>873</v>
      </c>
      <c r="T1861" s="2">
        <v>6.44</v>
      </c>
    </row>
    <row r="1862" spans="1:20" x14ac:dyDescent="0.25">
      <c r="A1862" s="2" t="s">
        <v>306</v>
      </c>
      <c r="B1862" s="95">
        <v>65</v>
      </c>
      <c r="S1862" s="2" t="s">
        <v>873</v>
      </c>
      <c r="T1862" s="2">
        <v>6.43</v>
      </c>
    </row>
    <row r="1863" spans="1:20" x14ac:dyDescent="0.25">
      <c r="A1863" s="2" t="s">
        <v>307</v>
      </c>
      <c r="B1863" s="95">
        <v>65</v>
      </c>
      <c r="S1863" s="2" t="s">
        <v>873</v>
      </c>
      <c r="T1863" s="2">
        <v>6.42</v>
      </c>
    </row>
    <row r="1864" spans="1:20" x14ac:dyDescent="0.25">
      <c r="A1864" s="2" t="s">
        <v>308</v>
      </c>
      <c r="B1864" s="95">
        <v>65</v>
      </c>
      <c r="S1864" s="2" t="s">
        <v>873</v>
      </c>
      <c r="T1864" s="2">
        <v>6.41</v>
      </c>
    </row>
    <row r="1865" spans="1:20" x14ac:dyDescent="0.25">
      <c r="A1865" s="2" t="s">
        <v>309</v>
      </c>
      <c r="B1865" s="95">
        <v>65</v>
      </c>
      <c r="S1865" s="2" t="s">
        <v>873</v>
      </c>
      <c r="T1865" s="2">
        <v>6.4</v>
      </c>
    </row>
    <row r="1866" spans="1:20" x14ac:dyDescent="0.25">
      <c r="A1866" s="2" t="s">
        <v>310</v>
      </c>
      <c r="B1866" s="95">
        <v>65</v>
      </c>
      <c r="S1866" s="2" t="s">
        <v>873</v>
      </c>
      <c r="T1866" s="2">
        <v>6.39</v>
      </c>
    </row>
    <row r="1867" spans="1:20" x14ac:dyDescent="0.25">
      <c r="A1867" s="2" t="s">
        <v>311</v>
      </c>
      <c r="B1867" s="95">
        <v>65</v>
      </c>
      <c r="S1867" s="2" t="s">
        <v>873</v>
      </c>
      <c r="T1867" s="2">
        <v>6.38</v>
      </c>
    </row>
    <row r="1868" spans="1:20" x14ac:dyDescent="0.25">
      <c r="A1868" s="2" t="s">
        <v>312</v>
      </c>
      <c r="B1868" s="95">
        <v>65</v>
      </c>
      <c r="S1868" s="2" t="s">
        <v>873</v>
      </c>
      <c r="T1868" s="2">
        <v>6.37</v>
      </c>
    </row>
    <row r="1869" spans="1:20" x14ac:dyDescent="0.25">
      <c r="A1869" s="2" t="s">
        <v>313</v>
      </c>
      <c r="B1869" s="95">
        <v>65</v>
      </c>
      <c r="S1869" s="2" t="s">
        <v>873</v>
      </c>
      <c r="T1869" s="2">
        <v>6.36</v>
      </c>
    </row>
    <row r="1870" spans="1:20" x14ac:dyDescent="0.25">
      <c r="A1870" s="2" t="s">
        <v>314</v>
      </c>
      <c r="B1870" s="95">
        <v>64</v>
      </c>
      <c r="S1870" s="2" t="s">
        <v>873</v>
      </c>
      <c r="T1870" s="2">
        <v>6.35</v>
      </c>
    </row>
    <row r="1871" spans="1:20" x14ac:dyDescent="0.25">
      <c r="A1871" s="2" t="s">
        <v>315</v>
      </c>
      <c r="B1871" s="95">
        <v>64</v>
      </c>
      <c r="S1871" s="2" t="s">
        <v>873</v>
      </c>
      <c r="T1871" s="2">
        <v>6.34</v>
      </c>
    </row>
    <row r="1872" spans="1:20" x14ac:dyDescent="0.25">
      <c r="A1872" s="2" t="s">
        <v>316</v>
      </c>
      <c r="B1872" s="95">
        <v>64</v>
      </c>
      <c r="S1872" s="2" t="s">
        <v>873</v>
      </c>
      <c r="T1872" s="2">
        <v>6.33</v>
      </c>
    </row>
    <row r="1873" spans="1:20" x14ac:dyDescent="0.25">
      <c r="A1873" s="2" t="s">
        <v>317</v>
      </c>
      <c r="B1873" s="95">
        <v>64</v>
      </c>
      <c r="S1873" s="2" t="s">
        <v>873</v>
      </c>
      <c r="T1873" s="2">
        <v>6.32</v>
      </c>
    </row>
    <row r="1874" spans="1:20" x14ac:dyDescent="0.25">
      <c r="A1874" s="2" t="s">
        <v>318</v>
      </c>
      <c r="B1874" s="95">
        <v>64</v>
      </c>
      <c r="S1874" s="2" t="s">
        <v>873</v>
      </c>
      <c r="T1874" s="2">
        <v>6.31</v>
      </c>
    </row>
    <row r="1875" spans="1:20" x14ac:dyDescent="0.25">
      <c r="A1875" s="2" t="s">
        <v>319</v>
      </c>
      <c r="B1875" s="95">
        <v>64</v>
      </c>
      <c r="S1875" s="2" t="s">
        <v>873</v>
      </c>
      <c r="T1875" s="2">
        <v>6.3</v>
      </c>
    </row>
    <row r="1876" spans="1:20" x14ac:dyDescent="0.25">
      <c r="A1876" s="2" t="s">
        <v>320</v>
      </c>
      <c r="B1876" s="95">
        <v>64</v>
      </c>
      <c r="S1876" s="2" t="s">
        <v>873</v>
      </c>
      <c r="T1876" s="2">
        <v>6.29</v>
      </c>
    </row>
    <row r="1877" spans="1:20" x14ac:dyDescent="0.25">
      <c r="A1877" s="2" t="s">
        <v>321</v>
      </c>
      <c r="B1877" s="95">
        <v>64</v>
      </c>
      <c r="S1877" s="2" t="s">
        <v>873</v>
      </c>
      <c r="T1877" s="2">
        <v>6.28</v>
      </c>
    </row>
    <row r="1878" spans="1:20" x14ac:dyDescent="0.25">
      <c r="A1878" s="2" t="s">
        <v>322</v>
      </c>
      <c r="B1878" s="95">
        <v>63</v>
      </c>
      <c r="S1878" s="2" t="s">
        <v>873</v>
      </c>
      <c r="T1878" s="2">
        <v>6.27</v>
      </c>
    </row>
    <row r="1879" spans="1:20" x14ac:dyDescent="0.25">
      <c r="A1879" s="2" t="s">
        <v>323</v>
      </c>
      <c r="B1879" s="95">
        <v>63</v>
      </c>
      <c r="S1879" s="2" t="s">
        <v>873</v>
      </c>
      <c r="T1879" s="2">
        <v>6.26</v>
      </c>
    </row>
    <row r="1880" spans="1:20" x14ac:dyDescent="0.25">
      <c r="A1880" s="2" t="s">
        <v>324</v>
      </c>
      <c r="B1880" s="95">
        <v>63</v>
      </c>
      <c r="S1880" s="2" t="s">
        <v>873</v>
      </c>
      <c r="T1880" s="2">
        <v>6.25</v>
      </c>
    </row>
    <row r="1881" spans="1:20" x14ac:dyDescent="0.25">
      <c r="A1881" s="2" t="s">
        <v>325</v>
      </c>
      <c r="B1881" s="95">
        <v>63</v>
      </c>
      <c r="S1881" s="2" t="s">
        <v>873</v>
      </c>
      <c r="T1881" s="2">
        <v>6.24</v>
      </c>
    </row>
    <row r="1882" spans="1:20" x14ac:dyDescent="0.25">
      <c r="A1882" s="2" t="s">
        <v>326</v>
      </c>
      <c r="B1882" s="95">
        <v>63</v>
      </c>
      <c r="S1882" s="2" t="s">
        <v>873</v>
      </c>
      <c r="T1882" s="2">
        <v>6.23</v>
      </c>
    </row>
    <row r="1883" spans="1:20" x14ac:dyDescent="0.25">
      <c r="A1883" s="2" t="s">
        <v>327</v>
      </c>
      <c r="B1883" s="95">
        <v>63</v>
      </c>
      <c r="S1883" s="2" t="s">
        <v>873</v>
      </c>
      <c r="T1883" s="2">
        <v>6.22</v>
      </c>
    </row>
    <row r="1884" spans="1:20" x14ac:dyDescent="0.25">
      <c r="A1884" s="2" t="s">
        <v>328</v>
      </c>
      <c r="B1884" s="95">
        <v>63</v>
      </c>
      <c r="S1884" s="2" t="s">
        <v>873</v>
      </c>
      <c r="T1884" s="2">
        <v>6.21</v>
      </c>
    </row>
    <row r="1885" spans="1:20" x14ac:dyDescent="0.25">
      <c r="A1885" s="2" t="s">
        <v>329</v>
      </c>
      <c r="B1885" s="95">
        <v>63</v>
      </c>
      <c r="S1885" s="2" t="s">
        <v>873</v>
      </c>
      <c r="T1885" s="2">
        <v>6.2</v>
      </c>
    </row>
    <row r="1886" spans="1:20" x14ac:dyDescent="0.25">
      <c r="A1886" s="2" t="s">
        <v>330</v>
      </c>
      <c r="B1886" s="95">
        <v>62</v>
      </c>
      <c r="S1886" s="2" t="s">
        <v>873</v>
      </c>
      <c r="T1886" s="2">
        <v>6.19</v>
      </c>
    </row>
    <row r="1887" spans="1:20" x14ac:dyDescent="0.25">
      <c r="A1887" s="2" t="s">
        <v>331</v>
      </c>
      <c r="B1887" s="95">
        <v>62</v>
      </c>
      <c r="S1887" s="2" t="s">
        <v>873</v>
      </c>
      <c r="T1887" s="2">
        <v>6.18</v>
      </c>
    </row>
    <row r="1888" spans="1:20" x14ac:dyDescent="0.25">
      <c r="A1888" s="2" t="s">
        <v>332</v>
      </c>
      <c r="B1888" s="95">
        <v>62</v>
      </c>
      <c r="S1888" s="2" t="s">
        <v>873</v>
      </c>
      <c r="T1888" s="2">
        <v>6.17</v>
      </c>
    </row>
    <row r="1889" spans="1:20" x14ac:dyDescent="0.25">
      <c r="A1889" s="2" t="s">
        <v>333</v>
      </c>
      <c r="B1889" s="95">
        <v>62</v>
      </c>
      <c r="S1889" s="2" t="s">
        <v>873</v>
      </c>
      <c r="T1889" s="2">
        <v>6.16</v>
      </c>
    </row>
    <row r="1890" spans="1:20" x14ac:dyDescent="0.25">
      <c r="A1890" s="2" t="s">
        <v>334</v>
      </c>
      <c r="B1890" s="95">
        <v>62</v>
      </c>
      <c r="S1890" s="2" t="s">
        <v>873</v>
      </c>
      <c r="T1890" s="2">
        <v>6.15</v>
      </c>
    </row>
    <row r="1891" spans="1:20" x14ac:dyDescent="0.25">
      <c r="A1891" s="2" t="s">
        <v>335</v>
      </c>
      <c r="B1891" s="95">
        <v>62</v>
      </c>
      <c r="S1891" s="2" t="s">
        <v>873</v>
      </c>
      <c r="T1891" s="2">
        <v>6.14</v>
      </c>
    </row>
    <row r="1892" spans="1:20" x14ac:dyDescent="0.25">
      <c r="A1892" s="2" t="s">
        <v>336</v>
      </c>
      <c r="B1892" s="95">
        <v>62</v>
      </c>
      <c r="S1892" s="2" t="s">
        <v>873</v>
      </c>
      <c r="T1892" s="2">
        <v>6.13</v>
      </c>
    </row>
    <row r="1893" spans="1:20" x14ac:dyDescent="0.25">
      <c r="A1893" s="2" t="s">
        <v>337</v>
      </c>
      <c r="B1893" s="95">
        <v>62</v>
      </c>
      <c r="S1893" s="2" t="s">
        <v>873</v>
      </c>
      <c r="T1893" s="2">
        <v>6.12</v>
      </c>
    </row>
    <row r="1894" spans="1:20" x14ac:dyDescent="0.25">
      <c r="A1894" s="2" t="s">
        <v>338</v>
      </c>
      <c r="B1894" s="95">
        <v>61</v>
      </c>
      <c r="S1894" s="2" t="s">
        <v>873</v>
      </c>
      <c r="T1894" s="2">
        <v>6.11</v>
      </c>
    </row>
    <row r="1895" spans="1:20" x14ac:dyDescent="0.25">
      <c r="A1895" s="2" t="s">
        <v>339</v>
      </c>
      <c r="B1895" s="95">
        <v>61</v>
      </c>
      <c r="S1895" s="2" t="s">
        <v>873</v>
      </c>
      <c r="T1895" s="2">
        <v>6.1</v>
      </c>
    </row>
    <row r="1896" spans="1:20" x14ac:dyDescent="0.25">
      <c r="A1896" s="2" t="s">
        <v>340</v>
      </c>
      <c r="B1896" s="95">
        <v>61</v>
      </c>
      <c r="S1896" s="2" t="s">
        <v>873</v>
      </c>
      <c r="T1896" s="2">
        <v>6.09</v>
      </c>
    </row>
    <row r="1897" spans="1:20" x14ac:dyDescent="0.25">
      <c r="A1897" s="2" t="s">
        <v>341</v>
      </c>
      <c r="B1897" s="95">
        <v>61</v>
      </c>
      <c r="S1897" s="2" t="s">
        <v>873</v>
      </c>
      <c r="T1897" s="2">
        <v>6.08</v>
      </c>
    </row>
    <row r="1898" spans="1:20" x14ac:dyDescent="0.25">
      <c r="A1898" s="2" t="s">
        <v>342</v>
      </c>
      <c r="B1898" s="95">
        <v>61</v>
      </c>
      <c r="S1898" s="2" t="s">
        <v>873</v>
      </c>
      <c r="T1898" s="2">
        <v>6.07</v>
      </c>
    </row>
    <row r="1899" spans="1:20" x14ac:dyDescent="0.25">
      <c r="A1899" s="2" t="s">
        <v>343</v>
      </c>
      <c r="B1899" s="95">
        <v>61</v>
      </c>
      <c r="S1899" s="2" t="s">
        <v>873</v>
      </c>
      <c r="T1899" s="2">
        <v>6.06</v>
      </c>
    </row>
    <row r="1900" spans="1:20" x14ac:dyDescent="0.25">
      <c r="A1900" s="2" t="s">
        <v>344</v>
      </c>
      <c r="B1900" s="95">
        <v>61</v>
      </c>
      <c r="S1900" s="2" t="s">
        <v>873</v>
      </c>
      <c r="T1900" s="2">
        <v>6.05</v>
      </c>
    </row>
    <row r="1901" spans="1:20" x14ac:dyDescent="0.25">
      <c r="A1901" s="2" t="s">
        <v>345</v>
      </c>
      <c r="B1901" s="95">
        <v>61</v>
      </c>
      <c r="S1901" s="2" t="s">
        <v>873</v>
      </c>
      <c r="T1901" s="2">
        <v>6.04</v>
      </c>
    </row>
    <row r="1902" spans="1:20" x14ac:dyDescent="0.25">
      <c r="A1902" s="2" t="s">
        <v>346</v>
      </c>
      <c r="B1902" s="95">
        <v>60</v>
      </c>
      <c r="S1902" s="2" t="s">
        <v>873</v>
      </c>
      <c r="T1902" s="2">
        <v>6.03</v>
      </c>
    </row>
    <row r="1903" spans="1:20" x14ac:dyDescent="0.25">
      <c r="A1903" s="2" t="s">
        <v>347</v>
      </c>
      <c r="B1903" s="95">
        <v>60</v>
      </c>
      <c r="S1903" s="2" t="s">
        <v>873</v>
      </c>
      <c r="T1903" s="2">
        <v>6.02</v>
      </c>
    </row>
    <row r="1904" spans="1:20" x14ac:dyDescent="0.25">
      <c r="A1904" s="2" t="s">
        <v>348</v>
      </c>
      <c r="B1904" s="95">
        <v>60</v>
      </c>
      <c r="S1904" s="2" t="s">
        <v>873</v>
      </c>
      <c r="T1904" s="2">
        <v>6.01</v>
      </c>
    </row>
    <row r="1905" spans="1:20" x14ac:dyDescent="0.25">
      <c r="A1905" s="2" t="s">
        <v>349</v>
      </c>
      <c r="B1905" s="95">
        <v>60</v>
      </c>
      <c r="S1905" s="2" t="s">
        <v>873</v>
      </c>
      <c r="T1905" s="2">
        <v>6</v>
      </c>
    </row>
    <row r="1906" spans="1:20" x14ac:dyDescent="0.25">
      <c r="A1906" s="2" t="s">
        <v>350</v>
      </c>
      <c r="B1906" s="95">
        <v>60</v>
      </c>
      <c r="S1906" s="2" t="s">
        <v>873</v>
      </c>
      <c r="T1906" s="2">
        <v>5.99</v>
      </c>
    </row>
    <row r="1907" spans="1:20" x14ac:dyDescent="0.25">
      <c r="A1907" s="2" t="s">
        <v>351</v>
      </c>
      <c r="B1907" s="95">
        <v>60</v>
      </c>
      <c r="S1907" s="2" t="s">
        <v>873</v>
      </c>
      <c r="T1907" s="2">
        <v>5.98</v>
      </c>
    </row>
    <row r="1908" spans="1:20" x14ac:dyDescent="0.25">
      <c r="A1908" s="2" t="s">
        <v>352</v>
      </c>
      <c r="B1908" s="95">
        <v>60</v>
      </c>
      <c r="S1908" s="2" t="s">
        <v>873</v>
      </c>
      <c r="T1908" s="2">
        <v>5.97</v>
      </c>
    </row>
    <row r="1909" spans="1:20" x14ac:dyDescent="0.25">
      <c r="A1909" s="2" t="s">
        <v>353</v>
      </c>
      <c r="B1909" s="95">
        <v>60</v>
      </c>
      <c r="S1909" s="2" t="s">
        <v>873</v>
      </c>
      <c r="T1909" s="2">
        <v>5.96</v>
      </c>
    </row>
    <row r="1910" spans="1:20" x14ac:dyDescent="0.25">
      <c r="A1910" s="2" t="s">
        <v>354</v>
      </c>
      <c r="B1910" s="95">
        <v>59</v>
      </c>
      <c r="S1910" s="2" t="s">
        <v>873</v>
      </c>
      <c r="T1910" s="2">
        <v>5.95</v>
      </c>
    </row>
    <row r="1911" spans="1:20" x14ac:dyDescent="0.25">
      <c r="A1911" s="2" t="s">
        <v>355</v>
      </c>
      <c r="B1911" s="95">
        <v>59</v>
      </c>
      <c r="S1911" s="2" t="s">
        <v>873</v>
      </c>
      <c r="T1911" s="2">
        <v>5.94</v>
      </c>
    </row>
    <row r="1912" spans="1:20" x14ac:dyDescent="0.25">
      <c r="A1912" s="2" t="s">
        <v>356</v>
      </c>
      <c r="B1912" s="95">
        <v>59</v>
      </c>
      <c r="S1912" s="2" t="s">
        <v>873</v>
      </c>
      <c r="T1912" s="2">
        <v>5.93</v>
      </c>
    </row>
    <row r="1913" spans="1:20" x14ac:dyDescent="0.25">
      <c r="A1913" s="2" t="s">
        <v>357</v>
      </c>
      <c r="B1913" s="95">
        <v>59</v>
      </c>
      <c r="S1913" s="2" t="s">
        <v>873</v>
      </c>
      <c r="T1913" s="2">
        <v>5.92</v>
      </c>
    </row>
    <row r="1914" spans="1:20" x14ac:dyDescent="0.25">
      <c r="A1914" s="2" t="s">
        <v>358</v>
      </c>
      <c r="B1914" s="95">
        <v>59</v>
      </c>
      <c r="S1914" s="2" t="s">
        <v>873</v>
      </c>
      <c r="T1914" s="2">
        <v>5.91</v>
      </c>
    </row>
    <row r="1915" spans="1:20" x14ac:dyDescent="0.25">
      <c r="A1915" s="2" t="s">
        <v>359</v>
      </c>
      <c r="B1915" s="95">
        <v>59</v>
      </c>
      <c r="S1915" s="2" t="s">
        <v>873</v>
      </c>
      <c r="T1915" s="2">
        <v>5.9</v>
      </c>
    </row>
    <row r="1916" spans="1:20" x14ac:dyDescent="0.25">
      <c r="A1916" s="2" t="s">
        <v>360</v>
      </c>
      <c r="B1916" s="95">
        <v>59</v>
      </c>
      <c r="S1916" s="2" t="s">
        <v>873</v>
      </c>
      <c r="T1916" s="2">
        <v>5.89</v>
      </c>
    </row>
    <row r="1917" spans="1:20" x14ac:dyDescent="0.25">
      <c r="A1917" s="2" t="s">
        <v>361</v>
      </c>
      <c r="B1917" s="95">
        <v>59</v>
      </c>
      <c r="S1917" s="2" t="s">
        <v>873</v>
      </c>
      <c r="T1917" s="2">
        <v>5.88</v>
      </c>
    </row>
    <row r="1918" spans="1:20" x14ac:dyDescent="0.25">
      <c r="A1918" s="2" t="s">
        <v>362</v>
      </c>
      <c r="B1918" s="95">
        <v>58</v>
      </c>
      <c r="S1918" s="2" t="s">
        <v>873</v>
      </c>
      <c r="T1918" s="2">
        <v>5.87</v>
      </c>
    </row>
    <row r="1919" spans="1:20" x14ac:dyDescent="0.25">
      <c r="A1919" s="2" t="s">
        <v>363</v>
      </c>
      <c r="B1919" s="95">
        <v>58</v>
      </c>
      <c r="S1919" s="2" t="s">
        <v>873</v>
      </c>
      <c r="T1919" s="2">
        <v>5.86</v>
      </c>
    </row>
    <row r="1920" spans="1:20" x14ac:dyDescent="0.25">
      <c r="A1920" s="2" t="s">
        <v>364</v>
      </c>
      <c r="B1920" s="95">
        <v>58</v>
      </c>
      <c r="S1920" s="2" t="s">
        <v>873</v>
      </c>
      <c r="T1920" s="2">
        <v>5.85</v>
      </c>
    </row>
    <row r="1921" spans="1:20" x14ac:dyDescent="0.25">
      <c r="A1921" s="2" t="s">
        <v>365</v>
      </c>
      <c r="B1921" s="95">
        <v>58</v>
      </c>
      <c r="S1921" s="2" t="s">
        <v>873</v>
      </c>
      <c r="T1921" s="2">
        <v>5.84</v>
      </c>
    </row>
    <row r="1922" spans="1:20" x14ac:dyDescent="0.25">
      <c r="A1922" s="2" t="s">
        <v>366</v>
      </c>
      <c r="B1922" s="95">
        <v>58</v>
      </c>
      <c r="S1922" s="2" t="s">
        <v>873</v>
      </c>
      <c r="T1922" s="2">
        <v>5.83</v>
      </c>
    </row>
    <row r="1923" spans="1:20" x14ac:dyDescent="0.25">
      <c r="A1923" s="2" t="s">
        <v>367</v>
      </c>
      <c r="B1923" s="95">
        <v>58</v>
      </c>
      <c r="S1923" s="2" t="s">
        <v>873</v>
      </c>
      <c r="T1923" s="2">
        <v>5.82</v>
      </c>
    </row>
    <row r="1924" spans="1:20" x14ac:dyDescent="0.25">
      <c r="A1924" s="2" t="s">
        <v>368</v>
      </c>
      <c r="B1924" s="95">
        <v>58</v>
      </c>
      <c r="S1924" s="2" t="s">
        <v>873</v>
      </c>
      <c r="T1924" s="2">
        <v>5.81</v>
      </c>
    </row>
    <row r="1925" spans="1:20" x14ac:dyDescent="0.25">
      <c r="A1925" s="2" t="s">
        <v>369</v>
      </c>
      <c r="B1925" s="95">
        <v>58</v>
      </c>
      <c r="S1925" s="2" t="s">
        <v>873</v>
      </c>
      <c r="T1925" s="2">
        <v>5.8</v>
      </c>
    </row>
    <row r="1926" spans="1:20" x14ac:dyDescent="0.25">
      <c r="A1926" s="2" t="s">
        <v>370</v>
      </c>
      <c r="B1926" s="95">
        <v>57</v>
      </c>
      <c r="S1926" s="2" t="s">
        <v>873</v>
      </c>
      <c r="T1926" s="2">
        <v>5.79</v>
      </c>
    </row>
    <row r="1927" spans="1:20" x14ac:dyDescent="0.25">
      <c r="A1927" s="2" t="s">
        <v>371</v>
      </c>
      <c r="B1927" s="95">
        <v>57</v>
      </c>
      <c r="S1927" s="2" t="s">
        <v>873</v>
      </c>
      <c r="T1927" s="2">
        <v>5.78</v>
      </c>
    </row>
    <row r="1928" spans="1:20" x14ac:dyDescent="0.25">
      <c r="A1928" s="2" t="s">
        <v>372</v>
      </c>
      <c r="B1928" s="95">
        <v>57</v>
      </c>
      <c r="S1928" s="2" t="s">
        <v>873</v>
      </c>
      <c r="T1928" s="2">
        <v>5.77</v>
      </c>
    </row>
    <row r="1929" spans="1:20" x14ac:dyDescent="0.25">
      <c r="A1929" s="2" t="s">
        <v>373</v>
      </c>
      <c r="B1929" s="95">
        <v>57</v>
      </c>
      <c r="S1929" s="2" t="s">
        <v>873</v>
      </c>
      <c r="T1929" s="2">
        <v>5.76</v>
      </c>
    </row>
    <row r="1930" spans="1:20" x14ac:dyDescent="0.25">
      <c r="A1930" s="2" t="s">
        <v>374</v>
      </c>
      <c r="B1930" s="95">
        <v>57</v>
      </c>
      <c r="S1930" s="2" t="s">
        <v>873</v>
      </c>
      <c r="T1930" s="2">
        <v>5.75</v>
      </c>
    </row>
    <row r="1931" spans="1:20" x14ac:dyDescent="0.25">
      <c r="A1931" s="2" t="s">
        <v>375</v>
      </c>
      <c r="B1931" s="95">
        <v>57</v>
      </c>
      <c r="S1931" s="2" t="s">
        <v>873</v>
      </c>
      <c r="T1931" s="2">
        <v>5.74</v>
      </c>
    </row>
    <row r="1932" spans="1:20" x14ac:dyDescent="0.25">
      <c r="A1932" s="2" t="s">
        <v>376</v>
      </c>
      <c r="B1932" s="95">
        <v>57</v>
      </c>
      <c r="S1932" s="2" t="s">
        <v>873</v>
      </c>
      <c r="T1932" s="2">
        <v>5.73</v>
      </c>
    </row>
    <row r="1933" spans="1:20" x14ac:dyDescent="0.25">
      <c r="A1933" s="2" t="s">
        <v>377</v>
      </c>
      <c r="B1933" s="95">
        <v>57</v>
      </c>
      <c r="S1933" s="2" t="s">
        <v>873</v>
      </c>
      <c r="T1933" s="2">
        <v>5.72</v>
      </c>
    </row>
    <row r="1934" spans="1:20" x14ac:dyDescent="0.25">
      <c r="A1934" s="2" t="s">
        <v>378</v>
      </c>
      <c r="B1934" s="95">
        <v>56</v>
      </c>
      <c r="S1934" s="2" t="s">
        <v>873</v>
      </c>
      <c r="T1934" s="2">
        <v>5.71</v>
      </c>
    </row>
    <row r="1935" spans="1:20" x14ac:dyDescent="0.25">
      <c r="A1935" s="2" t="s">
        <v>379</v>
      </c>
      <c r="B1935" s="95">
        <v>56</v>
      </c>
      <c r="S1935" s="2" t="s">
        <v>873</v>
      </c>
      <c r="T1935" s="2">
        <v>5.7</v>
      </c>
    </row>
    <row r="1936" spans="1:20" x14ac:dyDescent="0.25">
      <c r="A1936" s="2" t="s">
        <v>380</v>
      </c>
      <c r="B1936" s="95">
        <v>56</v>
      </c>
      <c r="S1936" s="2" t="s">
        <v>873</v>
      </c>
      <c r="T1936" s="2">
        <v>5.69</v>
      </c>
    </row>
    <row r="1937" spans="1:20" x14ac:dyDescent="0.25">
      <c r="A1937" s="2" t="s">
        <v>381</v>
      </c>
      <c r="B1937" s="95">
        <v>56</v>
      </c>
      <c r="S1937" s="2" t="s">
        <v>873</v>
      </c>
      <c r="T1937" s="2">
        <v>5.68</v>
      </c>
    </row>
    <row r="1938" spans="1:20" x14ac:dyDescent="0.25">
      <c r="A1938" s="2" t="s">
        <v>382</v>
      </c>
      <c r="B1938" s="95">
        <v>56</v>
      </c>
      <c r="S1938" s="2" t="s">
        <v>873</v>
      </c>
      <c r="T1938" s="2">
        <v>5.67</v>
      </c>
    </row>
    <row r="1939" spans="1:20" x14ac:dyDescent="0.25">
      <c r="A1939" s="2" t="s">
        <v>383</v>
      </c>
      <c r="B1939" s="95">
        <v>56</v>
      </c>
      <c r="S1939" s="2" t="s">
        <v>873</v>
      </c>
      <c r="T1939" s="2">
        <v>5.66</v>
      </c>
    </row>
    <row r="1940" spans="1:20" x14ac:dyDescent="0.25">
      <c r="A1940" s="2" t="s">
        <v>384</v>
      </c>
      <c r="B1940" s="95">
        <v>56</v>
      </c>
      <c r="S1940" s="2" t="s">
        <v>873</v>
      </c>
      <c r="T1940" s="2">
        <v>5.65</v>
      </c>
    </row>
    <row r="1941" spans="1:20" x14ac:dyDescent="0.25">
      <c r="A1941" s="2" t="s">
        <v>385</v>
      </c>
      <c r="B1941" s="95">
        <v>56</v>
      </c>
      <c r="S1941" s="2" t="s">
        <v>873</v>
      </c>
      <c r="T1941" s="2">
        <v>5.64</v>
      </c>
    </row>
    <row r="1942" spans="1:20" x14ac:dyDescent="0.25">
      <c r="A1942" s="2" t="s">
        <v>386</v>
      </c>
      <c r="B1942" s="95">
        <v>55</v>
      </c>
      <c r="S1942" s="2" t="s">
        <v>873</v>
      </c>
      <c r="T1942" s="2">
        <v>5.63</v>
      </c>
    </row>
    <row r="1943" spans="1:20" x14ac:dyDescent="0.25">
      <c r="A1943" s="2" t="s">
        <v>387</v>
      </c>
      <c r="B1943" s="95">
        <v>55</v>
      </c>
      <c r="S1943" s="2" t="s">
        <v>873</v>
      </c>
      <c r="T1943" s="2">
        <v>5.62</v>
      </c>
    </row>
    <row r="1944" spans="1:20" x14ac:dyDescent="0.25">
      <c r="A1944" s="2" t="s">
        <v>388</v>
      </c>
      <c r="B1944" s="95">
        <v>55</v>
      </c>
      <c r="S1944" s="2" t="s">
        <v>873</v>
      </c>
      <c r="T1944" s="2">
        <v>5.61</v>
      </c>
    </row>
    <row r="1945" spans="1:20" x14ac:dyDescent="0.25">
      <c r="A1945" s="2" t="s">
        <v>389</v>
      </c>
      <c r="B1945" s="95">
        <v>55</v>
      </c>
      <c r="S1945" s="2" t="s">
        <v>873</v>
      </c>
      <c r="T1945" s="2">
        <v>5.6</v>
      </c>
    </row>
    <row r="1946" spans="1:20" x14ac:dyDescent="0.25">
      <c r="A1946" s="2" t="s">
        <v>390</v>
      </c>
      <c r="B1946" s="95">
        <v>55</v>
      </c>
      <c r="S1946" s="2" t="s">
        <v>873</v>
      </c>
      <c r="T1946" s="2">
        <v>5.59</v>
      </c>
    </row>
    <row r="1947" spans="1:20" x14ac:dyDescent="0.25">
      <c r="A1947" s="2" t="s">
        <v>391</v>
      </c>
      <c r="B1947" s="95">
        <v>55</v>
      </c>
      <c r="S1947" s="2" t="s">
        <v>873</v>
      </c>
      <c r="T1947" s="2">
        <v>5.58</v>
      </c>
    </row>
    <row r="1948" spans="1:20" x14ac:dyDescent="0.25">
      <c r="A1948" s="2" t="s">
        <v>392</v>
      </c>
      <c r="B1948" s="95">
        <v>55</v>
      </c>
      <c r="S1948" s="2" t="s">
        <v>873</v>
      </c>
      <c r="T1948" s="2">
        <v>5.57</v>
      </c>
    </row>
    <row r="1949" spans="1:20" x14ac:dyDescent="0.25">
      <c r="A1949" s="2" t="s">
        <v>393</v>
      </c>
      <c r="B1949" s="95">
        <v>55</v>
      </c>
      <c r="S1949" s="2" t="s">
        <v>873</v>
      </c>
      <c r="T1949" s="2">
        <v>5.56</v>
      </c>
    </row>
    <row r="1950" spans="1:20" x14ac:dyDescent="0.25">
      <c r="A1950" s="2" t="s">
        <v>394</v>
      </c>
      <c r="B1950" s="95">
        <v>54</v>
      </c>
      <c r="S1950" s="2" t="s">
        <v>873</v>
      </c>
      <c r="T1950" s="2">
        <v>5.55</v>
      </c>
    </row>
    <row r="1951" spans="1:20" x14ac:dyDescent="0.25">
      <c r="A1951" s="2" t="s">
        <v>395</v>
      </c>
      <c r="B1951" s="95">
        <v>54</v>
      </c>
      <c r="S1951" s="2" t="s">
        <v>873</v>
      </c>
      <c r="T1951" s="2">
        <v>5.54</v>
      </c>
    </row>
    <row r="1952" spans="1:20" x14ac:dyDescent="0.25">
      <c r="A1952" s="2" t="s">
        <v>396</v>
      </c>
      <c r="B1952" s="95">
        <v>54</v>
      </c>
      <c r="S1952" s="2" t="s">
        <v>873</v>
      </c>
      <c r="T1952" s="2">
        <v>5.53</v>
      </c>
    </row>
    <row r="1953" spans="1:20" x14ac:dyDescent="0.25">
      <c r="A1953" s="2" t="s">
        <v>397</v>
      </c>
      <c r="B1953" s="95">
        <v>54</v>
      </c>
      <c r="S1953" s="2" t="s">
        <v>873</v>
      </c>
      <c r="T1953" s="2">
        <v>5.52</v>
      </c>
    </row>
    <row r="1954" spans="1:20" x14ac:dyDescent="0.25">
      <c r="A1954" s="2" t="s">
        <v>398</v>
      </c>
      <c r="B1954" s="95">
        <v>54</v>
      </c>
      <c r="S1954" s="2" t="s">
        <v>873</v>
      </c>
      <c r="T1954" s="2">
        <v>5.51</v>
      </c>
    </row>
    <row r="1955" spans="1:20" x14ac:dyDescent="0.25">
      <c r="A1955" s="2" t="s">
        <v>399</v>
      </c>
      <c r="B1955" s="95">
        <v>54</v>
      </c>
      <c r="S1955" s="2" t="s">
        <v>873</v>
      </c>
      <c r="T1955" s="2">
        <v>5.5</v>
      </c>
    </row>
    <row r="1956" spans="1:20" x14ac:dyDescent="0.25">
      <c r="A1956" s="2" t="s">
        <v>400</v>
      </c>
      <c r="B1956" s="95">
        <v>54</v>
      </c>
      <c r="S1956" s="2" t="s">
        <v>873</v>
      </c>
      <c r="T1956" s="2">
        <v>5.49</v>
      </c>
    </row>
    <row r="1957" spans="1:20" x14ac:dyDescent="0.25">
      <c r="A1957" s="2" t="s">
        <v>401</v>
      </c>
      <c r="B1957" s="95">
        <v>54</v>
      </c>
      <c r="S1957" s="2" t="s">
        <v>873</v>
      </c>
      <c r="T1957" s="2">
        <v>5.48</v>
      </c>
    </row>
    <row r="1958" spans="1:20" x14ac:dyDescent="0.25">
      <c r="A1958" s="2" t="s">
        <v>402</v>
      </c>
      <c r="B1958" s="95">
        <v>53</v>
      </c>
      <c r="S1958" s="2" t="s">
        <v>873</v>
      </c>
      <c r="T1958" s="2">
        <v>5.47</v>
      </c>
    </row>
    <row r="1959" spans="1:20" x14ac:dyDescent="0.25">
      <c r="A1959" s="2" t="s">
        <v>403</v>
      </c>
      <c r="B1959" s="95">
        <v>53</v>
      </c>
      <c r="S1959" s="2" t="s">
        <v>873</v>
      </c>
      <c r="T1959" s="2">
        <v>5.46</v>
      </c>
    </row>
    <row r="1960" spans="1:20" x14ac:dyDescent="0.25">
      <c r="A1960" s="2" t="s">
        <v>404</v>
      </c>
      <c r="B1960" s="95">
        <v>53</v>
      </c>
      <c r="S1960" s="2" t="s">
        <v>873</v>
      </c>
      <c r="T1960" s="2">
        <v>5.45</v>
      </c>
    </row>
    <row r="1961" spans="1:20" x14ac:dyDescent="0.25">
      <c r="A1961" s="2" t="s">
        <v>405</v>
      </c>
      <c r="B1961" s="95">
        <v>53</v>
      </c>
      <c r="S1961" s="2" t="s">
        <v>873</v>
      </c>
      <c r="T1961" s="2">
        <v>5.44</v>
      </c>
    </row>
    <row r="1962" spans="1:20" x14ac:dyDescent="0.25">
      <c r="A1962" s="2" t="s">
        <v>406</v>
      </c>
      <c r="B1962" s="95">
        <v>53</v>
      </c>
      <c r="S1962" s="2" t="s">
        <v>873</v>
      </c>
      <c r="T1962" s="2">
        <v>5.43</v>
      </c>
    </row>
    <row r="1963" spans="1:20" x14ac:dyDescent="0.25">
      <c r="A1963" s="2" t="s">
        <v>407</v>
      </c>
      <c r="B1963" s="95">
        <v>53</v>
      </c>
      <c r="S1963" s="2" t="s">
        <v>873</v>
      </c>
      <c r="T1963" s="2">
        <v>5.42</v>
      </c>
    </row>
    <row r="1964" spans="1:20" x14ac:dyDescent="0.25">
      <c r="A1964" s="2" t="s">
        <v>408</v>
      </c>
      <c r="B1964" s="95">
        <v>53</v>
      </c>
      <c r="S1964" s="2" t="s">
        <v>873</v>
      </c>
      <c r="T1964" s="2">
        <v>5.41</v>
      </c>
    </row>
    <row r="1965" spans="1:20" x14ac:dyDescent="0.25">
      <c r="A1965" s="2" t="s">
        <v>409</v>
      </c>
      <c r="B1965" s="95">
        <v>53</v>
      </c>
      <c r="S1965" s="2" t="s">
        <v>873</v>
      </c>
      <c r="T1965" s="2">
        <v>5.4</v>
      </c>
    </row>
    <row r="1966" spans="1:20" x14ac:dyDescent="0.25">
      <c r="A1966" s="2" t="s">
        <v>410</v>
      </c>
      <c r="B1966" s="95">
        <v>52</v>
      </c>
      <c r="S1966" s="2" t="s">
        <v>873</v>
      </c>
      <c r="T1966" s="2">
        <v>5.39</v>
      </c>
    </row>
    <row r="1967" spans="1:20" x14ac:dyDescent="0.25">
      <c r="A1967" s="2" t="s">
        <v>411</v>
      </c>
      <c r="B1967" s="95">
        <v>52</v>
      </c>
      <c r="S1967" s="2" t="s">
        <v>873</v>
      </c>
      <c r="T1967" s="2">
        <v>5.38</v>
      </c>
    </row>
    <row r="1968" spans="1:20" x14ac:dyDescent="0.25">
      <c r="A1968" s="2" t="s">
        <v>412</v>
      </c>
      <c r="B1968" s="95">
        <v>52</v>
      </c>
      <c r="S1968" s="2" t="s">
        <v>873</v>
      </c>
      <c r="T1968" s="2">
        <v>5.37</v>
      </c>
    </row>
    <row r="1969" spans="1:20" x14ac:dyDescent="0.25">
      <c r="A1969" s="2" t="s">
        <v>413</v>
      </c>
      <c r="B1969" s="95">
        <v>52</v>
      </c>
      <c r="S1969" s="2" t="s">
        <v>873</v>
      </c>
      <c r="T1969" s="2">
        <v>5.36</v>
      </c>
    </row>
    <row r="1970" spans="1:20" x14ac:dyDescent="0.25">
      <c r="A1970" s="2" t="s">
        <v>414</v>
      </c>
      <c r="B1970" s="95">
        <v>52</v>
      </c>
      <c r="S1970" s="2" t="s">
        <v>873</v>
      </c>
      <c r="T1970" s="2">
        <v>5.35</v>
      </c>
    </row>
    <row r="1971" spans="1:20" x14ac:dyDescent="0.25">
      <c r="A1971" s="2" t="s">
        <v>415</v>
      </c>
      <c r="B1971" s="95">
        <v>52</v>
      </c>
      <c r="S1971" s="2" t="s">
        <v>873</v>
      </c>
      <c r="T1971" s="2">
        <v>5.34</v>
      </c>
    </row>
    <row r="1972" spans="1:20" x14ac:dyDescent="0.25">
      <c r="A1972" s="2" t="s">
        <v>416</v>
      </c>
      <c r="B1972" s="95">
        <v>51</v>
      </c>
      <c r="S1972" s="2" t="s">
        <v>873</v>
      </c>
      <c r="T1972" s="2">
        <v>5.33</v>
      </c>
    </row>
    <row r="1973" spans="1:20" x14ac:dyDescent="0.25">
      <c r="A1973" s="2" t="s">
        <v>417</v>
      </c>
      <c r="B1973" s="95">
        <v>51</v>
      </c>
      <c r="S1973" s="2" t="s">
        <v>873</v>
      </c>
      <c r="T1973" s="2">
        <v>5.32</v>
      </c>
    </row>
    <row r="1974" spans="1:20" x14ac:dyDescent="0.25">
      <c r="A1974" s="2" t="s">
        <v>418</v>
      </c>
      <c r="B1974" s="95">
        <v>51</v>
      </c>
      <c r="S1974" s="2" t="s">
        <v>873</v>
      </c>
      <c r="T1974" s="2">
        <v>5.31</v>
      </c>
    </row>
    <row r="1975" spans="1:20" x14ac:dyDescent="0.25">
      <c r="A1975" s="2" t="s">
        <v>419</v>
      </c>
      <c r="B1975" s="95">
        <v>51</v>
      </c>
      <c r="S1975" s="2" t="s">
        <v>873</v>
      </c>
      <c r="T1975" s="2">
        <v>5.3</v>
      </c>
    </row>
    <row r="1976" spans="1:20" x14ac:dyDescent="0.25">
      <c r="A1976" s="2" t="s">
        <v>420</v>
      </c>
      <c r="B1976" s="95">
        <v>51</v>
      </c>
      <c r="S1976" s="2" t="s">
        <v>873</v>
      </c>
      <c r="T1976" s="2">
        <v>5.29</v>
      </c>
    </row>
    <row r="1977" spans="1:20" x14ac:dyDescent="0.25">
      <c r="A1977" s="2" t="s">
        <v>421</v>
      </c>
      <c r="B1977" s="95">
        <v>51</v>
      </c>
      <c r="S1977" s="2" t="s">
        <v>873</v>
      </c>
      <c r="T1977" s="2">
        <v>5.28</v>
      </c>
    </row>
    <row r="1978" spans="1:20" x14ac:dyDescent="0.25">
      <c r="A1978" s="2" t="s">
        <v>422</v>
      </c>
      <c r="B1978" s="95">
        <v>50</v>
      </c>
      <c r="S1978" s="2" t="s">
        <v>873</v>
      </c>
      <c r="T1978" s="2">
        <v>5.27</v>
      </c>
    </row>
    <row r="1979" spans="1:20" x14ac:dyDescent="0.25">
      <c r="A1979" s="2" t="s">
        <v>423</v>
      </c>
      <c r="B1979" s="95">
        <v>50</v>
      </c>
      <c r="S1979" s="2" t="s">
        <v>873</v>
      </c>
      <c r="T1979" s="2">
        <v>5.26</v>
      </c>
    </row>
    <row r="1980" spans="1:20" x14ac:dyDescent="0.25">
      <c r="A1980" s="2" t="s">
        <v>424</v>
      </c>
      <c r="B1980" s="95">
        <v>50</v>
      </c>
      <c r="S1980" s="2" t="s">
        <v>873</v>
      </c>
      <c r="T1980" s="2">
        <v>5.25</v>
      </c>
    </row>
    <row r="1981" spans="1:20" x14ac:dyDescent="0.25">
      <c r="A1981" s="2" t="s">
        <v>425</v>
      </c>
      <c r="B1981" s="95">
        <v>50</v>
      </c>
      <c r="S1981" s="2" t="s">
        <v>873</v>
      </c>
      <c r="T1981" s="2">
        <v>5.24</v>
      </c>
    </row>
    <row r="1982" spans="1:20" x14ac:dyDescent="0.25">
      <c r="A1982" s="2" t="s">
        <v>426</v>
      </c>
      <c r="B1982" s="95">
        <v>50</v>
      </c>
      <c r="S1982" s="2" t="s">
        <v>873</v>
      </c>
      <c r="T1982" s="2">
        <v>5.23</v>
      </c>
    </row>
    <row r="1983" spans="1:20" x14ac:dyDescent="0.25">
      <c r="A1983" s="2" t="s">
        <v>427</v>
      </c>
      <c r="B1983" s="95">
        <v>50</v>
      </c>
      <c r="S1983" s="2" t="s">
        <v>873</v>
      </c>
      <c r="T1983" s="2">
        <v>5.22</v>
      </c>
    </row>
    <row r="1984" spans="1:20" x14ac:dyDescent="0.25">
      <c r="A1984" s="2" t="s">
        <v>428</v>
      </c>
      <c r="B1984" s="95">
        <v>49</v>
      </c>
      <c r="S1984" s="2" t="s">
        <v>873</v>
      </c>
      <c r="T1984" s="2">
        <v>5.21</v>
      </c>
    </row>
    <row r="1985" spans="1:20" x14ac:dyDescent="0.25">
      <c r="A1985" s="2" t="s">
        <v>429</v>
      </c>
      <c r="B1985" s="95">
        <v>49</v>
      </c>
      <c r="S1985" s="2" t="s">
        <v>873</v>
      </c>
      <c r="T1985" s="2">
        <v>5.2</v>
      </c>
    </row>
    <row r="1986" spans="1:20" x14ac:dyDescent="0.25">
      <c r="A1986" s="2" t="s">
        <v>430</v>
      </c>
      <c r="B1986" s="95">
        <v>49</v>
      </c>
      <c r="S1986" s="2" t="s">
        <v>873</v>
      </c>
      <c r="T1986" s="2">
        <v>5.19</v>
      </c>
    </row>
    <row r="1987" spans="1:20" x14ac:dyDescent="0.25">
      <c r="A1987" s="2" t="s">
        <v>431</v>
      </c>
      <c r="B1987" s="95">
        <v>49</v>
      </c>
      <c r="S1987" s="2" t="s">
        <v>873</v>
      </c>
      <c r="T1987" s="2">
        <v>5.18</v>
      </c>
    </row>
    <row r="1988" spans="1:20" x14ac:dyDescent="0.25">
      <c r="A1988" s="2" t="s">
        <v>432</v>
      </c>
      <c r="B1988" s="95">
        <v>49</v>
      </c>
      <c r="S1988" s="2" t="s">
        <v>873</v>
      </c>
      <c r="T1988" s="2">
        <v>5.17</v>
      </c>
    </row>
    <row r="1989" spans="1:20" x14ac:dyDescent="0.25">
      <c r="A1989" s="2" t="s">
        <v>433</v>
      </c>
      <c r="B1989" s="95">
        <v>49</v>
      </c>
      <c r="S1989" s="2" t="s">
        <v>873</v>
      </c>
      <c r="T1989" s="2">
        <v>5.16</v>
      </c>
    </row>
    <row r="1990" spans="1:20" x14ac:dyDescent="0.25">
      <c r="A1990" s="2" t="s">
        <v>434</v>
      </c>
      <c r="B1990" s="95">
        <v>48</v>
      </c>
      <c r="S1990" s="2" t="s">
        <v>873</v>
      </c>
      <c r="T1990" s="2">
        <v>5.15</v>
      </c>
    </row>
    <row r="1991" spans="1:20" x14ac:dyDescent="0.25">
      <c r="A1991" s="2" t="s">
        <v>435</v>
      </c>
      <c r="B1991" s="95">
        <v>48</v>
      </c>
      <c r="S1991" s="2" t="s">
        <v>873</v>
      </c>
      <c r="T1991" s="2">
        <v>5.14</v>
      </c>
    </row>
    <row r="1992" spans="1:20" x14ac:dyDescent="0.25">
      <c r="A1992" s="2" t="s">
        <v>436</v>
      </c>
      <c r="B1992" s="95">
        <v>48</v>
      </c>
      <c r="S1992" s="2" t="s">
        <v>873</v>
      </c>
      <c r="T1992" s="2">
        <v>5.13</v>
      </c>
    </row>
    <row r="1993" spans="1:20" x14ac:dyDescent="0.25">
      <c r="A1993" s="2" t="s">
        <v>437</v>
      </c>
      <c r="B1993" s="95">
        <v>48</v>
      </c>
      <c r="S1993" s="2" t="s">
        <v>873</v>
      </c>
      <c r="T1993" s="2">
        <v>5.12</v>
      </c>
    </row>
    <row r="1994" spans="1:20" x14ac:dyDescent="0.25">
      <c r="A1994" s="2" t="s">
        <v>438</v>
      </c>
      <c r="B1994" s="95">
        <v>48</v>
      </c>
      <c r="S1994" s="2" t="s">
        <v>873</v>
      </c>
      <c r="T1994" s="2">
        <v>5.1100000000000003</v>
      </c>
    </row>
    <row r="1995" spans="1:20" x14ac:dyDescent="0.25">
      <c r="A1995" s="2" t="s">
        <v>439</v>
      </c>
      <c r="B1995" s="95">
        <v>48</v>
      </c>
      <c r="S1995" s="2" t="s">
        <v>873</v>
      </c>
      <c r="T1995" s="2">
        <v>5.0999999999999996</v>
      </c>
    </row>
    <row r="1996" spans="1:20" x14ac:dyDescent="0.25">
      <c r="A1996" s="2" t="s">
        <v>440</v>
      </c>
      <c r="B1996" s="95">
        <v>47</v>
      </c>
      <c r="S1996" s="2" t="s">
        <v>873</v>
      </c>
      <c r="T1996" s="2">
        <v>5.09</v>
      </c>
    </row>
    <row r="1997" spans="1:20" x14ac:dyDescent="0.25">
      <c r="A1997" s="2" t="s">
        <v>441</v>
      </c>
      <c r="B1997" s="95">
        <v>47</v>
      </c>
      <c r="S1997" s="2" t="s">
        <v>873</v>
      </c>
      <c r="T1997" s="2">
        <v>5.08</v>
      </c>
    </row>
    <row r="1998" spans="1:20" x14ac:dyDescent="0.25">
      <c r="A1998" s="2" t="s">
        <v>442</v>
      </c>
      <c r="B1998" s="95">
        <v>47</v>
      </c>
      <c r="S1998" s="2" t="s">
        <v>873</v>
      </c>
      <c r="T1998" s="2">
        <v>5.07</v>
      </c>
    </row>
    <row r="1999" spans="1:20" x14ac:dyDescent="0.25">
      <c r="A1999" s="2" t="s">
        <v>443</v>
      </c>
      <c r="B1999" s="95">
        <v>47</v>
      </c>
      <c r="S1999" s="2" t="s">
        <v>873</v>
      </c>
      <c r="T1999" s="2">
        <v>5.0599999999999996</v>
      </c>
    </row>
    <row r="2000" spans="1:20" x14ac:dyDescent="0.25">
      <c r="A2000" s="2" t="s">
        <v>444</v>
      </c>
      <c r="B2000" s="95">
        <v>47</v>
      </c>
      <c r="S2000" s="2" t="s">
        <v>873</v>
      </c>
      <c r="T2000" s="2">
        <v>5.05</v>
      </c>
    </row>
    <row r="2001" spans="1:20" x14ac:dyDescent="0.25">
      <c r="A2001" s="2" t="s">
        <v>445</v>
      </c>
      <c r="B2001" s="95">
        <v>47</v>
      </c>
      <c r="S2001" s="2" t="s">
        <v>873</v>
      </c>
      <c r="T2001" s="2">
        <v>5.04</v>
      </c>
    </row>
    <row r="2002" spans="1:20" x14ac:dyDescent="0.25">
      <c r="A2002" s="2" t="s">
        <v>446</v>
      </c>
      <c r="B2002" s="95">
        <v>46</v>
      </c>
      <c r="S2002" s="2" t="s">
        <v>873</v>
      </c>
      <c r="T2002" s="2">
        <v>5.03</v>
      </c>
    </row>
    <row r="2003" spans="1:20" x14ac:dyDescent="0.25">
      <c r="A2003" s="2" t="s">
        <v>447</v>
      </c>
      <c r="B2003" s="95">
        <v>46</v>
      </c>
      <c r="S2003" s="2" t="s">
        <v>873</v>
      </c>
      <c r="T2003" s="2">
        <v>5.0199999999999996</v>
      </c>
    </row>
    <row r="2004" spans="1:20" x14ac:dyDescent="0.25">
      <c r="A2004" s="2" t="s">
        <v>448</v>
      </c>
      <c r="B2004" s="95">
        <v>46</v>
      </c>
      <c r="S2004" s="2" t="s">
        <v>873</v>
      </c>
      <c r="T2004" s="2">
        <v>5.01</v>
      </c>
    </row>
    <row r="2005" spans="1:20" x14ac:dyDescent="0.25">
      <c r="A2005" s="2" t="s">
        <v>449</v>
      </c>
      <c r="B2005" s="95">
        <v>46</v>
      </c>
      <c r="S2005" s="2" t="s">
        <v>873</v>
      </c>
      <c r="T2005" s="2">
        <v>5</v>
      </c>
    </row>
    <row r="2006" spans="1:20" x14ac:dyDescent="0.25">
      <c r="A2006" s="2" t="s">
        <v>450</v>
      </c>
      <c r="B2006" s="95">
        <v>46</v>
      </c>
      <c r="S2006" s="2" t="s">
        <v>873</v>
      </c>
      <c r="T2006" s="2">
        <v>4.99</v>
      </c>
    </row>
    <row r="2007" spans="1:20" x14ac:dyDescent="0.25">
      <c r="A2007" s="2" t="s">
        <v>451</v>
      </c>
      <c r="B2007" s="95">
        <v>46</v>
      </c>
      <c r="S2007" s="2" t="s">
        <v>873</v>
      </c>
      <c r="T2007" s="2">
        <v>4.9800000000000004</v>
      </c>
    </row>
    <row r="2008" spans="1:20" x14ac:dyDescent="0.25">
      <c r="A2008" s="2" t="s">
        <v>452</v>
      </c>
      <c r="B2008" s="95">
        <v>45</v>
      </c>
      <c r="S2008" s="2" t="s">
        <v>873</v>
      </c>
      <c r="T2008" s="2">
        <v>4.97</v>
      </c>
    </row>
    <row r="2009" spans="1:20" x14ac:dyDescent="0.25">
      <c r="A2009" s="2" t="s">
        <v>453</v>
      </c>
      <c r="B2009" s="95">
        <v>45</v>
      </c>
      <c r="S2009" s="2" t="s">
        <v>873</v>
      </c>
      <c r="T2009" s="2">
        <v>4.96</v>
      </c>
    </row>
    <row r="2010" spans="1:20" x14ac:dyDescent="0.25">
      <c r="A2010" s="2" t="s">
        <v>454</v>
      </c>
      <c r="B2010" s="95">
        <v>45</v>
      </c>
      <c r="S2010" s="2" t="s">
        <v>873</v>
      </c>
      <c r="T2010" s="2">
        <v>4.95</v>
      </c>
    </row>
    <row r="2011" spans="1:20" x14ac:dyDescent="0.25">
      <c r="A2011" s="2" t="s">
        <v>455</v>
      </c>
      <c r="B2011" s="95">
        <v>45</v>
      </c>
      <c r="S2011" s="2" t="s">
        <v>873</v>
      </c>
      <c r="T2011" s="2">
        <v>4.9400000000000004</v>
      </c>
    </row>
    <row r="2012" spans="1:20" x14ac:dyDescent="0.25">
      <c r="A2012" s="2" t="s">
        <v>456</v>
      </c>
      <c r="B2012" s="95">
        <v>45</v>
      </c>
      <c r="S2012" s="2" t="s">
        <v>873</v>
      </c>
      <c r="T2012" s="2">
        <v>4.93</v>
      </c>
    </row>
    <row r="2013" spans="1:20" x14ac:dyDescent="0.25">
      <c r="A2013" s="2" t="s">
        <v>457</v>
      </c>
      <c r="B2013" s="95">
        <v>45</v>
      </c>
      <c r="S2013" s="2" t="s">
        <v>873</v>
      </c>
      <c r="T2013" s="2">
        <v>4.92</v>
      </c>
    </row>
    <row r="2014" spans="1:20" x14ac:dyDescent="0.25">
      <c r="A2014" s="2" t="s">
        <v>458</v>
      </c>
      <c r="B2014" s="95">
        <v>44</v>
      </c>
      <c r="S2014" s="2" t="s">
        <v>873</v>
      </c>
      <c r="T2014" s="2">
        <v>4.91</v>
      </c>
    </row>
    <row r="2015" spans="1:20" x14ac:dyDescent="0.25">
      <c r="A2015" s="2" t="s">
        <v>459</v>
      </c>
      <c r="B2015" s="95">
        <v>44</v>
      </c>
      <c r="S2015" s="2" t="s">
        <v>873</v>
      </c>
      <c r="T2015" s="2">
        <v>4.9000000000000004</v>
      </c>
    </row>
    <row r="2016" spans="1:20" x14ac:dyDescent="0.25">
      <c r="A2016" s="2" t="s">
        <v>460</v>
      </c>
      <c r="B2016" s="95">
        <v>44</v>
      </c>
      <c r="S2016" s="2" t="s">
        <v>873</v>
      </c>
      <c r="T2016" s="2">
        <v>4.8899999999999997</v>
      </c>
    </row>
    <row r="2017" spans="1:20" x14ac:dyDescent="0.25">
      <c r="A2017" s="2" t="s">
        <v>461</v>
      </c>
      <c r="B2017" s="95">
        <v>44</v>
      </c>
      <c r="S2017" s="2" t="s">
        <v>873</v>
      </c>
      <c r="T2017" s="2">
        <v>4.88</v>
      </c>
    </row>
    <row r="2018" spans="1:20" x14ac:dyDescent="0.25">
      <c r="A2018" s="2" t="s">
        <v>462</v>
      </c>
      <c r="B2018" s="95">
        <v>44</v>
      </c>
      <c r="S2018" s="2" t="s">
        <v>873</v>
      </c>
      <c r="T2018" s="2">
        <v>4.87</v>
      </c>
    </row>
    <row r="2019" spans="1:20" x14ac:dyDescent="0.25">
      <c r="A2019" s="2" t="s">
        <v>463</v>
      </c>
      <c r="B2019" s="95">
        <v>44</v>
      </c>
      <c r="S2019" s="2" t="s">
        <v>873</v>
      </c>
      <c r="T2019" s="2">
        <v>4.8600000000000003</v>
      </c>
    </row>
    <row r="2020" spans="1:20" x14ac:dyDescent="0.25">
      <c r="A2020" s="2" t="s">
        <v>464</v>
      </c>
      <c r="B2020" s="95">
        <v>43</v>
      </c>
      <c r="S2020" s="2" t="s">
        <v>873</v>
      </c>
      <c r="T2020" s="2">
        <v>4.8499999999999996</v>
      </c>
    </row>
    <row r="2021" spans="1:20" x14ac:dyDescent="0.25">
      <c r="A2021" s="2" t="s">
        <v>465</v>
      </c>
      <c r="B2021" s="95">
        <v>43</v>
      </c>
      <c r="S2021" s="2" t="s">
        <v>873</v>
      </c>
      <c r="T2021" s="2">
        <v>4.84</v>
      </c>
    </row>
    <row r="2022" spans="1:20" x14ac:dyDescent="0.25">
      <c r="A2022" s="2" t="s">
        <v>466</v>
      </c>
      <c r="B2022" s="95">
        <v>43</v>
      </c>
      <c r="S2022" s="2" t="s">
        <v>873</v>
      </c>
      <c r="T2022" s="2">
        <v>4.83</v>
      </c>
    </row>
    <row r="2023" spans="1:20" x14ac:dyDescent="0.25">
      <c r="A2023" s="2" t="s">
        <v>467</v>
      </c>
      <c r="B2023" s="95">
        <v>43</v>
      </c>
      <c r="S2023" s="2" t="s">
        <v>873</v>
      </c>
      <c r="T2023" s="2">
        <v>4.82</v>
      </c>
    </row>
    <row r="2024" spans="1:20" x14ac:dyDescent="0.25">
      <c r="A2024" s="2" t="s">
        <v>468</v>
      </c>
      <c r="B2024" s="95">
        <v>43</v>
      </c>
      <c r="S2024" s="2" t="s">
        <v>873</v>
      </c>
      <c r="T2024" s="2">
        <v>4.8099999999999996</v>
      </c>
    </row>
    <row r="2025" spans="1:20" x14ac:dyDescent="0.25">
      <c r="A2025" s="2" t="s">
        <v>469</v>
      </c>
      <c r="B2025" s="95">
        <v>43</v>
      </c>
      <c r="S2025" s="2" t="s">
        <v>873</v>
      </c>
      <c r="T2025" s="2">
        <v>4.8</v>
      </c>
    </row>
    <row r="2026" spans="1:20" x14ac:dyDescent="0.25">
      <c r="A2026" s="2" t="s">
        <v>470</v>
      </c>
      <c r="B2026" s="95">
        <v>42</v>
      </c>
      <c r="S2026" s="2" t="s">
        <v>873</v>
      </c>
      <c r="T2026" s="2">
        <v>4.79</v>
      </c>
    </row>
    <row r="2027" spans="1:20" x14ac:dyDescent="0.25">
      <c r="A2027" s="2" t="s">
        <v>471</v>
      </c>
      <c r="B2027" s="95">
        <v>42</v>
      </c>
      <c r="S2027" s="2" t="s">
        <v>873</v>
      </c>
      <c r="T2027" s="2">
        <v>4.78</v>
      </c>
    </row>
    <row r="2028" spans="1:20" x14ac:dyDescent="0.25">
      <c r="A2028" s="2" t="s">
        <v>472</v>
      </c>
      <c r="B2028" s="95">
        <v>42</v>
      </c>
      <c r="S2028" s="2" t="s">
        <v>873</v>
      </c>
      <c r="T2028" s="2">
        <v>4.7699999999999996</v>
      </c>
    </row>
    <row r="2029" spans="1:20" x14ac:dyDescent="0.25">
      <c r="A2029" s="2" t="s">
        <v>473</v>
      </c>
      <c r="B2029" s="95">
        <v>42</v>
      </c>
      <c r="S2029" s="2" t="s">
        <v>873</v>
      </c>
      <c r="T2029" s="2">
        <v>4.76</v>
      </c>
    </row>
    <row r="2030" spans="1:20" x14ac:dyDescent="0.25">
      <c r="A2030" s="2" t="s">
        <v>474</v>
      </c>
      <c r="B2030" s="95">
        <v>42</v>
      </c>
      <c r="S2030" s="2" t="s">
        <v>873</v>
      </c>
      <c r="T2030" s="2">
        <v>4.75</v>
      </c>
    </row>
    <row r="2031" spans="1:20" x14ac:dyDescent="0.25">
      <c r="A2031" s="2" t="s">
        <v>475</v>
      </c>
      <c r="B2031" s="95">
        <v>41</v>
      </c>
      <c r="S2031" s="2" t="s">
        <v>873</v>
      </c>
      <c r="T2031" s="2">
        <v>4.74</v>
      </c>
    </row>
    <row r="2032" spans="1:20" x14ac:dyDescent="0.25">
      <c r="A2032" s="2" t="s">
        <v>476</v>
      </c>
      <c r="B2032" s="95">
        <v>41</v>
      </c>
      <c r="S2032" s="2" t="s">
        <v>873</v>
      </c>
      <c r="T2032" s="2">
        <v>4.7300000000000004</v>
      </c>
    </row>
    <row r="2033" spans="1:20" x14ac:dyDescent="0.25">
      <c r="A2033" s="2" t="s">
        <v>477</v>
      </c>
      <c r="B2033" s="95">
        <v>41</v>
      </c>
      <c r="S2033" s="2" t="s">
        <v>873</v>
      </c>
      <c r="T2033" s="2">
        <v>4.72</v>
      </c>
    </row>
    <row r="2034" spans="1:20" x14ac:dyDescent="0.25">
      <c r="A2034" s="2" t="s">
        <v>478</v>
      </c>
      <c r="B2034" s="95">
        <v>41</v>
      </c>
      <c r="S2034" s="2" t="s">
        <v>873</v>
      </c>
      <c r="T2034" s="2">
        <v>4.71</v>
      </c>
    </row>
    <row r="2035" spans="1:20" x14ac:dyDescent="0.25">
      <c r="A2035" s="2" t="s">
        <v>479</v>
      </c>
      <c r="B2035" s="95">
        <v>41</v>
      </c>
      <c r="S2035" s="2" t="s">
        <v>873</v>
      </c>
      <c r="T2035" s="2">
        <v>4.7</v>
      </c>
    </row>
    <row r="2036" spans="1:20" x14ac:dyDescent="0.25">
      <c r="A2036" s="2" t="s">
        <v>480</v>
      </c>
      <c r="B2036" s="95">
        <v>40</v>
      </c>
      <c r="S2036" s="2" t="s">
        <v>873</v>
      </c>
      <c r="T2036" s="2">
        <v>4.6900000000000004</v>
      </c>
    </row>
    <row r="2037" spans="1:20" x14ac:dyDescent="0.25">
      <c r="A2037" s="2" t="s">
        <v>481</v>
      </c>
      <c r="B2037" s="95">
        <v>40</v>
      </c>
      <c r="S2037" s="2" t="s">
        <v>873</v>
      </c>
      <c r="T2037" s="2">
        <v>4.68</v>
      </c>
    </row>
    <row r="2038" spans="1:20" x14ac:dyDescent="0.25">
      <c r="A2038" s="2" t="s">
        <v>482</v>
      </c>
      <c r="B2038" s="95">
        <v>40</v>
      </c>
      <c r="S2038" s="2" t="s">
        <v>873</v>
      </c>
      <c r="T2038" s="2">
        <v>4.67</v>
      </c>
    </row>
    <row r="2039" spans="1:20" x14ac:dyDescent="0.25">
      <c r="A2039" s="2" t="s">
        <v>483</v>
      </c>
      <c r="B2039" s="95">
        <v>40</v>
      </c>
      <c r="S2039" s="2" t="s">
        <v>873</v>
      </c>
      <c r="T2039" s="2">
        <v>4.66</v>
      </c>
    </row>
    <row r="2040" spans="1:20" x14ac:dyDescent="0.25">
      <c r="A2040" s="2" t="s">
        <v>484</v>
      </c>
      <c r="B2040" s="95">
        <v>40</v>
      </c>
      <c r="S2040" s="2" t="s">
        <v>873</v>
      </c>
      <c r="T2040" s="2">
        <v>4.6500000000000004</v>
      </c>
    </row>
    <row r="2041" spans="1:20" x14ac:dyDescent="0.25">
      <c r="A2041" s="2" t="s">
        <v>485</v>
      </c>
      <c r="B2041" s="95">
        <v>39</v>
      </c>
      <c r="S2041" s="2" t="s">
        <v>873</v>
      </c>
      <c r="T2041" s="2">
        <v>4.6399999999999997</v>
      </c>
    </row>
    <row r="2042" spans="1:20" x14ac:dyDescent="0.25">
      <c r="A2042" s="2" t="s">
        <v>486</v>
      </c>
      <c r="B2042" s="95">
        <v>39</v>
      </c>
      <c r="S2042" s="2" t="s">
        <v>873</v>
      </c>
      <c r="T2042" s="2">
        <v>4.63</v>
      </c>
    </row>
    <row r="2043" spans="1:20" x14ac:dyDescent="0.25">
      <c r="A2043" s="2" t="s">
        <v>487</v>
      </c>
      <c r="B2043" s="95">
        <v>39</v>
      </c>
      <c r="S2043" s="2" t="s">
        <v>873</v>
      </c>
      <c r="T2043" s="2">
        <v>4.62</v>
      </c>
    </row>
    <row r="2044" spans="1:20" x14ac:dyDescent="0.25">
      <c r="A2044" s="2" t="s">
        <v>488</v>
      </c>
      <c r="B2044" s="95">
        <v>39</v>
      </c>
      <c r="S2044" s="2" t="s">
        <v>873</v>
      </c>
      <c r="T2044" s="2">
        <v>4.6100000000000003</v>
      </c>
    </row>
    <row r="2045" spans="1:20" x14ac:dyDescent="0.25">
      <c r="A2045" s="2" t="s">
        <v>489</v>
      </c>
      <c r="B2045" s="95">
        <v>39</v>
      </c>
      <c r="S2045" s="2" t="s">
        <v>873</v>
      </c>
      <c r="T2045" s="2">
        <v>4.5999999999999996</v>
      </c>
    </row>
    <row r="2046" spans="1:20" x14ac:dyDescent="0.25">
      <c r="A2046" s="2" t="s">
        <v>490</v>
      </c>
      <c r="B2046" s="95">
        <v>38</v>
      </c>
      <c r="S2046" s="2" t="s">
        <v>873</v>
      </c>
      <c r="T2046" s="2">
        <v>4.59</v>
      </c>
    </row>
    <row r="2047" spans="1:20" x14ac:dyDescent="0.25">
      <c r="A2047" s="2" t="s">
        <v>491</v>
      </c>
      <c r="B2047" s="95">
        <v>38</v>
      </c>
      <c r="S2047" s="2" t="s">
        <v>873</v>
      </c>
      <c r="T2047" s="2">
        <v>4.58</v>
      </c>
    </row>
    <row r="2048" spans="1:20" x14ac:dyDescent="0.25">
      <c r="A2048" s="2" t="s">
        <v>492</v>
      </c>
      <c r="B2048" s="95">
        <v>38</v>
      </c>
      <c r="S2048" s="2" t="s">
        <v>873</v>
      </c>
      <c r="T2048" s="2">
        <v>4.57</v>
      </c>
    </row>
    <row r="2049" spans="1:20" x14ac:dyDescent="0.25">
      <c r="A2049" s="2" t="s">
        <v>493</v>
      </c>
      <c r="B2049" s="95">
        <v>38</v>
      </c>
      <c r="S2049" s="2" t="s">
        <v>873</v>
      </c>
      <c r="T2049" s="2">
        <v>4.5599999999999996</v>
      </c>
    </row>
    <row r="2050" spans="1:20" x14ac:dyDescent="0.25">
      <c r="A2050" s="2" t="s">
        <v>494</v>
      </c>
      <c r="B2050" s="95">
        <v>38</v>
      </c>
      <c r="S2050" s="2" t="s">
        <v>873</v>
      </c>
      <c r="T2050" s="2">
        <v>4.55</v>
      </c>
    </row>
    <row r="2051" spans="1:20" x14ac:dyDescent="0.25">
      <c r="A2051" s="2" t="s">
        <v>495</v>
      </c>
      <c r="B2051" s="95">
        <v>37</v>
      </c>
      <c r="S2051" s="2" t="s">
        <v>873</v>
      </c>
      <c r="T2051" s="2">
        <v>4.54</v>
      </c>
    </row>
    <row r="2052" spans="1:20" x14ac:dyDescent="0.25">
      <c r="A2052" s="2" t="s">
        <v>496</v>
      </c>
      <c r="B2052" s="95">
        <v>37</v>
      </c>
      <c r="S2052" s="2" t="s">
        <v>873</v>
      </c>
      <c r="T2052" s="2">
        <v>4.53</v>
      </c>
    </row>
    <row r="2053" spans="1:20" x14ac:dyDescent="0.25">
      <c r="A2053" s="2" t="s">
        <v>497</v>
      </c>
      <c r="B2053" s="95">
        <v>37</v>
      </c>
      <c r="S2053" s="2" t="s">
        <v>873</v>
      </c>
      <c r="T2053" s="2">
        <v>4.5199999999999996</v>
      </c>
    </row>
    <row r="2054" spans="1:20" x14ac:dyDescent="0.25">
      <c r="A2054" s="2" t="s">
        <v>498</v>
      </c>
      <c r="B2054" s="95">
        <v>37</v>
      </c>
      <c r="S2054" s="2" t="s">
        <v>873</v>
      </c>
      <c r="T2054" s="2">
        <v>4.51</v>
      </c>
    </row>
    <row r="2055" spans="1:20" x14ac:dyDescent="0.25">
      <c r="A2055" s="2" t="s">
        <v>499</v>
      </c>
      <c r="B2055" s="95">
        <v>37</v>
      </c>
      <c r="S2055" s="2" t="s">
        <v>873</v>
      </c>
      <c r="T2055" s="2">
        <v>4.5</v>
      </c>
    </row>
    <row r="2056" spans="1:20" x14ac:dyDescent="0.25">
      <c r="A2056" s="2" t="s">
        <v>500</v>
      </c>
      <c r="B2056" s="95">
        <v>36</v>
      </c>
      <c r="S2056" s="2" t="s">
        <v>873</v>
      </c>
      <c r="T2056" s="2">
        <v>4.49</v>
      </c>
    </row>
    <row r="2057" spans="1:20" x14ac:dyDescent="0.25">
      <c r="A2057" s="2" t="s">
        <v>501</v>
      </c>
      <c r="B2057" s="95">
        <v>36</v>
      </c>
      <c r="S2057" s="2" t="s">
        <v>873</v>
      </c>
      <c r="T2057" s="2">
        <v>4.4800000000000004</v>
      </c>
    </row>
    <row r="2058" spans="1:20" x14ac:dyDescent="0.25">
      <c r="A2058" s="2" t="s">
        <v>502</v>
      </c>
      <c r="B2058" s="95">
        <v>36</v>
      </c>
      <c r="S2058" s="2" t="s">
        <v>873</v>
      </c>
      <c r="T2058" s="2">
        <v>4.47</v>
      </c>
    </row>
    <row r="2059" spans="1:20" x14ac:dyDescent="0.25">
      <c r="A2059" s="2" t="s">
        <v>503</v>
      </c>
      <c r="B2059" s="95">
        <v>36</v>
      </c>
      <c r="S2059" s="2" t="s">
        <v>873</v>
      </c>
      <c r="T2059" s="2">
        <v>4.46</v>
      </c>
    </row>
    <row r="2060" spans="1:20" x14ac:dyDescent="0.25">
      <c r="A2060" s="2" t="s">
        <v>504</v>
      </c>
      <c r="B2060" s="95">
        <v>36</v>
      </c>
      <c r="S2060" s="2" t="s">
        <v>873</v>
      </c>
      <c r="T2060" s="2">
        <v>4.45</v>
      </c>
    </row>
    <row r="2061" spans="1:20" x14ac:dyDescent="0.25">
      <c r="A2061" s="2" t="s">
        <v>505</v>
      </c>
      <c r="B2061" s="95">
        <v>35</v>
      </c>
      <c r="S2061" s="2" t="s">
        <v>873</v>
      </c>
      <c r="T2061" s="2">
        <v>4.4400000000000004</v>
      </c>
    </row>
    <row r="2062" spans="1:20" x14ac:dyDescent="0.25">
      <c r="A2062" s="2" t="s">
        <v>506</v>
      </c>
      <c r="B2062" s="95">
        <v>35</v>
      </c>
      <c r="S2062" s="2" t="s">
        <v>873</v>
      </c>
      <c r="T2062" s="2">
        <v>4.43</v>
      </c>
    </row>
    <row r="2063" spans="1:20" x14ac:dyDescent="0.25">
      <c r="A2063" s="2" t="s">
        <v>507</v>
      </c>
      <c r="B2063" s="95">
        <v>35</v>
      </c>
      <c r="S2063" s="2" t="s">
        <v>873</v>
      </c>
      <c r="T2063" s="2">
        <v>4.42</v>
      </c>
    </row>
    <row r="2064" spans="1:20" x14ac:dyDescent="0.25">
      <c r="A2064" s="2" t="s">
        <v>508</v>
      </c>
      <c r="B2064" s="95">
        <v>35</v>
      </c>
      <c r="S2064" s="2" t="s">
        <v>873</v>
      </c>
      <c r="T2064" s="2">
        <v>4.41</v>
      </c>
    </row>
    <row r="2065" spans="1:20" x14ac:dyDescent="0.25">
      <c r="A2065" s="2" t="s">
        <v>509</v>
      </c>
      <c r="B2065" s="95">
        <v>35</v>
      </c>
      <c r="S2065" s="2" t="s">
        <v>873</v>
      </c>
      <c r="T2065" s="2">
        <v>4.4000000000000004</v>
      </c>
    </row>
    <row r="2066" spans="1:20" x14ac:dyDescent="0.25">
      <c r="A2066" s="2" t="s">
        <v>510</v>
      </c>
      <c r="B2066" s="95">
        <v>34</v>
      </c>
      <c r="S2066" s="2" t="s">
        <v>873</v>
      </c>
      <c r="T2066" s="2">
        <v>4.3899999999999997</v>
      </c>
    </row>
    <row r="2067" spans="1:20" x14ac:dyDescent="0.25">
      <c r="A2067" s="2" t="s">
        <v>511</v>
      </c>
      <c r="B2067" s="95">
        <v>34</v>
      </c>
      <c r="S2067" s="2" t="s">
        <v>873</v>
      </c>
      <c r="T2067" s="2">
        <v>4.38</v>
      </c>
    </row>
    <row r="2068" spans="1:20" x14ac:dyDescent="0.25">
      <c r="A2068" s="2" t="s">
        <v>512</v>
      </c>
      <c r="B2068" s="95">
        <v>34</v>
      </c>
      <c r="S2068" s="2" t="s">
        <v>873</v>
      </c>
      <c r="T2068" s="2">
        <v>4.37</v>
      </c>
    </row>
    <row r="2069" spans="1:20" x14ac:dyDescent="0.25">
      <c r="A2069" s="2" t="s">
        <v>513</v>
      </c>
      <c r="B2069" s="95">
        <v>34</v>
      </c>
      <c r="S2069" s="2" t="s">
        <v>873</v>
      </c>
      <c r="T2069" s="2">
        <v>4.3600000000000003</v>
      </c>
    </row>
    <row r="2070" spans="1:20" x14ac:dyDescent="0.25">
      <c r="A2070" s="2" t="s">
        <v>514</v>
      </c>
      <c r="B2070" s="95">
        <v>34</v>
      </c>
      <c r="S2070" s="2" t="s">
        <v>873</v>
      </c>
      <c r="T2070" s="2">
        <v>4.3499999999999996</v>
      </c>
    </row>
    <row r="2071" spans="1:20" x14ac:dyDescent="0.25">
      <c r="A2071" s="2" t="s">
        <v>515</v>
      </c>
      <c r="B2071" s="95">
        <v>33</v>
      </c>
      <c r="S2071" s="2" t="s">
        <v>873</v>
      </c>
      <c r="T2071" s="2">
        <v>4.34</v>
      </c>
    </row>
    <row r="2072" spans="1:20" x14ac:dyDescent="0.25">
      <c r="A2072" s="2" t="s">
        <v>516</v>
      </c>
      <c r="B2072" s="95">
        <v>33</v>
      </c>
      <c r="S2072" s="2" t="s">
        <v>873</v>
      </c>
      <c r="T2072" s="2">
        <v>4.33</v>
      </c>
    </row>
    <row r="2073" spans="1:20" x14ac:dyDescent="0.25">
      <c r="A2073" s="2" t="s">
        <v>517</v>
      </c>
      <c r="B2073" s="95">
        <v>33</v>
      </c>
      <c r="S2073" s="2" t="s">
        <v>873</v>
      </c>
      <c r="T2073" s="2">
        <v>4.32</v>
      </c>
    </row>
    <row r="2074" spans="1:20" x14ac:dyDescent="0.25">
      <c r="A2074" s="2" t="s">
        <v>518</v>
      </c>
      <c r="B2074" s="95">
        <v>33</v>
      </c>
      <c r="S2074" s="2" t="s">
        <v>873</v>
      </c>
      <c r="T2074" s="2">
        <v>4.3099999999999996</v>
      </c>
    </row>
    <row r="2075" spans="1:20" x14ac:dyDescent="0.25">
      <c r="A2075" s="2" t="s">
        <v>519</v>
      </c>
      <c r="B2075" s="95">
        <v>33</v>
      </c>
      <c r="S2075" s="2" t="s">
        <v>873</v>
      </c>
      <c r="T2075" s="2">
        <v>4.3</v>
      </c>
    </row>
    <row r="2076" spans="1:20" x14ac:dyDescent="0.25">
      <c r="A2076" s="2" t="s">
        <v>520</v>
      </c>
      <c r="B2076" s="95">
        <v>32</v>
      </c>
      <c r="S2076" s="2" t="s">
        <v>873</v>
      </c>
      <c r="T2076" s="2">
        <v>4.29</v>
      </c>
    </row>
    <row r="2077" spans="1:20" x14ac:dyDescent="0.25">
      <c r="A2077" s="2" t="s">
        <v>521</v>
      </c>
      <c r="B2077" s="95">
        <v>32</v>
      </c>
      <c r="S2077" s="2" t="s">
        <v>873</v>
      </c>
      <c r="T2077" s="2">
        <v>4.28</v>
      </c>
    </row>
    <row r="2078" spans="1:20" x14ac:dyDescent="0.25">
      <c r="A2078" s="2" t="s">
        <v>522</v>
      </c>
      <c r="B2078" s="95">
        <v>32</v>
      </c>
      <c r="S2078" s="2" t="s">
        <v>873</v>
      </c>
      <c r="T2078" s="2">
        <v>4.2699999999999996</v>
      </c>
    </row>
    <row r="2079" spans="1:20" x14ac:dyDescent="0.25">
      <c r="A2079" s="2" t="s">
        <v>523</v>
      </c>
      <c r="B2079" s="95">
        <v>32</v>
      </c>
      <c r="S2079" s="2" t="s">
        <v>873</v>
      </c>
      <c r="T2079" s="2">
        <v>4.26</v>
      </c>
    </row>
    <row r="2080" spans="1:20" x14ac:dyDescent="0.25">
      <c r="A2080" s="2" t="s">
        <v>524</v>
      </c>
      <c r="B2080" s="95">
        <v>32</v>
      </c>
      <c r="S2080" s="2" t="s">
        <v>873</v>
      </c>
      <c r="T2080" s="2">
        <v>4.25</v>
      </c>
    </row>
    <row r="2081" spans="1:20" x14ac:dyDescent="0.25">
      <c r="A2081" s="2" t="s">
        <v>525</v>
      </c>
      <c r="B2081" s="95">
        <v>31</v>
      </c>
      <c r="S2081" s="2" t="s">
        <v>873</v>
      </c>
      <c r="T2081" s="2">
        <v>4.24</v>
      </c>
    </row>
    <row r="2082" spans="1:20" x14ac:dyDescent="0.25">
      <c r="A2082" s="2" t="s">
        <v>526</v>
      </c>
      <c r="B2082" s="95">
        <v>31</v>
      </c>
      <c r="S2082" s="2" t="s">
        <v>873</v>
      </c>
      <c r="T2082" s="2">
        <v>4.2300000000000004</v>
      </c>
    </row>
    <row r="2083" spans="1:20" x14ac:dyDescent="0.25">
      <c r="A2083" s="2" t="s">
        <v>527</v>
      </c>
      <c r="B2083" s="95">
        <v>31</v>
      </c>
      <c r="S2083" s="2" t="s">
        <v>873</v>
      </c>
      <c r="T2083" s="2">
        <v>4.22</v>
      </c>
    </row>
    <row r="2084" spans="1:20" x14ac:dyDescent="0.25">
      <c r="A2084" s="2" t="s">
        <v>528</v>
      </c>
      <c r="B2084" s="95">
        <v>31</v>
      </c>
      <c r="S2084" s="2" t="s">
        <v>873</v>
      </c>
      <c r="T2084" s="2">
        <v>4.21</v>
      </c>
    </row>
    <row r="2085" spans="1:20" x14ac:dyDescent="0.25">
      <c r="A2085" s="2" t="s">
        <v>529</v>
      </c>
      <c r="B2085" s="95">
        <v>31</v>
      </c>
      <c r="S2085" s="2" t="s">
        <v>873</v>
      </c>
      <c r="T2085" s="2">
        <v>4.2</v>
      </c>
    </row>
    <row r="2086" spans="1:20" x14ac:dyDescent="0.25">
      <c r="A2086" s="2" t="s">
        <v>530</v>
      </c>
      <c r="B2086" s="95">
        <v>30</v>
      </c>
      <c r="S2086" s="2" t="s">
        <v>873</v>
      </c>
      <c r="T2086" s="2">
        <v>4.1900000000000004</v>
      </c>
    </row>
    <row r="2087" spans="1:20" x14ac:dyDescent="0.25">
      <c r="A2087" s="2" t="s">
        <v>531</v>
      </c>
      <c r="B2087" s="95">
        <v>30</v>
      </c>
      <c r="S2087" s="2" t="s">
        <v>873</v>
      </c>
      <c r="T2087" s="2">
        <v>4.18</v>
      </c>
    </row>
    <row r="2088" spans="1:20" x14ac:dyDescent="0.25">
      <c r="A2088" s="2" t="s">
        <v>532</v>
      </c>
      <c r="B2088" s="95">
        <v>30</v>
      </c>
      <c r="S2088" s="2" t="s">
        <v>873</v>
      </c>
      <c r="T2088" s="2">
        <v>4.17</v>
      </c>
    </row>
    <row r="2089" spans="1:20" x14ac:dyDescent="0.25">
      <c r="A2089" s="2" t="s">
        <v>533</v>
      </c>
      <c r="B2089" s="95">
        <v>30</v>
      </c>
      <c r="S2089" s="2" t="s">
        <v>873</v>
      </c>
      <c r="T2089" s="2">
        <v>4.16</v>
      </c>
    </row>
    <row r="2090" spans="1:20" x14ac:dyDescent="0.25">
      <c r="A2090" s="2" t="s">
        <v>534</v>
      </c>
      <c r="B2090" s="95">
        <v>30</v>
      </c>
      <c r="S2090" s="2" t="s">
        <v>873</v>
      </c>
      <c r="T2090" s="2">
        <v>4.1500000000000004</v>
      </c>
    </row>
    <row r="2091" spans="1:20" x14ac:dyDescent="0.25">
      <c r="A2091" s="2" t="s">
        <v>535</v>
      </c>
      <c r="B2091" s="95">
        <v>29</v>
      </c>
      <c r="S2091" s="2" t="s">
        <v>873</v>
      </c>
      <c r="T2091" s="2">
        <v>4.1399999999999997</v>
      </c>
    </row>
    <row r="2092" spans="1:20" x14ac:dyDescent="0.25">
      <c r="A2092" s="2" t="s">
        <v>536</v>
      </c>
      <c r="B2092" s="95">
        <v>29</v>
      </c>
      <c r="S2092" s="2" t="s">
        <v>873</v>
      </c>
      <c r="T2092" s="2">
        <v>4.13</v>
      </c>
    </row>
    <row r="2093" spans="1:20" x14ac:dyDescent="0.25">
      <c r="A2093" s="2" t="s">
        <v>537</v>
      </c>
      <c r="B2093" s="95">
        <v>29</v>
      </c>
      <c r="S2093" s="2" t="s">
        <v>873</v>
      </c>
      <c r="T2093" s="2">
        <v>4.12</v>
      </c>
    </row>
    <row r="2094" spans="1:20" x14ac:dyDescent="0.25">
      <c r="A2094" s="2" t="s">
        <v>538</v>
      </c>
      <c r="B2094" s="95">
        <v>29</v>
      </c>
      <c r="S2094" s="2" t="s">
        <v>873</v>
      </c>
      <c r="T2094" s="2">
        <v>4.1100000000000003</v>
      </c>
    </row>
    <row r="2095" spans="1:20" x14ac:dyDescent="0.25">
      <c r="A2095" s="2" t="s">
        <v>539</v>
      </c>
      <c r="B2095" s="95">
        <v>29</v>
      </c>
      <c r="S2095" s="2" t="s">
        <v>873</v>
      </c>
      <c r="T2095" s="2">
        <v>4.0999999999999996</v>
      </c>
    </row>
    <row r="2096" spans="1:20" x14ac:dyDescent="0.25">
      <c r="A2096" s="2" t="s">
        <v>540</v>
      </c>
      <c r="B2096" s="95">
        <v>28</v>
      </c>
      <c r="S2096" s="2" t="s">
        <v>873</v>
      </c>
      <c r="T2096" s="2">
        <v>4.09</v>
      </c>
    </row>
    <row r="2097" spans="1:20" x14ac:dyDescent="0.25">
      <c r="A2097" s="2" t="s">
        <v>541</v>
      </c>
      <c r="B2097" s="95">
        <v>28</v>
      </c>
      <c r="S2097" s="2" t="s">
        <v>873</v>
      </c>
      <c r="T2097" s="2">
        <v>4.08</v>
      </c>
    </row>
    <row r="2098" spans="1:20" x14ac:dyDescent="0.25">
      <c r="A2098" s="2" t="s">
        <v>542</v>
      </c>
      <c r="B2098" s="95">
        <v>28</v>
      </c>
      <c r="S2098" s="2" t="s">
        <v>873</v>
      </c>
      <c r="T2098" s="2">
        <v>4.07</v>
      </c>
    </row>
    <row r="2099" spans="1:20" x14ac:dyDescent="0.25">
      <c r="A2099" s="2" t="s">
        <v>543</v>
      </c>
      <c r="B2099" s="95">
        <v>28</v>
      </c>
      <c r="S2099" s="2" t="s">
        <v>873</v>
      </c>
      <c r="T2099" s="2">
        <v>4.0599999999999996</v>
      </c>
    </row>
    <row r="2100" spans="1:20" x14ac:dyDescent="0.25">
      <c r="A2100" s="2" t="s">
        <v>544</v>
      </c>
      <c r="B2100" s="95">
        <v>28</v>
      </c>
      <c r="S2100" s="2" t="s">
        <v>873</v>
      </c>
      <c r="T2100" s="2">
        <v>4.05</v>
      </c>
    </row>
    <row r="2101" spans="1:20" x14ac:dyDescent="0.25">
      <c r="A2101" s="2" t="s">
        <v>545</v>
      </c>
      <c r="B2101" s="95">
        <v>27</v>
      </c>
      <c r="S2101" s="2" t="s">
        <v>873</v>
      </c>
      <c r="T2101" s="2">
        <v>4.04</v>
      </c>
    </row>
    <row r="2102" spans="1:20" x14ac:dyDescent="0.25">
      <c r="A2102" s="2" t="s">
        <v>546</v>
      </c>
      <c r="B2102" s="95">
        <v>27</v>
      </c>
      <c r="S2102" s="2" t="s">
        <v>873</v>
      </c>
      <c r="T2102" s="2">
        <v>4.03</v>
      </c>
    </row>
    <row r="2103" spans="1:20" x14ac:dyDescent="0.25">
      <c r="A2103" s="2" t="s">
        <v>547</v>
      </c>
      <c r="B2103" s="95">
        <v>27</v>
      </c>
      <c r="S2103" s="2" t="s">
        <v>873</v>
      </c>
      <c r="T2103" s="2">
        <v>4.0199999999999996</v>
      </c>
    </row>
    <row r="2104" spans="1:20" x14ac:dyDescent="0.25">
      <c r="A2104" s="2" t="s">
        <v>548</v>
      </c>
      <c r="B2104" s="95">
        <v>27</v>
      </c>
      <c r="S2104" s="2" t="s">
        <v>873</v>
      </c>
      <c r="T2104" s="2">
        <v>4.01</v>
      </c>
    </row>
    <row r="2105" spans="1:20" x14ac:dyDescent="0.25">
      <c r="A2105" s="2" t="s">
        <v>549</v>
      </c>
      <c r="B2105" s="95">
        <v>27</v>
      </c>
      <c r="S2105" s="2" t="s">
        <v>873</v>
      </c>
      <c r="T2105" s="2">
        <v>4</v>
      </c>
    </row>
    <row r="2106" spans="1:20" x14ac:dyDescent="0.25">
      <c r="A2106" s="2" t="s">
        <v>550</v>
      </c>
      <c r="B2106" s="95">
        <v>26</v>
      </c>
      <c r="S2106" s="2" t="s">
        <v>873</v>
      </c>
      <c r="T2106" s="2">
        <v>3.99</v>
      </c>
    </row>
    <row r="2107" spans="1:20" x14ac:dyDescent="0.25">
      <c r="A2107" s="2" t="s">
        <v>551</v>
      </c>
      <c r="B2107" s="95">
        <v>26</v>
      </c>
      <c r="S2107" s="2" t="s">
        <v>873</v>
      </c>
      <c r="T2107" s="2">
        <v>3.98</v>
      </c>
    </row>
    <row r="2108" spans="1:20" x14ac:dyDescent="0.25">
      <c r="A2108" s="2" t="s">
        <v>552</v>
      </c>
      <c r="B2108" s="95">
        <v>26</v>
      </c>
      <c r="S2108" s="2" t="s">
        <v>873</v>
      </c>
      <c r="T2108" s="2">
        <v>3.97</v>
      </c>
    </row>
    <row r="2109" spans="1:20" x14ac:dyDescent="0.25">
      <c r="A2109" s="2" t="s">
        <v>553</v>
      </c>
      <c r="B2109" s="95">
        <v>26</v>
      </c>
      <c r="S2109" s="2" t="s">
        <v>873</v>
      </c>
      <c r="T2109" s="2">
        <v>3.96</v>
      </c>
    </row>
    <row r="2110" spans="1:20" x14ac:dyDescent="0.25">
      <c r="A2110" s="2" t="s">
        <v>554</v>
      </c>
      <c r="B2110" s="95">
        <v>26</v>
      </c>
      <c r="S2110" s="2" t="s">
        <v>873</v>
      </c>
      <c r="T2110" s="2">
        <v>3.95</v>
      </c>
    </row>
    <row r="2111" spans="1:20" x14ac:dyDescent="0.25">
      <c r="A2111" s="2" t="s">
        <v>555</v>
      </c>
      <c r="B2111" s="95">
        <v>25</v>
      </c>
      <c r="S2111" s="2" t="s">
        <v>873</v>
      </c>
      <c r="T2111" s="2">
        <v>3.94</v>
      </c>
    </row>
    <row r="2112" spans="1:20" x14ac:dyDescent="0.25">
      <c r="A2112" s="2" t="s">
        <v>556</v>
      </c>
      <c r="B2112" s="95">
        <v>25</v>
      </c>
      <c r="S2112" s="2" t="s">
        <v>873</v>
      </c>
      <c r="T2112" s="2">
        <v>3.93</v>
      </c>
    </row>
    <row r="2113" spans="1:20" x14ac:dyDescent="0.25">
      <c r="A2113" s="2" t="s">
        <v>557</v>
      </c>
      <c r="B2113" s="95">
        <v>25</v>
      </c>
      <c r="S2113" s="2" t="s">
        <v>873</v>
      </c>
      <c r="T2113" s="2">
        <v>3.92</v>
      </c>
    </row>
    <row r="2114" spans="1:20" x14ac:dyDescent="0.25">
      <c r="A2114" s="2" t="s">
        <v>558</v>
      </c>
      <c r="B2114" s="95">
        <v>25</v>
      </c>
      <c r="S2114" s="2" t="s">
        <v>873</v>
      </c>
      <c r="T2114" s="2">
        <v>3.91</v>
      </c>
    </row>
    <row r="2115" spans="1:20" x14ac:dyDescent="0.25">
      <c r="A2115" s="2" t="s">
        <v>559</v>
      </c>
      <c r="B2115" s="95">
        <v>25</v>
      </c>
      <c r="S2115" s="2" t="s">
        <v>873</v>
      </c>
      <c r="T2115" s="2">
        <v>3.9</v>
      </c>
    </row>
    <row r="2116" spans="1:20" x14ac:dyDescent="0.25">
      <c r="A2116" s="2" t="s">
        <v>560</v>
      </c>
      <c r="B2116" s="95">
        <v>24</v>
      </c>
      <c r="S2116" s="2" t="s">
        <v>873</v>
      </c>
      <c r="T2116" s="2">
        <v>3.89</v>
      </c>
    </row>
    <row r="2117" spans="1:20" x14ac:dyDescent="0.25">
      <c r="A2117" s="2" t="s">
        <v>561</v>
      </c>
      <c r="B2117" s="95">
        <v>24</v>
      </c>
      <c r="S2117" s="2" t="s">
        <v>873</v>
      </c>
      <c r="T2117" s="2">
        <v>3.88</v>
      </c>
    </row>
    <row r="2118" spans="1:20" x14ac:dyDescent="0.25">
      <c r="A2118" s="2" t="s">
        <v>562</v>
      </c>
      <c r="B2118" s="95">
        <v>24</v>
      </c>
      <c r="S2118" s="2" t="s">
        <v>873</v>
      </c>
      <c r="T2118" s="2">
        <v>3.87</v>
      </c>
    </row>
    <row r="2119" spans="1:20" x14ac:dyDescent="0.25">
      <c r="A2119" s="2" t="s">
        <v>563</v>
      </c>
      <c r="B2119" s="95">
        <v>24</v>
      </c>
      <c r="S2119" s="2" t="s">
        <v>873</v>
      </c>
      <c r="T2119" s="2">
        <v>3.86</v>
      </c>
    </row>
    <row r="2120" spans="1:20" x14ac:dyDescent="0.25">
      <c r="A2120" s="2" t="s">
        <v>564</v>
      </c>
      <c r="B2120" s="95">
        <v>24</v>
      </c>
      <c r="S2120" s="2" t="s">
        <v>873</v>
      </c>
      <c r="T2120" s="2">
        <v>3.85</v>
      </c>
    </row>
    <row r="2121" spans="1:20" x14ac:dyDescent="0.25">
      <c r="A2121" s="2" t="s">
        <v>565</v>
      </c>
      <c r="B2121" s="95">
        <v>24</v>
      </c>
      <c r="S2121" s="2" t="s">
        <v>873</v>
      </c>
      <c r="T2121" s="2">
        <v>3.84</v>
      </c>
    </row>
    <row r="2122" spans="1:20" x14ac:dyDescent="0.25">
      <c r="A2122" s="2" t="s">
        <v>566</v>
      </c>
      <c r="B2122" s="95">
        <v>24</v>
      </c>
      <c r="S2122" s="2" t="s">
        <v>873</v>
      </c>
      <c r="T2122" s="2">
        <v>3.83</v>
      </c>
    </row>
    <row r="2123" spans="1:20" x14ac:dyDescent="0.25">
      <c r="A2123" s="2" t="s">
        <v>567</v>
      </c>
      <c r="B2123" s="95">
        <v>24</v>
      </c>
      <c r="S2123" s="2" t="s">
        <v>873</v>
      </c>
      <c r="T2123" s="2">
        <v>3.82</v>
      </c>
    </row>
    <row r="2124" spans="1:20" x14ac:dyDescent="0.25">
      <c r="A2124" s="2" t="s">
        <v>568</v>
      </c>
      <c r="B2124" s="95">
        <v>24</v>
      </c>
      <c r="S2124" s="2" t="s">
        <v>873</v>
      </c>
      <c r="T2124" s="2">
        <v>3.81</v>
      </c>
    </row>
    <row r="2125" spans="1:20" x14ac:dyDescent="0.25">
      <c r="A2125" s="2" t="s">
        <v>569</v>
      </c>
      <c r="B2125" s="95">
        <v>24</v>
      </c>
      <c r="S2125" s="2" t="s">
        <v>873</v>
      </c>
      <c r="T2125" s="2">
        <v>3.8</v>
      </c>
    </row>
    <row r="2126" spans="1:20" x14ac:dyDescent="0.25">
      <c r="A2126" s="2" t="s">
        <v>570</v>
      </c>
      <c r="B2126" s="95">
        <v>23</v>
      </c>
      <c r="S2126" s="2" t="s">
        <v>873</v>
      </c>
      <c r="T2126" s="2">
        <v>3.79</v>
      </c>
    </row>
    <row r="2127" spans="1:20" x14ac:dyDescent="0.25">
      <c r="A2127" s="2" t="s">
        <v>571</v>
      </c>
      <c r="B2127" s="95">
        <v>23</v>
      </c>
      <c r="S2127" s="2" t="s">
        <v>873</v>
      </c>
      <c r="T2127" s="2">
        <v>3.78</v>
      </c>
    </row>
    <row r="2128" spans="1:20" x14ac:dyDescent="0.25">
      <c r="A2128" s="2" t="s">
        <v>572</v>
      </c>
      <c r="B2128" s="95">
        <v>23</v>
      </c>
      <c r="S2128" s="2" t="s">
        <v>873</v>
      </c>
      <c r="T2128" s="2">
        <v>3.77</v>
      </c>
    </row>
    <row r="2129" spans="1:20" x14ac:dyDescent="0.25">
      <c r="A2129" s="2" t="s">
        <v>573</v>
      </c>
      <c r="B2129" s="95">
        <v>23</v>
      </c>
      <c r="S2129" s="2" t="s">
        <v>873</v>
      </c>
      <c r="T2129" s="2">
        <v>3.76</v>
      </c>
    </row>
    <row r="2130" spans="1:20" x14ac:dyDescent="0.25">
      <c r="A2130" s="2" t="s">
        <v>574</v>
      </c>
      <c r="B2130" s="95">
        <v>23</v>
      </c>
      <c r="S2130" s="2" t="s">
        <v>873</v>
      </c>
      <c r="T2130" s="2">
        <v>3.75</v>
      </c>
    </row>
    <row r="2131" spans="1:20" x14ac:dyDescent="0.25">
      <c r="A2131" s="2" t="s">
        <v>575</v>
      </c>
      <c r="B2131" s="95">
        <v>23</v>
      </c>
      <c r="S2131" s="2" t="s">
        <v>873</v>
      </c>
      <c r="T2131" s="2">
        <v>3.74</v>
      </c>
    </row>
    <row r="2132" spans="1:20" x14ac:dyDescent="0.25">
      <c r="A2132" s="2" t="s">
        <v>576</v>
      </c>
      <c r="B2132" s="95">
        <v>23</v>
      </c>
      <c r="S2132" s="2" t="s">
        <v>873</v>
      </c>
      <c r="T2132" s="2">
        <v>3.73</v>
      </c>
    </row>
    <row r="2133" spans="1:20" x14ac:dyDescent="0.25">
      <c r="A2133" s="2" t="s">
        <v>577</v>
      </c>
      <c r="B2133" s="95">
        <v>23</v>
      </c>
      <c r="S2133" s="2" t="s">
        <v>873</v>
      </c>
      <c r="T2133" s="2">
        <v>3.72</v>
      </c>
    </row>
    <row r="2134" spans="1:20" x14ac:dyDescent="0.25">
      <c r="A2134" s="2" t="s">
        <v>578</v>
      </c>
      <c r="B2134" s="95">
        <v>23</v>
      </c>
      <c r="S2134" s="2" t="s">
        <v>873</v>
      </c>
      <c r="T2134" s="2">
        <v>3.71</v>
      </c>
    </row>
    <row r="2135" spans="1:20" x14ac:dyDescent="0.25">
      <c r="A2135" s="2" t="s">
        <v>579</v>
      </c>
      <c r="B2135" s="95">
        <v>23</v>
      </c>
      <c r="S2135" s="2" t="s">
        <v>873</v>
      </c>
      <c r="T2135" s="2">
        <v>3.7</v>
      </c>
    </row>
    <row r="2136" spans="1:20" x14ac:dyDescent="0.25">
      <c r="A2136" s="2" t="s">
        <v>580</v>
      </c>
      <c r="B2136" s="95">
        <v>22</v>
      </c>
      <c r="S2136" s="2" t="s">
        <v>873</v>
      </c>
      <c r="T2136" s="2">
        <v>3.69</v>
      </c>
    </row>
    <row r="2137" spans="1:20" x14ac:dyDescent="0.25">
      <c r="A2137" s="2" t="s">
        <v>581</v>
      </c>
      <c r="B2137" s="95">
        <v>22</v>
      </c>
      <c r="S2137" s="2" t="s">
        <v>873</v>
      </c>
      <c r="T2137" s="2">
        <v>3.68</v>
      </c>
    </row>
    <row r="2138" spans="1:20" x14ac:dyDescent="0.25">
      <c r="A2138" s="2" t="s">
        <v>582</v>
      </c>
      <c r="B2138" s="95">
        <v>22</v>
      </c>
      <c r="S2138" s="2" t="s">
        <v>873</v>
      </c>
      <c r="T2138" s="2">
        <v>3.67</v>
      </c>
    </row>
    <row r="2139" spans="1:20" x14ac:dyDescent="0.25">
      <c r="A2139" s="2" t="s">
        <v>583</v>
      </c>
      <c r="B2139" s="95">
        <v>22</v>
      </c>
      <c r="S2139" s="2" t="s">
        <v>873</v>
      </c>
      <c r="T2139" s="2">
        <v>3.66</v>
      </c>
    </row>
    <row r="2140" spans="1:20" x14ac:dyDescent="0.25">
      <c r="A2140" s="2" t="s">
        <v>584</v>
      </c>
      <c r="B2140" s="95">
        <v>22</v>
      </c>
      <c r="S2140" s="2" t="s">
        <v>873</v>
      </c>
      <c r="T2140" s="2">
        <v>3.65</v>
      </c>
    </row>
    <row r="2141" spans="1:20" x14ac:dyDescent="0.25">
      <c r="A2141" s="2" t="s">
        <v>585</v>
      </c>
      <c r="B2141" s="95">
        <v>22</v>
      </c>
      <c r="S2141" s="2" t="s">
        <v>873</v>
      </c>
      <c r="T2141" s="2">
        <v>3.64</v>
      </c>
    </row>
    <row r="2142" spans="1:20" x14ac:dyDescent="0.25">
      <c r="A2142" s="2" t="s">
        <v>586</v>
      </c>
      <c r="B2142" s="95">
        <v>22</v>
      </c>
      <c r="S2142" s="2" t="s">
        <v>873</v>
      </c>
      <c r="T2142" s="2">
        <v>3.63</v>
      </c>
    </row>
    <row r="2143" spans="1:20" x14ac:dyDescent="0.25">
      <c r="A2143" s="2" t="s">
        <v>587</v>
      </c>
      <c r="B2143" s="95">
        <v>22</v>
      </c>
      <c r="S2143" s="2" t="s">
        <v>873</v>
      </c>
      <c r="T2143" s="2">
        <v>3.62</v>
      </c>
    </row>
    <row r="2144" spans="1:20" x14ac:dyDescent="0.25">
      <c r="A2144" s="2" t="s">
        <v>588</v>
      </c>
      <c r="B2144" s="95">
        <v>22</v>
      </c>
      <c r="S2144" s="2" t="s">
        <v>873</v>
      </c>
      <c r="T2144" s="2">
        <v>3.61</v>
      </c>
    </row>
    <row r="2145" spans="1:20" x14ac:dyDescent="0.25">
      <c r="A2145" s="2" t="s">
        <v>589</v>
      </c>
      <c r="B2145" s="95">
        <v>22</v>
      </c>
      <c r="S2145" s="2" t="s">
        <v>873</v>
      </c>
      <c r="T2145" s="2">
        <v>3.6</v>
      </c>
    </row>
    <row r="2146" spans="1:20" x14ac:dyDescent="0.25">
      <c r="A2146" s="2" t="s">
        <v>590</v>
      </c>
      <c r="B2146" s="95">
        <v>21</v>
      </c>
      <c r="S2146" s="2" t="s">
        <v>873</v>
      </c>
      <c r="T2146" s="2">
        <v>3.59</v>
      </c>
    </row>
    <row r="2147" spans="1:20" x14ac:dyDescent="0.25">
      <c r="A2147" s="2" t="s">
        <v>591</v>
      </c>
      <c r="B2147" s="95">
        <v>21</v>
      </c>
      <c r="S2147" s="2" t="s">
        <v>873</v>
      </c>
      <c r="T2147" s="2">
        <v>3.58</v>
      </c>
    </row>
    <row r="2148" spans="1:20" x14ac:dyDescent="0.25">
      <c r="A2148" s="2" t="s">
        <v>592</v>
      </c>
      <c r="B2148" s="95">
        <v>21</v>
      </c>
      <c r="S2148" s="2" t="s">
        <v>873</v>
      </c>
      <c r="T2148" s="2">
        <v>3.57</v>
      </c>
    </row>
    <row r="2149" spans="1:20" x14ac:dyDescent="0.25">
      <c r="A2149" s="2" t="s">
        <v>593</v>
      </c>
      <c r="B2149" s="95">
        <v>21</v>
      </c>
      <c r="S2149" s="2" t="s">
        <v>873</v>
      </c>
      <c r="T2149" s="2">
        <v>3.56</v>
      </c>
    </row>
    <row r="2150" spans="1:20" x14ac:dyDescent="0.25">
      <c r="A2150" s="2" t="s">
        <v>594</v>
      </c>
      <c r="B2150" s="95">
        <v>21</v>
      </c>
      <c r="S2150" s="2" t="s">
        <v>873</v>
      </c>
      <c r="T2150" s="2">
        <v>3.55</v>
      </c>
    </row>
    <row r="2151" spans="1:20" x14ac:dyDescent="0.25">
      <c r="A2151" s="2" t="s">
        <v>595</v>
      </c>
      <c r="B2151" s="95">
        <v>21</v>
      </c>
      <c r="S2151" s="2" t="s">
        <v>873</v>
      </c>
      <c r="T2151" s="2">
        <v>3.54</v>
      </c>
    </row>
    <row r="2152" spans="1:20" x14ac:dyDescent="0.25">
      <c r="A2152" s="2" t="s">
        <v>596</v>
      </c>
      <c r="B2152" s="95">
        <v>21</v>
      </c>
      <c r="S2152" s="2" t="s">
        <v>873</v>
      </c>
      <c r="T2152" s="2">
        <v>3.53</v>
      </c>
    </row>
    <row r="2153" spans="1:20" x14ac:dyDescent="0.25">
      <c r="A2153" s="2" t="s">
        <v>597</v>
      </c>
      <c r="B2153" s="95">
        <v>21</v>
      </c>
      <c r="S2153" s="2" t="s">
        <v>873</v>
      </c>
      <c r="T2153" s="2">
        <v>3.52</v>
      </c>
    </row>
    <row r="2154" spans="1:20" x14ac:dyDescent="0.25">
      <c r="A2154" s="2" t="s">
        <v>598</v>
      </c>
      <c r="B2154" s="95">
        <v>21</v>
      </c>
      <c r="S2154" s="2" t="s">
        <v>873</v>
      </c>
      <c r="T2154" s="2">
        <v>3.51</v>
      </c>
    </row>
    <row r="2155" spans="1:20" x14ac:dyDescent="0.25">
      <c r="A2155" s="2" t="s">
        <v>599</v>
      </c>
      <c r="B2155" s="95">
        <v>21</v>
      </c>
      <c r="S2155" s="2" t="s">
        <v>873</v>
      </c>
      <c r="T2155" s="2">
        <v>3.5</v>
      </c>
    </row>
    <row r="2156" spans="1:20" x14ac:dyDescent="0.25">
      <c r="A2156" s="2" t="s">
        <v>600</v>
      </c>
      <c r="B2156" s="95">
        <v>20</v>
      </c>
      <c r="S2156" s="2" t="s">
        <v>873</v>
      </c>
      <c r="T2156" s="2">
        <v>3.49</v>
      </c>
    </row>
    <row r="2157" spans="1:20" x14ac:dyDescent="0.25">
      <c r="A2157" s="2" t="s">
        <v>601</v>
      </c>
      <c r="B2157" s="95">
        <v>20</v>
      </c>
      <c r="S2157" s="2" t="s">
        <v>873</v>
      </c>
      <c r="T2157" s="2">
        <v>3.48</v>
      </c>
    </row>
    <row r="2158" spans="1:20" x14ac:dyDescent="0.25">
      <c r="A2158" s="2" t="s">
        <v>602</v>
      </c>
      <c r="B2158" s="95">
        <v>20</v>
      </c>
      <c r="S2158" s="2" t="s">
        <v>873</v>
      </c>
      <c r="T2158" s="2">
        <v>3.47</v>
      </c>
    </row>
    <row r="2159" spans="1:20" x14ac:dyDescent="0.25">
      <c r="A2159" s="2" t="s">
        <v>603</v>
      </c>
      <c r="B2159" s="95">
        <v>20</v>
      </c>
      <c r="S2159" s="2" t="s">
        <v>873</v>
      </c>
      <c r="T2159" s="2">
        <v>3.46</v>
      </c>
    </row>
    <row r="2160" spans="1:20" x14ac:dyDescent="0.25">
      <c r="A2160" s="2" t="s">
        <v>604</v>
      </c>
      <c r="B2160" s="95">
        <v>20</v>
      </c>
      <c r="S2160" s="2" t="s">
        <v>873</v>
      </c>
      <c r="T2160" s="2">
        <v>3.45</v>
      </c>
    </row>
    <row r="2161" spans="1:20" x14ac:dyDescent="0.25">
      <c r="A2161" s="2" t="s">
        <v>605</v>
      </c>
      <c r="B2161" s="95">
        <v>20</v>
      </c>
      <c r="S2161" s="2" t="s">
        <v>873</v>
      </c>
      <c r="T2161" s="2">
        <v>3.44</v>
      </c>
    </row>
    <row r="2162" spans="1:20" x14ac:dyDescent="0.25">
      <c r="A2162" s="2" t="s">
        <v>606</v>
      </c>
      <c r="B2162" s="95">
        <v>20</v>
      </c>
      <c r="S2162" s="2" t="s">
        <v>873</v>
      </c>
      <c r="T2162" s="2">
        <v>3.43</v>
      </c>
    </row>
    <row r="2163" spans="1:20" x14ac:dyDescent="0.25">
      <c r="A2163" s="2" t="s">
        <v>607</v>
      </c>
      <c r="B2163" s="95">
        <v>20</v>
      </c>
      <c r="S2163" s="2" t="s">
        <v>873</v>
      </c>
      <c r="T2163" s="2">
        <v>3.42</v>
      </c>
    </row>
    <row r="2164" spans="1:20" x14ac:dyDescent="0.25">
      <c r="A2164" s="2" t="s">
        <v>608</v>
      </c>
      <c r="B2164" s="95">
        <v>20</v>
      </c>
      <c r="S2164" s="2" t="s">
        <v>873</v>
      </c>
      <c r="T2164" s="2">
        <v>3.41</v>
      </c>
    </row>
    <row r="2165" spans="1:20" x14ac:dyDescent="0.25">
      <c r="A2165" s="2" t="s">
        <v>609</v>
      </c>
      <c r="B2165" s="95">
        <v>20</v>
      </c>
      <c r="S2165" s="2" t="s">
        <v>873</v>
      </c>
      <c r="T2165" s="2">
        <v>3.4</v>
      </c>
    </row>
    <row r="2166" spans="1:20" x14ac:dyDescent="0.25">
      <c r="A2166" s="2" t="s">
        <v>610</v>
      </c>
      <c r="B2166" s="95">
        <v>19</v>
      </c>
      <c r="S2166" s="2" t="s">
        <v>873</v>
      </c>
      <c r="T2166" s="2">
        <v>3.39</v>
      </c>
    </row>
    <row r="2167" spans="1:20" x14ac:dyDescent="0.25">
      <c r="A2167" s="2" t="s">
        <v>611</v>
      </c>
      <c r="B2167" s="95">
        <v>19</v>
      </c>
      <c r="S2167" s="2" t="s">
        <v>873</v>
      </c>
      <c r="T2167" s="2">
        <v>3.38</v>
      </c>
    </row>
    <row r="2168" spans="1:20" x14ac:dyDescent="0.25">
      <c r="A2168" s="2" t="s">
        <v>612</v>
      </c>
      <c r="B2168" s="95">
        <v>19</v>
      </c>
      <c r="S2168" s="2" t="s">
        <v>873</v>
      </c>
      <c r="T2168" s="2">
        <v>3.37</v>
      </c>
    </row>
    <row r="2169" spans="1:20" x14ac:dyDescent="0.25">
      <c r="A2169" s="2" t="s">
        <v>613</v>
      </c>
      <c r="B2169" s="95">
        <v>19</v>
      </c>
      <c r="S2169" s="2" t="s">
        <v>873</v>
      </c>
      <c r="T2169" s="2">
        <v>3.36</v>
      </c>
    </row>
    <row r="2170" spans="1:20" x14ac:dyDescent="0.25">
      <c r="A2170" s="2" t="s">
        <v>614</v>
      </c>
      <c r="B2170" s="95">
        <v>19</v>
      </c>
      <c r="S2170" s="2" t="s">
        <v>873</v>
      </c>
      <c r="T2170" s="2">
        <v>3.35</v>
      </c>
    </row>
    <row r="2171" spans="1:20" x14ac:dyDescent="0.25">
      <c r="A2171" s="2" t="s">
        <v>615</v>
      </c>
      <c r="B2171" s="95">
        <v>19</v>
      </c>
      <c r="S2171" s="2" t="s">
        <v>873</v>
      </c>
      <c r="T2171" s="2">
        <v>3.34</v>
      </c>
    </row>
    <row r="2172" spans="1:20" x14ac:dyDescent="0.25">
      <c r="A2172" s="2" t="s">
        <v>616</v>
      </c>
      <c r="B2172" s="95">
        <v>19</v>
      </c>
      <c r="S2172" s="2" t="s">
        <v>873</v>
      </c>
      <c r="T2172" s="2">
        <v>3.33</v>
      </c>
    </row>
    <row r="2173" spans="1:20" x14ac:dyDescent="0.25">
      <c r="A2173" s="2" t="s">
        <v>617</v>
      </c>
      <c r="B2173" s="95">
        <v>19</v>
      </c>
      <c r="S2173" s="2" t="s">
        <v>873</v>
      </c>
      <c r="T2173" s="2">
        <v>3.32</v>
      </c>
    </row>
    <row r="2174" spans="1:20" x14ac:dyDescent="0.25">
      <c r="A2174" s="2" t="s">
        <v>618</v>
      </c>
      <c r="B2174" s="95">
        <v>19</v>
      </c>
      <c r="S2174" s="2" t="s">
        <v>873</v>
      </c>
      <c r="T2174" s="2">
        <v>3.31</v>
      </c>
    </row>
    <row r="2175" spans="1:20" x14ac:dyDescent="0.25">
      <c r="A2175" s="2" t="s">
        <v>619</v>
      </c>
      <c r="B2175" s="95">
        <v>19</v>
      </c>
      <c r="S2175" s="2" t="s">
        <v>873</v>
      </c>
      <c r="T2175" s="2">
        <v>3.3</v>
      </c>
    </row>
    <row r="2176" spans="1:20" x14ac:dyDescent="0.25">
      <c r="A2176" s="2" t="s">
        <v>620</v>
      </c>
      <c r="B2176" s="95">
        <v>18</v>
      </c>
      <c r="S2176" s="2" t="s">
        <v>873</v>
      </c>
      <c r="T2176" s="2">
        <v>3.29</v>
      </c>
    </row>
    <row r="2177" spans="1:20" x14ac:dyDescent="0.25">
      <c r="A2177" s="2" t="s">
        <v>621</v>
      </c>
      <c r="B2177" s="95">
        <v>18</v>
      </c>
      <c r="S2177" s="2" t="s">
        <v>873</v>
      </c>
      <c r="T2177" s="2">
        <v>3.28</v>
      </c>
    </row>
    <row r="2178" spans="1:20" x14ac:dyDescent="0.25">
      <c r="A2178" s="2" t="s">
        <v>622</v>
      </c>
      <c r="B2178" s="95">
        <v>18</v>
      </c>
      <c r="S2178" s="2" t="s">
        <v>873</v>
      </c>
      <c r="T2178" s="2">
        <v>3.27</v>
      </c>
    </row>
    <row r="2179" spans="1:20" x14ac:dyDescent="0.25">
      <c r="A2179" s="2" t="s">
        <v>623</v>
      </c>
      <c r="B2179" s="95">
        <v>18</v>
      </c>
      <c r="S2179" s="2" t="s">
        <v>873</v>
      </c>
      <c r="T2179" s="2">
        <v>3.26</v>
      </c>
    </row>
    <row r="2180" spans="1:20" x14ac:dyDescent="0.25">
      <c r="A2180" s="2" t="s">
        <v>624</v>
      </c>
      <c r="B2180" s="95">
        <v>18</v>
      </c>
      <c r="S2180" s="2" t="s">
        <v>873</v>
      </c>
      <c r="T2180" s="2">
        <v>3.25</v>
      </c>
    </row>
    <row r="2181" spans="1:20" x14ac:dyDescent="0.25">
      <c r="A2181" s="2" t="s">
        <v>625</v>
      </c>
      <c r="B2181" s="95">
        <v>18</v>
      </c>
      <c r="S2181" s="2" t="s">
        <v>873</v>
      </c>
      <c r="T2181" s="2">
        <v>3.24</v>
      </c>
    </row>
    <row r="2182" spans="1:20" x14ac:dyDescent="0.25">
      <c r="A2182" s="2" t="s">
        <v>626</v>
      </c>
      <c r="B2182" s="95">
        <v>18</v>
      </c>
      <c r="S2182" s="2" t="s">
        <v>873</v>
      </c>
      <c r="T2182" s="2">
        <v>3.23</v>
      </c>
    </row>
    <row r="2183" spans="1:20" x14ac:dyDescent="0.25">
      <c r="A2183" s="2" t="s">
        <v>627</v>
      </c>
      <c r="B2183" s="95">
        <v>18</v>
      </c>
      <c r="S2183" s="2" t="s">
        <v>873</v>
      </c>
      <c r="T2183" s="2">
        <v>3.22</v>
      </c>
    </row>
    <row r="2184" spans="1:20" x14ac:dyDescent="0.25">
      <c r="A2184" s="2" t="s">
        <v>628</v>
      </c>
      <c r="B2184" s="95">
        <v>18</v>
      </c>
      <c r="S2184" s="2" t="s">
        <v>873</v>
      </c>
      <c r="T2184" s="2">
        <v>3.21</v>
      </c>
    </row>
    <row r="2185" spans="1:20" x14ac:dyDescent="0.25">
      <c r="A2185" s="2" t="s">
        <v>629</v>
      </c>
      <c r="B2185" s="95">
        <v>18</v>
      </c>
      <c r="S2185" s="2" t="s">
        <v>873</v>
      </c>
      <c r="T2185" s="2">
        <v>3.2</v>
      </c>
    </row>
    <row r="2186" spans="1:20" x14ac:dyDescent="0.25">
      <c r="A2186" s="2" t="s">
        <v>630</v>
      </c>
      <c r="B2186" s="95">
        <v>17</v>
      </c>
      <c r="S2186" s="2" t="s">
        <v>873</v>
      </c>
      <c r="T2186" s="2">
        <v>3.19</v>
      </c>
    </row>
    <row r="2187" spans="1:20" x14ac:dyDescent="0.25">
      <c r="A2187" s="2" t="s">
        <v>631</v>
      </c>
      <c r="B2187" s="95">
        <v>17</v>
      </c>
      <c r="S2187" s="2" t="s">
        <v>873</v>
      </c>
      <c r="T2187" s="2">
        <v>3.18</v>
      </c>
    </row>
    <row r="2188" spans="1:20" x14ac:dyDescent="0.25">
      <c r="A2188" s="2" t="s">
        <v>632</v>
      </c>
      <c r="B2188" s="95">
        <v>17</v>
      </c>
      <c r="S2188" s="2" t="s">
        <v>873</v>
      </c>
      <c r="T2188" s="2">
        <v>3.17</v>
      </c>
    </row>
    <row r="2189" spans="1:20" x14ac:dyDescent="0.25">
      <c r="A2189" s="2" t="s">
        <v>633</v>
      </c>
      <c r="B2189" s="95">
        <v>17</v>
      </c>
      <c r="S2189" s="2" t="s">
        <v>873</v>
      </c>
      <c r="T2189" s="2">
        <v>3.16</v>
      </c>
    </row>
    <row r="2190" spans="1:20" x14ac:dyDescent="0.25">
      <c r="A2190" s="2" t="s">
        <v>634</v>
      </c>
      <c r="B2190" s="95">
        <v>17</v>
      </c>
      <c r="S2190" s="2" t="s">
        <v>873</v>
      </c>
      <c r="T2190" s="2">
        <v>3.15</v>
      </c>
    </row>
    <row r="2191" spans="1:20" x14ac:dyDescent="0.25">
      <c r="A2191" s="2" t="s">
        <v>635</v>
      </c>
      <c r="B2191" s="95">
        <v>17</v>
      </c>
      <c r="S2191" s="2" t="s">
        <v>873</v>
      </c>
      <c r="T2191" s="2">
        <v>3.14</v>
      </c>
    </row>
    <row r="2192" spans="1:20" x14ac:dyDescent="0.25">
      <c r="A2192" s="2" t="s">
        <v>636</v>
      </c>
      <c r="B2192" s="95">
        <v>17</v>
      </c>
      <c r="S2192" s="2" t="s">
        <v>873</v>
      </c>
      <c r="T2192" s="2">
        <v>3.13</v>
      </c>
    </row>
    <row r="2193" spans="1:20" x14ac:dyDescent="0.25">
      <c r="A2193" s="2" t="s">
        <v>637</v>
      </c>
      <c r="B2193" s="95">
        <v>17</v>
      </c>
      <c r="S2193" s="2" t="s">
        <v>873</v>
      </c>
      <c r="T2193" s="2">
        <v>3.12</v>
      </c>
    </row>
    <row r="2194" spans="1:20" x14ac:dyDescent="0.25">
      <c r="A2194" s="2" t="s">
        <v>638</v>
      </c>
      <c r="B2194" s="95">
        <v>17</v>
      </c>
      <c r="S2194" s="2" t="s">
        <v>873</v>
      </c>
      <c r="T2194" s="2">
        <v>3.11</v>
      </c>
    </row>
    <row r="2195" spans="1:20" x14ac:dyDescent="0.25">
      <c r="A2195" s="2" t="s">
        <v>639</v>
      </c>
      <c r="B2195" s="95">
        <v>17</v>
      </c>
      <c r="S2195" s="2" t="s">
        <v>873</v>
      </c>
      <c r="T2195" s="2">
        <v>3.1</v>
      </c>
    </row>
    <row r="2196" spans="1:20" x14ac:dyDescent="0.25">
      <c r="A2196" s="2" t="s">
        <v>640</v>
      </c>
      <c r="B2196" s="95">
        <v>16</v>
      </c>
      <c r="S2196" s="2" t="s">
        <v>873</v>
      </c>
      <c r="T2196" s="2">
        <v>3.09</v>
      </c>
    </row>
    <row r="2197" spans="1:20" x14ac:dyDescent="0.25">
      <c r="A2197" s="2" t="s">
        <v>641</v>
      </c>
      <c r="B2197" s="95">
        <v>16</v>
      </c>
      <c r="S2197" s="2" t="s">
        <v>873</v>
      </c>
      <c r="T2197" s="2">
        <v>3.08</v>
      </c>
    </row>
    <row r="2198" spans="1:20" x14ac:dyDescent="0.25">
      <c r="A2198" s="2" t="s">
        <v>642</v>
      </c>
      <c r="B2198" s="95">
        <v>16</v>
      </c>
      <c r="S2198" s="2" t="s">
        <v>873</v>
      </c>
      <c r="T2198" s="2">
        <v>3.07</v>
      </c>
    </row>
    <row r="2199" spans="1:20" x14ac:dyDescent="0.25">
      <c r="A2199" s="2" t="s">
        <v>643</v>
      </c>
      <c r="B2199" s="95">
        <v>16</v>
      </c>
      <c r="S2199" s="2" t="s">
        <v>873</v>
      </c>
      <c r="T2199" s="2">
        <v>3.06</v>
      </c>
    </row>
    <row r="2200" spans="1:20" x14ac:dyDescent="0.25">
      <c r="A2200" s="2" t="s">
        <v>644</v>
      </c>
      <c r="B2200" s="95">
        <v>16</v>
      </c>
      <c r="S2200" s="2" t="s">
        <v>873</v>
      </c>
      <c r="T2200" s="2">
        <v>3.05</v>
      </c>
    </row>
    <row r="2201" spans="1:20" x14ac:dyDescent="0.25">
      <c r="A2201" s="2" t="s">
        <v>645</v>
      </c>
      <c r="B2201" s="95">
        <v>16</v>
      </c>
      <c r="S2201" s="2" t="s">
        <v>873</v>
      </c>
      <c r="T2201" s="2">
        <v>3.04</v>
      </c>
    </row>
    <row r="2202" spans="1:20" x14ac:dyDescent="0.25">
      <c r="A2202" s="2" t="s">
        <v>646</v>
      </c>
      <c r="B2202" s="95">
        <v>16</v>
      </c>
      <c r="S2202" s="2" t="s">
        <v>873</v>
      </c>
      <c r="T2202" s="2">
        <v>3.03</v>
      </c>
    </row>
    <row r="2203" spans="1:20" x14ac:dyDescent="0.25">
      <c r="A2203" s="2" t="s">
        <v>647</v>
      </c>
      <c r="B2203" s="95">
        <v>16</v>
      </c>
      <c r="S2203" s="2" t="s">
        <v>873</v>
      </c>
      <c r="T2203" s="2">
        <v>3.02</v>
      </c>
    </row>
    <row r="2204" spans="1:20" x14ac:dyDescent="0.25">
      <c r="A2204" s="2" t="s">
        <v>648</v>
      </c>
      <c r="B2204" s="95">
        <v>16</v>
      </c>
      <c r="S2204" s="2" t="s">
        <v>873</v>
      </c>
      <c r="T2204" s="2">
        <v>3.01</v>
      </c>
    </row>
    <row r="2205" spans="1:20" x14ac:dyDescent="0.25">
      <c r="A2205" s="2" t="s">
        <v>649</v>
      </c>
      <c r="B2205" s="95">
        <v>16</v>
      </c>
      <c r="S2205" s="2" t="s">
        <v>873</v>
      </c>
      <c r="T2205" s="2">
        <v>3</v>
      </c>
    </row>
    <row r="2206" spans="1:20" x14ac:dyDescent="0.25">
      <c r="A2206" s="2" t="s">
        <v>650</v>
      </c>
      <c r="B2206" s="95">
        <v>15</v>
      </c>
      <c r="S2206" s="2" t="s">
        <v>873</v>
      </c>
      <c r="T2206" s="2">
        <v>2.99</v>
      </c>
    </row>
    <row r="2207" spans="1:20" x14ac:dyDescent="0.25">
      <c r="A2207" s="2" t="s">
        <v>651</v>
      </c>
      <c r="B2207" s="95">
        <v>15</v>
      </c>
      <c r="S2207" s="2" t="s">
        <v>873</v>
      </c>
      <c r="T2207" s="2">
        <v>2.98</v>
      </c>
    </row>
    <row r="2208" spans="1:20" x14ac:dyDescent="0.25">
      <c r="A2208" s="2" t="s">
        <v>652</v>
      </c>
      <c r="B2208" s="95">
        <v>15</v>
      </c>
      <c r="S2208" s="2" t="s">
        <v>873</v>
      </c>
      <c r="T2208" s="2">
        <v>2.97</v>
      </c>
    </row>
    <row r="2209" spans="1:20" x14ac:dyDescent="0.25">
      <c r="A2209" s="2" t="s">
        <v>653</v>
      </c>
      <c r="B2209" s="95">
        <v>15</v>
      </c>
      <c r="S2209" s="2" t="s">
        <v>873</v>
      </c>
      <c r="T2209" s="2">
        <v>2.96</v>
      </c>
    </row>
    <row r="2210" spans="1:20" x14ac:dyDescent="0.25">
      <c r="A2210" s="2" t="s">
        <v>654</v>
      </c>
      <c r="B2210" s="95">
        <v>15</v>
      </c>
      <c r="S2210" s="2" t="s">
        <v>873</v>
      </c>
      <c r="T2210" s="2">
        <v>2.95</v>
      </c>
    </row>
    <row r="2211" spans="1:20" x14ac:dyDescent="0.25">
      <c r="A2211" s="2" t="s">
        <v>655</v>
      </c>
      <c r="B2211" s="95">
        <v>15</v>
      </c>
      <c r="S2211" s="2" t="s">
        <v>873</v>
      </c>
      <c r="T2211" s="2">
        <v>2.94</v>
      </c>
    </row>
    <row r="2212" spans="1:20" x14ac:dyDescent="0.25">
      <c r="A2212" s="2" t="s">
        <v>656</v>
      </c>
      <c r="B2212" s="95">
        <v>15</v>
      </c>
      <c r="S2212" s="2" t="s">
        <v>873</v>
      </c>
      <c r="T2212" s="2">
        <v>2.93</v>
      </c>
    </row>
    <row r="2213" spans="1:20" x14ac:dyDescent="0.25">
      <c r="A2213" s="2" t="s">
        <v>657</v>
      </c>
      <c r="B2213" s="95">
        <v>15</v>
      </c>
      <c r="S2213" s="2" t="s">
        <v>873</v>
      </c>
      <c r="T2213" s="2">
        <v>2.92</v>
      </c>
    </row>
    <row r="2214" spans="1:20" x14ac:dyDescent="0.25">
      <c r="A2214" s="2" t="s">
        <v>658</v>
      </c>
      <c r="B2214" s="95">
        <v>15</v>
      </c>
      <c r="S2214" s="2" t="s">
        <v>873</v>
      </c>
      <c r="T2214" s="2">
        <v>2.91</v>
      </c>
    </row>
    <row r="2215" spans="1:20" x14ac:dyDescent="0.25">
      <c r="A2215" s="2" t="s">
        <v>659</v>
      </c>
      <c r="B2215" s="95">
        <v>15</v>
      </c>
      <c r="S2215" s="2" t="s">
        <v>873</v>
      </c>
      <c r="T2215" s="2">
        <v>2.9</v>
      </c>
    </row>
    <row r="2216" spans="1:20" x14ac:dyDescent="0.25">
      <c r="A2216" s="2" t="s">
        <v>660</v>
      </c>
      <c r="B2216" s="95">
        <v>14</v>
      </c>
      <c r="S2216" s="2" t="s">
        <v>873</v>
      </c>
      <c r="T2216" s="2">
        <v>2.89</v>
      </c>
    </row>
    <row r="2217" spans="1:20" x14ac:dyDescent="0.25">
      <c r="A2217" s="2" t="s">
        <v>661</v>
      </c>
      <c r="B2217" s="95">
        <v>14</v>
      </c>
      <c r="S2217" s="2" t="s">
        <v>873</v>
      </c>
      <c r="T2217" s="2">
        <v>2.88</v>
      </c>
    </row>
    <row r="2218" spans="1:20" x14ac:dyDescent="0.25">
      <c r="A2218" s="2" t="s">
        <v>662</v>
      </c>
      <c r="B2218" s="95">
        <v>14</v>
      </c>
      <c r="S2218" s="2" t="s">
        <v>873</v>
      </c>
      <c r="T2218" s="2">
        <v>2.87</v>
      </c>
    </row>
    <row r="2219" spans="1:20" x14ac:dyDescent="0.25">
      <c r="A2219" s="2" t="s">
        <v>663</v>
      </c>
      <c r="B2219" s="95">
        <v>14</v>
      </c>
      <c r="S2219" s="2" t="s">
        <v>873</v>
      </c>
      <c r="T2219" s="2">
        <v>2.86</v>
      </c>
    </row>
    <row r="2220" spans="1:20" x14ac:dyDescent="0.25">
      <c r="A2220" s="2" t="s">
        <v>664</v>
      </c>
      <c r="B2220" s="95">
        <v>14</v>
      </c>
      <c r="S2220" s="2" t="s">
        <v>873</v>
      </c>
      <c r="T2220" s="2">
        <v>2.85</v>
      </c>
    </row>
    <row r="2221" spans="1:20" x14ac:dyDescent="0.25">
      <c r="A2221" s="2" t="s">
        <v>665</v>
      </c>
      <c r="B2221" s="95">
        <v>14</v>
      </c>
      <c r="S2221" s="2" t="s">
        <v>873</v>
      </c>
      <c r="T2221" s="2">
        <v>2.84</v>
      </c>
    </row>
    <row r="2222" spans="1:20" x14ac:dyDescent="0.25">
      <c r="A2222" s="2" t="s">
        <v>666</v>
      </c>
      <c r="B2222" s="95">
        <v>14</v>
      </c>
      <c r="S2222" s="2" t="s">
        <v>873</v>
      </c>
      <c r="T2222" s="2">
        <v>2.83</v>
      </c>
    </row>
    <row r="2223" spans="1:20" x14ac:dyDescent="0.25">
      <c r="A2223" s="2" t="s">
        <v>667</v>
      </c>
      <c r="B2223" s="95">
        <v>14</v>
      </c>
      <c r="S2223" s="2" t="s">
        <v>873</v>
      </c>
      <c r="T2223" s="2">
        <v>2.82</v>
      </c>
    </row>
    <row r="2224" spans="1:20" x14ac:dyDescent="0.25">
      <c r="A2224" s="2" t="s">
        <v>668</v>
      </c>
      <c r="B2224" s="95">
        <v>14</v>
      </c>
      <c r="S2224" s="2" t="s">
        <v>873</v>
      </c>
      <c r="T2224" s="2">
        <v>2.81</v>
      </c>
    </row>
    <row r="2225" spans="1:20" x14ac:dyDescent="0.25">
      <c r="A2225" s="2" t="s">
        <v>669</v>
      </c>
      <c r="B2225" s="95">
        <v>14</v>
      </c>
      <c r="S2225" s="2" t="s">
        <v>873</v>
      </c>
      <c r="T2225" s="2">
        <v>2.8</v>
      </c>
    </row>
    <row r="2226" spans="1:20" x14ac:dyDescent="0.25">
      <c r="A2226" s="2" t="s">
        <v>670</v>
      </c>
      <c r="B2226" s="95">
        <v>13</v>
      </c>
      <c r="S2226" s="2" t="s">
        <v>873</v>
      </c>
      <c r="T2226" s="2">
        <v>2.79</v>
      </c>
    </row>
    <row r="2227" spans="1:20" x14ac:dyDescent="0.25">
      <c r="A2227" s="2" t="s">
        <v>671</v>
      </c>
      <c r="B2227" s="95">
        <v>13</v>
      </c>
      <c r="S2227" s="2" t="s">
        <v>873</v>
      </c>
      <c r="T2227" s="2">
        <v>2.78</v>
      </c>
    </row>
    <row r="2228" spans="1:20" x14ac:dyDescent="0.25">
      <c r="A2228" s="2" t="s">
        <v>672</v>
      </c>
      <c r="B2228" s="95">
        <v>13</v>
      </c>
      <c r="S2228" s="2" t="s">
        <v>873</v>
      </c>
      <c r="T2228" s="2">
        <v>2.77</v>
      </c>
    </row>
    <row r="2229" spans="1:20" x14ac:dyDescent="0.25">
      <c r="A2229" s="2" t="s">
        <v>673</v>
      </c>
      <c r="B2229" s="95">
        <v>13</v>
      </c>
      <c r="S2229" s="2" t="s">
        <v>873</v>
      </c>
      <c r="T2229" s="2">
        <v>2.76</v>
      </c>
    </row>
    <row r="2230" spans="1:20" x14ac:dyDescent="0.25">
      <c r="A2230" s="2" t="s">
        <v>674</v>
      </c>
      <c r="B2230" s="95">
        <v>13</v>
      </c>
      <c r="S2230" s="2" t="s">
        <v>873</v>
      </c>
      <c r="T2230" s="2">
        <v>2.75</v>
      </c>
    </row>
    <row r="2231" spans="1:20" x14ac:dyDescent="0.25">
      <c r="A2231" s="2" t="s">
        <v>675</v>
      </c>
      <c r="B2231" s="95">
        <v>13</v>
      </c>
      <c r="S2231" s="2" t="s">
        <v>873</v>
      </c>
      <c r="T2231" s="2">
        <v>2.74</v>
      </c>
    </row>
    <row r="2232" spans="1:20" x14ac:dyDescent="0.25">
      <c r="A2232" s="2" t="s">
        <v>676</v>
      </c>
      <c r="B2232" s="95">
        <v>13</v>
      </c>
      <c r="S2232" s="2" t="s">
        <v>873</v>
      </c>
      <c r="T2232" s="2">
        <v>2.73</v>
      </c>
    </row>
    <row r="2233" spans="1:20" x14ac:dyDescent="0.25">
      <c r="A2233" s="2" t="s">
        <v>677</v>
      </c>
      <c r="B2233" s="95">
        <v>13</v>
      </c>
      <c r="S2233" s="2" t="s">
        <v>873</v>
      </c>
      <c r="T2233" s="2">
        <v>2.72</v>
      </c>
    </row>
    <row r="2234" spans="1:20" x14ac:dyDescent="0.25">
      <c r="A2234" s="2" t="s">
        <v>678</v>
      </c>
      <c r="B2234" s="95">
        <v>13</v>
      </c>
      <c r="S2234" s="2" t="s">
        <v>873</v>
      </c>
      <c r="T2234" s="2">
        <v>2.71</v>
      </c>
    </row>
    <row r="2235" spans="1:20" x14ac:dyDescent="0.25">
      <c r="A2235" s="2" t="s">
        <v>679</v>
      </c>
      <c r="B2235" s="95">
        <v>13</v>
      </c>
      <c r="S2235" s="2" t="s">
        <v>873</v>
      </c>
      <c r="T2235" s="2">
        <v>2.7</v>
      </c>
    </row>
    <row r="2236" spans="1:20" x14ac:dyDescent="0.25">
      <c r="A2236" s="2" t="s">
        <v>680</v>
      </c>
      <c r="B2236" s="95">
        <v>12</v>
      </c>
      <c r="S2236" s="2" t="s">
        <v>873</v>
      </c>
      <c r="T2236" s="2">
        <v>2.69</v>
      </c>
    </row>
    <row r="2237" spans="1:20" x14ac:dyDescent="0.25">
      <c r="A2237" s="2" t="s">
        <v>681</v>
      </c>
      <c r="B2237" s="95">
        <v>12</v>
      </c>
      <c r="S2237" s="2" t="s">
        <v>873</v>
      </c>
      <c r="T2237" s="2">
        <v>2.68</v>
      </c>
    </row>
    <row r="2238" spans="1:20" x14ac:dyDescent="0.25">
      <c r="A2238" s="2" t="s">
        <v>682</v>
      </c>
      <c r="B2238" s="95">
        <v>12</v>
      </c>
      <c r="S2238" s="2" t="s">
        <v>873</v>
      </c>
      <c r="T2238" s="2">
        <v>2.67</v>
      </c>
    </row>
    <row r="2239" spans="1:20" x14ac:dyDescent="0.25">
      <c r="A2239" s="2" t="s">
        <v>683</v>
      </c>
      <c r="B2239" s="95">
        <v>12</v>
      </c>
      <c r="S2239" s="2" t="s">
        <v>873</v>
      </c>
      <c r="T2239" s="2">
        <v>2.66</v>
      </c>
    </row>
    <row r="2240" spans="1:20" x14ac:dyDescent="0.25">
      <c r="A2240" s="2" t="s">
        <v>684</v>
      </c>
      <c r="B2240" s="95">
        <v>12</v>
      </c>
      <c r="S2240" s="2" t="s">
        <v>873</v>
      </c>
      <c r="T2240" s="2">
        <v>2.65</v>
      </c>
    </row>
    <row r="2241" spans="1:20" x14ac:dyDescent="0.25">
      <c r="A2241" s="2" t="s">
        <v>685</v>
      </c>
      <c r="B2241" s="95">
        <v>12</v>
      </c>
      <c r="S2241" s="2" t="s">
        <v>873</v>
      </c>
      <c r="T2241" s="2">
        <v>2.64</v>
      </c>
    </row>
    <row r="2242" spans="1:20" x14ac:dyDescent="0.25">
      <c r="A2242" s="2" t="s">
        <v>686</v>
      </c>
      <c r="B2242" s="95">
        <v>12</v>
      </c>
      <c r="S2242" s="2" t="s">
        <v>873</v>
      </c>
      <c r="T2242" s="2">
        <v>2.63</v>
      </c>
    </row>
    <row r="2243" spans="1:20" x14ac:dyDescent="0.25">
      <c r="A2243" s="2" t="s">
        <v>687</v>
      </c>
      <c r="B2243" s="95">
        <v>12</v>
      </c>
      <c r="S2243" s="2" t="s">
        <v>873</v>
      </c>
      <c r="T2243" s="2">
        <v>2.62</v>
      </c>
    </row>
    <row r="2244" spans="1:20" x14ac:dyDescent="0.25">
      <c r="A2244" s="2" t="s">
        <v>688</v>
      </c>
      <c r="B2244" s="95">
        <v>12</v>
      </c>
      <c r="S2244" s="2" t="s">
        <v>873</v>
      </c>
      <c r="T2244" s="2">
        <v>2.61</v>
      </c>
    </row>
    <row r="2245" spans="1:20" x14ac:dyDescent="0.25">
      <c r="A2245" s="2" t="s">
        <v>689</v>
      </c>
      <c r="B2245" s="95">
        <v>12</v>
      </c>
      <c r="S2245" s="2" t="s">
        <v>873</v>
      </c>
      <c r="T2245" s="2">
        <v>2.6</v>
      </c>
    </row>
    <row r="2246" spans="1:20" x14ac:dyDescent="0.25">
      <c r="A2246" s="2" t="s">
        <v>690</v>
      </c>
      <c r="B2246" s="95">
        <v>11</v>
      </c>
      <c r="S2246" s="2" t="s">
        <v>873</v>
      </c>
      <c r="T2246" s="2">
        <v>2.59</v>
      </c>
    </row>
    <row r="2247" spans="1:20" x14ac:dyDescent="0.25">
      <c r="A2247" s="2" t="s">
        <v>691</v>
      </c>
      <c r="B2247" s="95">
        <v>11</v>
      </c>
      <c r="S2247" s="2" t="s">
        <v>873</v>
      </c>
      <c r="T2247" s="2">
        <v>2.58</v>
      </c>
    </row>
    <row r="2248" spans="1:20" x14ac:dyDescent="0.25">
      <c r="A2248" s="2" t="s">
        <v>692</v>
      </c>
      <c r="B2248" s="95">
        <v>11</v>
      </c>
      <c r="S2248" s="2" t="s">
        <v>873</v>
      </c>
      <c r="T2248" s="2">
        <v>2.57</v>
      </c>
    </row>
    <row r="2249" spans="1:20" x14ac:dyDescent="0.25">
      <c r="A2249" s="2" t="s">
        <v>693</v>
      </c>
      <c r="B2249" s="95">
        <v>11</v>
      </c>
      <c r="S2249" s="2" t="s">
        <v>873</v>
      </c>
      <c r="T2249" s="2">
        <v>2.56</v>
      </c>
    </row>
    <row r="2250" spans="1:20" x14ac:dyDescent="0.25">
      <c r="A2250" s="2" t="s">
        <v>694</v>
      </c>
      <c r="B2250" s="95">
        <v>11</v>
      </c>
      <c r="S2250" s="2" t="s">
        <v>873</v>
      </c>
      <c r="T2250" s="2">
        <v>2.5499999999999998</v>
      </c>
    </row>
    <row r="2251" spans="1:20" x14ac:dyDescent="0.25">
      <c r="A2251" s="2" t="s">
        <v>695</v>
      </c>
      <c r="B2251" s="95">
        <v>11</v>
      </c>
      <c r="S2251" s="2" t="s">
        <v>873</v>
      </c>
      <c r="T2251" s="2">
        <v>2.54</v>
      </c>
    </row>
    <row r="2252" spans="1:20" x14ac:dyDescent="0.25">
      <c r="A2252" s="2" t="s">
        <v>696</v>
      </c>
      <c r="B2252" s="95">
        <v>11</v>
      </c>
      <c r="S2252" s="2" t="s">
        <v>873</v>
      </c>
      <c r="T2252" s="2">
        <v>2.5299999999999998</v>
      </c>
    </row>
    <row r="2253" spans="1:20" x14ac:dyDescent="0.25">
      <c r="A2253" s="2" t="s">
        <v>697</v>
      </c>
      <c r="B2253" s="95">
        <v>11</v>
      </c>
      <c r="S2253" s="2" t="s">
        <v>873</v>
      </c>
      <c r="T2253" s="2">
        <v>2.52</v>
      </c>
    </row>
    <row r="2254" spans="1:20" x14ac:dyDescent="0.25">
      <c r="A2254" s="2" t="s">
        <v>698</v>
      </c>
      <c r="B2254" s="95">
        <v>11</v>
      </c>
      <c r="S2254" s="2" t="s">
        <v>873</v>
      </c>
      <c r="T2254" s="2">
        <v>2.5099999999999998</v>
      </c>
    </row>
    <row r="2255" spans="1:20" x14ac:dyDescent="0.25">
      <c r="A2255" s="2" t="s">
        <v>699</v>
      </c>
      <c r="B2255" s="95">
        <v>11</v>
      </c>
      <c r="S2255" s="2" t="s">
        <v>873</v>
      </c>
      <c r="T2255" s="2">
        <v>2.5</v>
      </c>
    </row>
    <row r="2256" spans="1:20" x14ac:dyDescent="0.25">
      <c r="A2256" s="2" t="s">
        <v>700</v>
      </c>
      <c r="B2256" s="95">
        <v>10</v>
      </c>
      <c r="S2256" s="2" t="s">
        <v>873</v>
      </c>
      <c r="T2256" s="2">
        <v>2.4900000000000002</v>
      </c>
    </row>
    <row r="2257" spans="1:20" x14ac:dyDescent="0.25">
      <c r="A2257" s="2" t="s">
        <v>701</v>
      </c>
      <c r="B2257" s="95">
        <v>10</v>
      </c>
      <c r="S2257" s="2" t="s">
        <v>873</v>
      </c>
      <c r="T2257" s="2">
        <v>2.48</v>
      </c>
    </row>
    <row r="2258" spans="1:20" x14ac:dyDescent="0.25">
      <c r="A2258" s="2" t="s">
        <v>702</v>
      </c>
      <c r="B2258" s="95">
        <v>10</v>
      </c>
      <c r="S2258" s="2" t="s">
        <v>873</v>
      </c>
      <c r="T2258" s="2">
        <v>2.4700000000000002</v>
      </c>
    </row>
    <row r="2259" spans="1:20" x14ac:dyDescent="0.25">
      <c r="A2259" s="2" t="s">
        <v>703</v>
      </c>
      <c r="B2259" s="95">
        <v>10</v>
      </c>
      <c r="S2259" s="2" t="s">
        <v>873</v>
      </c>
      <c r="T2259" s="2">
        <v>2.46</v>
      </c>
    </row>
    <row r="2260" spans="1:20" x14ac:dyDescent="0.25">
      <c r="A2260" s="2" t="s">
        <v>704</v>
      </c>
      <c r="B2260" s="95">
        <v>10</v>
      </c>
      <c r="S2260" s="2" t="s">
        <v>873</v>
      </c>
      <c r="T2260" s="2">
        <v>2.4500000000000002</v>
      </c>
    </row>
    <row r="2261" spans="1:20" x14ac:dyDescent="0.25">
      <c r="A2261" s="2" t="s">
        <v>705</v>
      </c>
      <c r="B2261" s="95">
        <v>10</v>
      </c>
      <c r="S2261" s="2" t="s">
        <v>873</v>
      </c>
      <c r="T2261" s="2">
        <v>2.44</v>
      </c>
    </row>
    <row r="2262" spans="1:20" x14ac:dyDescent="0.25">
      <c r="A2262" s="2" t="s">
        <v>706</v>
      </c>
      <c r="B2262" s="95">
        <v>10</v>
      </c>
      <c r="S2262" s="2" t="s">
        <v>873</v>
      </c>
      <c r="T2262" s="2">
        <v>2.4300000000000002</v>
      </c>
    </row>
    <row r="2263" spans="1:20" x14ac:dyDescent="0.25">
      <c r="A2263" s="2" t="s">
        <v>707</v>
      </c>
      <c r="B2263" s="95">
        <v>10</v>
      </c>
      <c r="S2263" s="2" t="s">
        <v>873</v>
      </c>
      <c r="T2263" s="2">
        <v>2.42</v>
      </c>
    </row>
    <row r="2264" spans="1:20" x14ac:dyDescent="0.25">
      <c r="A2264" s="2" t="s">
        <v>708</v>
      </c>
      <c r="B2264" s="95">
        <v>10</v>
      </c>
      <c r="S2264" s="2" t="s">
        <v>873</v>
      </c>
      <c r="T2264" s="2">
        <v>2.41</v>
      </c>
    </row>
    <row r="2265" spans="1:20" x14ac:dyDescent="0.25">
      <c r="A2265" s="2" t="s">
        <v>709</v>
      </c>
      <c r="B2265" s="95">
        <v>10</v>
      </c>
      <c r="S2265" s="2" t="s">
        <v>873</v>
      </c>
      <c r="T2265" s="2">
        <v>2.4</v>
      </c>
    </row>
    <row r="2266" spans="1:20" x14ac:dyDescent="0.25">
      <c r="A2266" s="2" t="s">
        <v>710</v>
      </c>
      <c r="B2266" s="95">
        <v>9</v>
      </c>
      <c r="S2266" s="2" t="s">
        <v>873</v>
      </c>
      <c r="T2266" s="2">
        <v>2.39</v>
      </c>
    </row>
    <row r="2267" spans="1:20" x14ac:dyDescent="0.25">
      <c r="A2267" s="2" t="s">
        <v>711</v>
      </c>
      <c r="B2267" s="95">
        <v>9</v>
      </c>
      <c r="S2267" s="2" t="s">
        <v>873</v>
      </c>
      <c r="T2267" s="2">
        <v>2.38</v>
      </c>
    </row>
    <row r="2268" spans="1:20" x14ac:dyDescent="0.25">
      <c r="A2268" s="2" t="s">
        <v>712</v>
      </c>
      <c r="B2268" s="95">
        <v>9</v>
      </c>
      <c r="S2268" s="2" t="s">
        <v>873</v>
      </c>
      <c r="T2268" s="2">
        <v>2.37</v>
      </c>
    </row>
    <row r="2269" spans="1:20" x14ac:dyDescent="0.25">
      <c r="A2269" s="2" t="s">
        <v>713</v>
      </c>
      <c r="B2269" s="95">
        <v>9</v>
      </c>
      <c r="S2269" s="2" t="s">
        <v>873</v>
      </c>
      <c r="T2269" s="2">
        <v>2.36</v>
      </c>
    </row>
    <row r="2270" spans="1:20" x14ac:dyDescent="0.25">
      <c r="A2270" s="2" t="s">
        <v>714</v>
      </c>
      <c r="B2270" s="95">
        <v>9</v>
      </c>
      <c r="S2270" s="2" t="s">
        <v>873</v>
      </c>
      <c r="T2270" s="2">
        <v>2.35</v>
      </c>
    </row>
    <row r="2271" spans="1:20" x14ac:dyDescent="0.25">
      <c r="A2271" s="2" t="s">
        <v>715</v>
      </c>
      <c r="B2271" s="95">
        <v>9</v>
      </c>
      <c r="S2271" s="2" t="s">
        <v>873</v>
      </c>
      <c r="T2271" s="2">
        <v>2.34</v>
      </c>
    </row>
    <row r="2272" spans="1:20" x14ac:dyDescent="0.25">
      <c r="A2272" s="2" t="s">
        <v>716</v>
      </c>
      <c r="B2272" s="95">
        <v>9</v>
      </c>
      <c r="S2272" s="2" t="s">
        <v>873</v>
      </c>
      <c r="T2272" s="2">
        <v>2.33</v>
      </c>
    </row>
    <row r="2273" spans="1:20" x14ac:dyDescent="0.25">
      <c r="A2273" s="2" t="s">
        <v>717</v>
      </c>
      <c r="B2273" s="95">
        <v>9</v>
      </c>
      <c r="S2273" s="2" t="s">
        <v>873</v>
      </c>
      <c r="T2273" s="2">
        <v>2.3199999999999998</v>
      </c>
    </row>
    <row r="2274" spans="1:20" x14ac:dyDescent="0.25">
      <c r="A2274" s="2" t="s">
        <v>718</v>
      </c>
      <c r="B2274" s="95">
        <v>9</v>
      </c>
      <c r="S2274" s="2" t="s">
        <v>873</v>
      </c>
      <c r="T2274" s="2">
        <v>2.31</v>
      </c>
    </row>
    <row r="2275" spans="1:20" x14ac:dyDescent="0.25">
      <c r="A2275" s="2" t="s">
        <v>719</v>
      </c>
      <c r="B2275" s="95">
        <v>9</v>
      </c>
      <c r="S2275" s="2" t="s">
        <v>873</v>
      </c>
      <c r="T2275" s="2">
        <v>2.2999999999999998</v>
      </c>
    </row>
    <row r="2276" spans="1:20" x14ac:dyDescent="0.25">
      <c r="A2276" s="2" t="s">
        <v>720</v>
      </c>
      <c r="B2276" s="95">
        <v>9</v>
      </c>
      <c r="S2276" s="2" t="s">
        <v>873</v>
      </c>
      <c r="T2276" s="2">
        <v>2.29</v>
      </c>
    </row>
    <row r="2277" spans="1:20" x14ac:dyDescent="0.25">
      <c r="A2277" s="2" t="s">
        <v>721</v>
      </c>
      <c r="B2277" s="95">
        <v>9</v>
      </c>
      <c r="S2277" s="2" t="s">
        <v>873</v>
      </c>
      <c r="T2277" s="2">
        <v>2.2799999999999998</v>
      </c>
    </row>
    <row r="2278" spans="1:20" x14ac:dyDescent="0.25">
      <c r="A2278" s="2" t="s">
        <v>722</v>
      </c>
      <c r="B2278" s="95">
        <v>9</v>
      </c>
      <c r="S2278" s="2" t="s">
        <v>873</v>
      </c>
      <c r="T2278" s="2">
        <v>2.27</v>
      </c>
    </row>
    <row r="2279" spans="1:20" x14ac:dyDescent="0.25">
      <c r="A2279" s="2" t="s">
        <v>723</v>
      </c>
      <c r="B2279" s="95">
        <v>9</v>
      </c>
      <c r="S2279" s="2" t="s">
        <v>873</v>
      </c>
      <c r="T2279" s="2">
        <v>2.2599999999999998</v>
      </c>
    </row>
    <row r="2280" spans="1:20" x14ac:dyDescent="0.25">
      <c r="A2280" s="2" t="s">
        <v>724</v>
      </c>
      <c r="B2280" s="95">
        <v>9</v>
      </c>
      <c r="S2280" s="2" t="s">
        <v>873</v>
      </c>
      <c r="T2280" s="2">
        <v>2.25</v>
      </c>
    </row>
    <row r="2281" spans="1:20" x14ac:dyDescent="0.25">
      <c r="A2281" s="2" t="s">
        <v>725</v>
      </c>
      <c r="B2281" s="95">
        <v>9</v>
      </c>
      <c r="S2281" s="2" t="s">
        <v>873</v>
      </c>
      <c r="T2281" s="2">
        <v>2.2400000000000002</v>
      </c>
    </row>
    <row r="2282" spans="1:20" x14ac:dyDescent="0.25">
      <c r="A2282" s="2" t="s">
        <v>726</v>
      </c>
      <c r="B2282" s="95">
        <v>9</v>
      </c>
      <c r="S2282" s="2" t="s">
        <v>873</v>
      </c>
      <c r="T2282" s="2">
        <v>2.23</v>
      </c>
    </row>
    <row r="2283" spans="1:20" x14ac:dyDescent="0.25">
      <c r="A2283" s="2" t="s">
        <v>727</v>
      </c>
      <c r="B2283" s="95">
        <v>9</v>
      </c>
      <c r="S2283" s="2" t="s">
        <v>873</v>
      </c>
      <c r="T2283" s="2">
        <v>2.2200000000000002</v>
      </c>
    </row>
    <row r="2284" spans="1:20" x14ac:dyDescent="0.25">
      <c r="A2284" s="2" t="s">
        <v>728</v>
      </c>
      <c r="B2284" s="95">
        <v>9</v>
      </c>
      <c r="S2284" s="2" t="s">
        <v>873</v>
      </c>
      <c r="T2284" s="2">
        <v>2.21</v>
      </c>
    </row>
    <row r="2285" spans="1:20" x14ac:dyDescent="0.25">
      <c r="A2285" s="2" t="s">
        <v>729</v>
      </c>
      <c r="B2285" s="95">
        <v>9</v>
      </c>
      <c r="S2285" s="2" t="s">
        <v>873</v>
      </c>
      <c r="T2285" s="2">
        <v>2.2000000000000002</v>
      </c>
    </row>
    <row r="2286" spans="1:20" x14ac:dyDescent="0.25">
      <c r="A2286" s="2" t="s">
        <v>730</v>
      </c>
      <c r="B2286" s="95">
        <v>8</v>
      </c>
      <c r="S2286" s="2" t="s">
        <v>873</v>
      </c>
      <c r="T2286" s="2">
        <v>2.19</v>
      </c>
    </row>
    <row r="2287" spans="1:20" x14ac:dyDescent="0.25">
      <c r="A2287" s="2" t="s">
        <v>731</v>
      </c>
      <c r="B2287" s="95">
        <v>8</v>
      </c>
      <c r="S2287" s="2" t="s">
        <v>873</v>
      </c>
      <c r="T2287" s="2">
        <v>2.1800000000000002</v>
      </c>
    </row>
    <row r="2288" spans="1:20" x14ac:dyDescent="0.25">
      <c r="A2288" s="2" t="s">
        <v>732</v>
      </c>
      <c r="B2288" s="95">
        <v>8</v>
      </c>
      <c r="S2288" s="2" t="s">
        <v>873</v>
      </c>
      <c r="T2288" s="2">
        <v>2.17</v>
      </c>
    </row>
    <row r="2289" spans="1:20" x14ac:dyDescent="0.25">
      <c r="A2289" s="2" t="s">
        <v>733</v>
      </c>
      <c r="B2289" s="95">
        <v>8</v>
      </c>
      <c r="S2289" s="2" t="s">
        <v>873</v>
      </c>
      <c r="T2289" s="2">
        <v>2.16</v>
      </c>
    </row>
    <row r="2290" spans="1:20" x14ac:dyDescent="0.25">
      <c r="A2290" s="2" t="s">
        <v>734</v>
      </c>
      <c r="B2290" s="95">
        <v>8</v>
      </c>
      <c r="S2290" s="2" t="s">
        <v>873</v>
      </c>
      <c r="T2290" s="2">
        <v>2.15</v>
      </c>
    </row>
    <row r="2291" spans="1:20" x14ac:dyDescent="0.25">
      <c r="A2291" s="2" t="s">
        <v>735</v>
      </c>
      <c r="B2291" s="95">
        <v>8</v>
      </c>
      <c r="S2291" s="2" t="s">
        <v>873</v>
      </c>
      <c r="T2291" s="2">
        <v>2.14</v>
      </c>
    </row>
    <row r="2292" spans="1:20" x14ac:dyDescent="0.25">
      <c r="A2292" s="2" t="s">
        <v>736</v>
      </c>
      <c r="B2292" s="95">
        <v>8</v>
      </c>
      <c r="S2292" s="2" t="s">
        <v>873</v>
      </c>
      <c r="T2292" s="2">
        <v>2.13</v>
      </c>
    </row>
    <row r="2293" spans="1:20" x14ac:dyDescent="0.25">
      <c r="A2293" s="2" t="s">
        <v>737</v>
      </c>
      <c r="B2293" s="95">
        <v>8</v>
      </c>
      <c r="S2293" s="2" t="s">
        <v>873</v>
      </c>
      <c r="T2293" s="2">
        <v>2.12</v>
      </c>
    </row>
    <row r="2294" spans="1:20" x14ac:dyDescent="0.25">
      <c r="A2294" s="2" t="s">
        <v>738</v>
      </c>
      <c r="B2294" s="95">
        <v>8</v>
      </c>
      <c r="S2294" s="2" t="s">
        <v>873</v>
      </c>
      <c r="T2294" s="2">
        <v>2.11</v>
      </c>
    </row>
    <row r="2295" spans="1:20" x14ac:dyDescent="0.25">
      <c r="A2295" s="2" t="s">
        <v>739</v>
      </c>
      <c r="B2295" s="95">
        <v>8</v>
      </c>
      <c r="S2295" s="2" t="s">
        <v>873</v>
      </c>
      <c r="T2295" s="2">
        <v>2.1</v>
      </c>
    </row>
    <row r="2296" spans="1:20" x14ac:dyDescent="0.25">
      <c r="A2296" s="2" t="s">
        <v>740</v>
      </c>
      <c r="B2296" s="95">
        <v>8</v>
      </c>
      <c r="S2296" s="2" t="s">
        <v>873</v>
      </c>
      <c r="T2296" s="2">
        <v>2.09</v>
      </c>
    </row>
    <row r="2297" spans="1:20" x14ac:dyDescent="0.25">
      <c r="A2297" s="2" t="s">
        <v>741</v>
      </c>
      <c r="B2297" s="95">
        <v>8</v>
      </c>
      <c r="S2297" s="2" t="s">
        <v>873</v>
      </c>
      <c r="T2297" s="2">
        <v>2.08</v>
      </c>
    </row>
    <row r="2298" spans="1:20" x14ac:dyDescent="0.25">
      <c r="A2298" s="2" t="s">
        <v>742</v>
      </c>
      <c r="B2298" s="95">
        <v>8</v>
      </c>
      <c r="S2298" s="2" t="s">
        <v>873</v>
      </c>
      <c r="T2298" s="2">
        <v>2.0699999999999998</v>
      </c>
    </row>
    <row r="2299" spans="1:20" x14ac:dyDescent="0.25">
      <c r="A2299" s="2" t="s">
        <v>743</v>
      </c>
      <c r="B2299" s="95">
        <v>8</v>
      </c>
      <c r="S2299" s="2" t="s">
        <v>873</v>
      </c>
      <c r="T2299" s="2">
        <v>2.06</v>
      </c>
    </row>
    <row r="2300" spans="1:20" x14ac:dyDescent="0.25">
      <c r="A2300" s="2" t="s">
        <v>744</v>
      </c>
      <c r="B2300" s="95">
        <v>8</v>
      </c>
      <c r="S2300" s="2" t="s">
        <v>873</v>
      </c>
      <c r="T2300" s="2">
        <v>2.0499999999999998</v>
      </c>
    </row>
    <row r="2301" spans="1:20" x14ac:dyDescent="0.25">
      <c r="A2301" s="2" t="s">
        <v>745</v>
      </c>
      <c r="B2301" s="95">
        <v>8</v>
      </c>
      <c r="S2301" s="2" t="s">
        <v>873</v>
      </c>
      <c r="T2301" s="2">
        <v>2.04</v>
      </c>
    </row>
    <row r="2302" spans="1:20" x14ac:dyDescent="0.25">
      <c r="A2302" s="2" t="s">
        <v>746</v>
      </c>
      <c r="B2302" s="95">
        <v>8</v>
      </c>
      <c r="S2302" s="2" t="s">
        <v>873</v>
      </c>
      <c r="T2302" s="2">
        <v>2.0299999999999998</v>
      </c>
    </row>
    <row r="2303" spans="1:20" x14ac:dyDescent="0.25">
      <c r="A2303" s="2" t="s">
        <v>747</v>
      </c>
      <c r="B2303" s="95">
        <v>8</v>
      </c>
      <c r="S2303" s="2" t="s">
        <v>873</v>
      </c>
      <c r="T2303" s="2">
        <v>2.02</v>
      </c>
    </row>
    <row r="2304" spans="1:20" x14ac:dyDescent="0.25">
      <c r="A2304" s="2" t="s">
        <v>748</v>
      </c>
      <c r="B2304" s="95">
        <v>8</v>
      </c>
      <c r="S2304" s="2" t="s">
        <v>873</v>
      </c>
      <c r="T2304" s="2">
        <v>2.0099999999999998</v>
      </c>
    </row>
    <row r="2305" spans="1:20" x14ac:dyDescent="0.25">
      <c r="A2305" s="2" t="s">
        <v>749</v>
      </c>
      <c r="B2305" s="95">
        <v>8</v>
      </c>
      <c r="S2305" s="2" t="s">
        <v>873</v>
      </c>
      <c r="T2305" s="2">
        <v>2</v>
      </c>
    </row>
    <row r="2306" spans="1:20" x14ac:dyDescent="0.25">
      <c r="A2306" s="2" t="s">
        <v>750</v>
      </c>
      <c r="B2306" s="95">
        <v>7</v>
      </c>
      <c r="S2306" s="2" t="s">
        <v>873</v>
      </c>
      <c r="T2306" s="2">
        <v>1.99</v>
      </c>
    </row>
    <row r="2307" spans="1:20" x14ac:dyDescent="0.25">
      <c r="A2307" s="2" t="s">
        <v>751</v>
      </c>
      <c r="B2307" s="95">
        <v>7</v>
      </c>
      <c r="S2307" s="2" t="s">
        <v>873</v>
      </c>
      <c r="T2307" s="2">
        <v>1.98</v>
      </c>
    </row>
    <row r="2308" spans="1:20" x14ac:dyDescent="0.25">
      <c r="A2308" s="2" t="s">
        <v>752</v>
      </c>
      <c r="B2308" s="95">
        <v>7</v>
      </c>
      <c r="S2308" s="2" t="s">
        <v>873</v>
      </c>
      <c r="T2308" s="2">
        <v>1.97</v>
      </c>
    </row>
    <row r="2309" spans="1:20" x14ac:dyDescent="0.25">
      <c r="A2309" s="2" t="s">
        <v>753</v>
      </c>
      <c r="B2309" s="95">
        <v>7</v>
      </c>
      <c r="S2309" s="2" t="s">
        <v>873</v>
      </c>
      <c r="T2309" s="2">
        <v>1.96</v>
      </c>
    </row>
    <row r="2310" spans="1:20" x14ac:dyDescent="0.25">
      <c r="A2310" s="2" t="s">
        <v>754</v>
      </c>
      <c r="B2310" s="95">
        <v>7</v>
      </c>
      <c r="S2310" s="2" t="s">
        <v>873</v>
      </c>
      <c r="T2310" s="2">
        <v>1.95</v>
      </c>
    </row>
    <row r="2311" spans="1:20" x14ac:dyDescent="0.25">
      <c r="A2311" s="2" t="s">
        <v>755</v>
      </c>
      <c r="B2311" s="95">
        <v>7</v>
      </c>
      <c r="S2311" s="2" t="s">
        <v>873</v>
      </c>
      <c r="T2311" s="2">
        <v>1.94</v>
      </c>
    </row>
    <row r="2312" spans="1:20" x14ac:dyDescent="0.25">
      <c r="A2312" s="2" t="s">
        <v>756</v>
      </c>
      <c r="B2312" s="95">
        <v>7</v>
      </c>
      <c r="S2312" s="2" t="s">
        <v>873</v>
      </c>
      <c r="T2312" s="2">
        <v>1.93</v>
      </c>
    </row>
    <row r="2313" spans="1:20" x14ac:dyDescent="0.25">
      <c r="A2313" s="2" t="s">
        <v>757</v>
      </c>
      <c r="B2313" s="95">
        <v>7</v>
      </c>
      <c r="S2313" s="2" t="s">
        <v>873</v>
      </c>
      <c r="T2313" s="2">
        <v>1.92</v>
      </c>
    </row>
    <row r="2314" spans="1:20" x14ac:dyDescent="0.25">
      <c r="A2314" s="2" t="s">
        <v>758</v>
      </c>
      <c r="B2314" s="95">
        <v>7</v>
      </c>
      <c r="S2314" s="2" t="s">
        <v>873</v>
      </c>
      <c r="T2314" s="2">
        <v>1.91</v>
      </c>
    </row>
    <row r="2315" spans="1:20" x14ac:dyDescent="0.25">
      <c r="A2315" s="2" t="s">
        <v>759</v>
      </c>
      <c r="B2315" s="95">
        <v>7</v>
      </c>
      <c r="S2315" s="2" t="s">
        <v>873</v>
      </c>
      <c r="T2315" s="2">
        <v>1.9</v>
      </c>
    </row>
    <row r="2316" spans="1:20" x14ac:dyDescent="0.25">
      <c r="A2316" s="2" t="s">
        <v>760</v>
      </c>
      <c r="B2316" s="95">
        <v>6</v>
      </c>
      <c r="S2316" s="2" t="s">
        <v>873</v>
      </c>
      <c r="T2316" s="2">
        <v>1.89</v>
      </c>
    </row>
    <row r="2317" spans="1:20" x14ac:dyDescent="0.25">
      <c r="A2317" s="2" t="s">
        <v>761</v>
      </c>
      <c r="B2317" s="95">
        <v>6</v>
      </c>
      <c r="S2317" s="2" t="s">
        <v>873</v>
      </c>
      <c r="T2317" s="2">
        <v>1.88</v>
      </c>
    </row>
    <row r="2318" spans="1:20" x14ac:dyDescent="0.25">
      <c r="A2318" s="2" t="s">
        <v>762</v>
      </c>
      <c r="B2318" s="95">
        <v>6</v>
      </c>
      <c r="S2318" s="2" t="s">
        <v>873</v>
      </c>
      <c r="T2318" s="2">
        <v>1.87</v>
      </c>
    </row>
    <row r="2319" spans="1:20" x14ac:dyDescent="0.25">
      <c r="A2319" s="2" t="s">
        <v>763</v>
      </c>
      <c r="B2319" s="95">
        <v>6</v>
      </c>
      <c r="S2319" s="2" t="s">
        <v>873</v>
      </c>
      <c r="T2319" s="2">
        <v>1.86</v>
      </c>
    </row>
    <row r="2320" spans="1:20" x14ac:dyDescent="0.25">
      <c r="A2320" s="2" t="s">
        <v>764</v>
      </c>
      <c r="B2320" s="95">
        <v>6</v>
      </c>
      <c r="S2320" s="2" t="s">
        <v>873</v>
      </c>
      <c r="T2320" s="2">
        <v>1.85</v>
      </c>
    </row>
    <row r="2321" spans="1:20" x14ac:dyDescent="0.25">
      <c r="A2321" s="2" t="s">
        <v>765</v>
      </c>
      <c r="B2321" s="95">
        <v>6</v>
      </c>
      <c r="S2321" s="2" t="s">
        <v>873</v>
      </c>
      <c r="T2321" s="2">
        <v>1.84</v>
      </c>
    </row>
    <row r="2322" spans="1:20" x14ac:dyDescent="0.25">
      <c r="A2322" s="2" t="s">
        <v>766</v>
      </c>
      <c r="B2322" s="95">
        <v>6</v>
      </c>
      <c r="S2322" s="2" t="s">
        <v>873</v>
      </c>
      <c r="T2322" s="2">
        <v>1.83</v>
      </c>
    </row>
    <row r="2323" spans="1:20" x14ac:dyDescent="0.25">
      <c r="A2323" s="2" t="s">
        <v>767</v>
      </c>
      <c r="B2323" s="95">
        <v>6</v>
      </c>
      <c r="S2323" s="2" t="s">
        <v>873</v>
      </c>
      <c r="T2323" s="2">
        <v>1.82</v>
      </c>
    </row>
    <row r="2324" spans="1:20" x14ac:dyDescent="0.25">
      <c r="A2324" s="2" t="s">
        <v>768</v>
      </c>
      <c r="B2324" s="95">
        <v>6</v>
      </c>
      <c r="S2324" s="2" t="s">
        <v>873</v>
      </c>
      <c r="T2324" s="2">
        <v>1.81</v>
      </c>
    </row>
    <row r="2325" spans="1:20" x14ac:dyDescent="0.25">
      <c r="A2325" s="2" t="s">
        <v>769</v>
      </c>
      <c r="B2325" s="95">
        <v>6</v>
      </c>
      <c r="S2325" s="2" t="s">
        <v>873</v>
      </c>
      <c r="T2325" s="2">
        <v>1.8</v>
      </c>
    </row>
    <row r="2326" spans="1:20" x14ac:dyDescent="0.25">
      <c r="A2326" s="2" t="s">
        <v>770</v>
      </c>
      <c r="B2326" s="95">
        <v>5</v>
      </c>
      <c r="S2326" s="2" t="s">
        <v>873</v>
      </c>
      <c r="T2326" s="2">
        <v>1.79</v>
      </c>
    </row>
    <row r="2327" spans="1:20" x14ac:dyDescent="0.25">
      <c r="A2327" s="2" t="s">
        <v>771</v>
      </c>
      <c r="B2327" s="95">
        <v>5</v>
      </c>
      <c r="S2327" s="2" t="s">
        <v>873</v>
      </c>
      <c r="T2327" s="2">
        <v>1.78</v>
      </c>
    </row>
    <row r="2328" spans="1:20" x14ac:dyDescent="0.25">
      <c r="A2328" s="2" t="s">
        <v>772</v>
      </c>
      <c r="B2328" s="95">
        <v>5</v>
      </c>
      <c r="S2328" s="2" t="s">
        <v>873</v>
      </c>
      <c r="T2328" s="2">
        <v>1.77</v>
      </c>
    </row>
    <row r="2329" spans="1:20" x14ac:dyDescent="0.25">
      <c r="A2329" s="2" t="s">
        <v>773</v>
      </c>
      <c r="B2329" s="95">
        <v>5</v>
      </c>
      <c r="S2329" s="2" t="s">
        <v>873</v>
      </c>
      <c r="T2329" s="2">
        <v>1.76</v>
      </c>
    </row>
    <row r="2330" spans="1:20" x14ac:dyDescent="0.25">
      <c r="A2330" s="2" t="s">
        <v>774</v>
      </c>
      <c r="B2330" s="95">
        <v>5</v>
      </c>
      <c r="S2330" s="2" t="s">
        <v>873</v>
      </c>
      <c r="T2330" s="2">
        <v>1.75</v>
      </c>
    </row>
    <row r="2331" spans="1:20" x14ac:dyDescent="0.25">
      <c r="A2331" s="2" t="s">
        <v>775</v>
      </c>
      <c r="B2331" s="95">
        <v>5</v>
      </c>
      <c r="S2331" s="2" t="s">
        <v>873</v>
      </c>
      <c r="T2331" s="2">
        <v>1.74</v>
      </c>
    </row>
    <row r="2332" spans="1:20" x14ac:dyDescent="0.25">
      <c r="A2332" s="2" t="s">
        <v>776</v>
      </c>
      <c r="B2332" s="95">
        <v>5</v>
      </c>
      <c r="S2332" s="2" t="s">
        <v>873</v>
      </c>
      <c r="T2332" s="2">
        <v>1.73</v>
      </c>
    </row>
    <row r="2333" spans="1:20" x14ac:dyDescent="0.25">
      <c r="A2333" s="2" t="s">
        <v>777</v>
      </c>
      <c r="B2333" s="95">
        <v>5</v>
      </c>
      <c r="S2333" s="2" t="s">
        <v>873</v>
      </c>
      <c r="T2333" s="2">
        <v>1.72</v>
      </c>
    </row>
    <row r="2334" spans="1:20" x14ac:dyDescent="0.25">
      <c r="A2334" s="2" t="s">
        <v>778</v>
      </c>
      <c r="B2334" s="95">
        <v>5</v>
      </c>
      <c r="S2334" s="2" t="s">
        <v>873</v>
      </c>
      <c r="T2334" s="2">
        <v>1.71</v>
      </c>
    </row>
    <row r="2335" spans="1:20" x14ac:dyDescent="0.25">
      <c r="A2335" s="2" t="s">
        <v>779</v>
      </c>
      <c r="B2335" s="95">
        <v>5</v>
      </c>
      <c r="S2335" s="2" t="s">
        <v>873</v>
      </c>
      <c r="T2335" s="2">
        <v>1.7</v>
      </c>
    </row>
    <row r="2336" spans="1:20" x14ac:dyDescent="0.25">
      <c r="A2336" s="2" t="s">
        <v>780</v>
      </c>
      <c r="B2336" s="95">
        <v>4</v>
      </c>
      <c r="S2336" s="2" t="s">
        <v>873</v>
      </c>
      <c r="T2336" s="2">
        <v>1.69</v>
      </c>
    </row>
    <row r="2337" spans="1:20" x14ac:dyDescent="0.25">
      <c r="A2337" s="2" t="s">
        <v>781</v>
      </c>
      <c r="B2337" s="95">
        <v>4</v>
      </c>
      <c r="S2337" s="2" t="s">
        <v>873</v>
      </c>
      <c r="T2337" s="2">
        <v>1.68</v>
      </c>
    </row>
    <row r="2338" spans="1:20" x14ac:dyDescent="0.25">
      <c r="A2338" s="2" t="s">
        <v>782</v>
      </c>
      <c r="B2338" s="95">
        <v>4</v>
      </c>
      <c r="S2338" s="2" t="s">
        <v>873</v>
      </c>
      <c r="T2338" s="2">
        <v>1.67</v>
      </c>
    </row>
    <row r="2339" spans="1:20" x14ac:dyDescent="0.25">
      <c r="A2339" s="2" t="s">
        <v>783</v>
      </c>
      <c r="B2339" s="95">
        <v>4</v>
      </c>
      <c r="S2339" s="2" t="s">
        <v>873</v>
      </c>
      <c r="T2339" s="2">
        <v>1.66</v>
      </c>
    </row>
    <row r="2340" spans="1:20" x14ac:dyDescent="0.25">
      <c r="A2340" s="2" t="s">
        <v>784</v>
      </c>
      <c r="B2340" s="95">
        <v>4</v>
      </c>
      <c r="S2340" s="2" t="s">
        <v>873</v>
      </c>
      <c r="T2340" s="2">
        <v>1.65</v>
      </c>
    </row>
    <row r="2341" spans="1:20" x14ac:dyDescent="0.25">
      <c r="A2341" s="2" t="s">
        <v>785</v>
      </c>
      <c r="B2341" s="95">
        <v>4</v>
      </c>
      <c r="S2341" s="2" t="s">
        <v>873</v>
      </c>
      <c r="T2341" s="2">
        <v>1.64</v>
      </c>
    </row>
    <row r="2342" spans="1:20" x14ac:dyDescent="0.25">
      <c r="A2342" s="2" t="s">
        <v>786</v>
      </c>
      <c r="B2342" s="95">
        <v>4</v>
      </c>
      <c r="S2342" s="2" t="s">
        <v>873</v>
      </c>
      <c r="T2342" s="2">
        <v>1.63</v>
      </c>
    </row>
    <row r="2343" spans="1:20" x14ac:dyDescent="0.25">
      <c r="A2343" s="2" t="s">
        <v>787</v>
      </c>
      <c r="B2343" s="95">
        <v>4</v>
      </c>
      <c r="S2343" s="2" t="s">
        <v>873</v>
      </c>
      <c r="T2343" s="2">
        <v>1.62</v>
      </c>
    </row>
    <row r="2344" spans="1:20" x14ac:dyDescent="0.25">
      <c r="A2344" s="2" t="s">
        <v>788</v>
      </c>
      <c r="B2344" s="95">
        <v>4</v>
      </c>
      <c r="S2344" s="2" t="s">
        <v>873</v>
      </c>
      <c r="T2344" s="2">
        <v>1.61</v>
      </c>
    </row>
    <row r="2345" spans="1:20" x14ac:dyDescent="0.25">
      <c r="A2345" s="2" t="s">
        <v>789</v>
      </c>
      <c r="B2345" s="95">
        <v>4</v>
      </c>
      <c r="S2345" s="2" t="s">
        <v>873</v>
      </c>
      <c r="T2345" s="2">
        <v>1.6</v>
      </c>
    </row>
    <row r="2346" spans="1:20" x14ac:dyDescent="0.25">
      <c r="A2346" s="2" t="s">
        <v>790</v>
      </c>
      <c r="B2346" s="95">
        <v>4</v>
      </c>
      <c r="S2346" s="2" t="s">
        <v>873</v>
      </c>
      <c r="T2346" s="2">
        <v>1.59</v>
      </c>
    </row>
    <row r="2347" spans="1:20" x14ac:dyDescent="0.25">
      <c r="A2347" s="2" t="s">
        <v>791</v>
      </c>
      <c r="B2347" s="95">
        <v>4</v>
      </c>
      <c r="S2347" s="2" t="s">
        <v>873</v>
      </c>
      <c r="T2347" s="2">
        <v>1.58</v>
      </c>
    </row>
    <row r="2348" spans="1:20" x14ac:dyDescent="0.25">
      <c r="A2348" s="2" t="s">
        <v>792</v>
      </c>
      <c r="B2348" s="95">
        <v>4</v>
      </c>
      <c r="S2348" s="2" t="s">
        <v>873</v>
      </c>
      <c r="T2348" s="2">
        <v>1.57</v>
      </c>
    </row>
    <row r="2349" spans="1:20" x14ac:dyDescent="0.25">
      <c r="A2349" s="2" t="s">
        <v>793</v>
      </c>
      <c r="B2349" s="95">
        <v>4</v>
      </c>
      <c r="S2349" s="2" t="s">
        <v>873</v>
      </c>
      <c r="T2349" s="2">
        <v>1.56</v>
      </c>
    </row>
    <row r="2350" spans="1:20" x14ac:dyDescent="0.25">
      <c r="A2350" s="2" t="s">
        <v>794</v>
      </c>
      <c r="B2350" s="95">
        <v>4</v>
      </c>
      <c r="S2350" s="2" t="s">
        <v>873</v>
      </c>
      <c r="T2350" s="2">
        <v>1.55</v>
      </c>
    </row>
    <row r="2351" spans="1:20" x14ac:dyDescent="0.25">
      <c r="A2351" s="2" t="s">
        <v>795</v>
      </c>
      <c r="B2351" s="95">
        <v>4</v>
      </c>
      <c r="S2351" s="2" t="s">
        <v>873</v>
      </c>
      <c r="T2351" s="2">
        <v>1.54</v>
      </c>
    </row>
    <row r="2352" spans="1:20" x14ac:dyDescent="0.25">
      <c r="A2352" s="2" t="s">
        <v>796</v>
      </c>
      <c r="B2352" s="95">
        <v>4</v>
      </c>
      <c r="S2352" s="2" t="s">
        <v>873</v>
      </c>
      <c r="T2352" s="2">
        <v>1.53</v>
      </c>
    </row>
    <row r="2353" spans="1:20" x14ac:dyDescent="0.25">
      <c r="A2353" s="2" t="s">
        <v>797</v>
      </c>
      <c r="B2353" s="95">
        <v>4</v>
      </c>
      <c r="S2353" s="2" t="s">
        <v>873</v>
      </c>
      <c r="T2353" s="2">
        <v>1.52</v>
      </c>
    </row>
    <row r="2354" spans="1:20" x14ac:dyDescent="0.25">
      <c r="A2354" s="2" t="s">
        <v>798</v>
      </c>
      <c r="B2354" s="95">
        <v>4</v>
      </c>
      <c r="S2354" s="2" t="s">
        <v>873</v>
      </c>
      <c r="T2354" s="2">
        <v>1.51</v>
      </c>
    </row>
    <row r="2355" spans="1:20" x14ac:dyDescent="0.25">
      <c r="A2355" s="2" t="s">
        <v>799</v>
      </c>
      <c r="B2355" s="95">
        <v>4</v>
      </c>
      <c r="S2355" s="2" t="s">
        <v>873</v>
      </c>
      <c r="T2355" s="2">
        <v>1.5</v>
      </c>
    </row>
    <row r="2356" spans="1:20" x14ac:dyDescent="0.25">
      <c r="A2356" s="2" t="s">
        <v>800</v>
      </c>
      <c r="B2356" s="95">
        <v>3</v>
      </c>
      <c r="S2356" s="2" t="s">
        <v>873</v>
      </c>
      <c r="T2356" s="2">
        <v>1.49</v>
      </c>
    </row>
    <row r="2357" spans="1:20" x14ac:dyDescent="0.25">
      <c r="A2357" s="2" t="s">
        <v>801</v>
      </c>
      <c r="B2357" s="95">
        <v>3</v>
      </c>
      <c r="S2357" s="2" t="s">
        <v>873</v>
      </c>
      <c r="T2357" s="2">
        <v>1.48</v>
      </c>
    </row>
    <row r="2358" spans="1:20" x14ac:dyDescent="0.25">
      <c r="A2358" s="2" t="s">
        <v>802</v>
      </c>
      <c r="B2358" s="95">
        <v>3</v>
      </c>
      <c r="S2358" s="2" t="s">
        <v>873</v>
      </c>
      <c r="T2358" s="2">
        <v>1.47</v>
      </c>
    </row>
    <row r="2359" spans="1:20" x14ac:dyDescent="0.25">
      <c r="A2359" s="2" t="s">
        <v>803</v>
      </c>
      <c r="B2359" s="95">
        <v>3</v>
      </c>
      <c r="S2359" s="2" t="s">
        <v>873</v>
      </c>
      <c r="T2359" s="2">
        <v>1.46</v>
      </c>
    </row>
    <row r="2360" spans="1:20" x14ac:dyDescent="0.25">
      <c r="A2360" s="2" t="s">
        <v>804</v>
      </c>
      <c r="B2360" s="95">
        <v>3</v>
      </c>
      <c r="S2360" s="2" t="s">
        <v>873</v>
      </c>
      <c r="T2360" s="2">
        <v>1.45</v>
      </c>
    </row>
    <row r="2361" spans="1:20" x14ac:dyDescent="0.25">
      <c r="A2361" s="2" t="s">
        <v>805</v>
      </c>
      <c r="B2361" s="95">
        <v>3</v>
      </c>
      <c r="S2361" s="2" t="s">
        <v>873</v>
      </c>
      <c r="T2361" s="2">
        <v>1.44</v>
      </c>
    </row>
    <row r="2362" spans="1:20" x14ac:dyDescent="0.25">
      <c r="A2362" s="2" t="s">
        <v>806</v>
      </c>
      <c r="B2362" s="95">
        <v>3</v>
      </c>
      <c r="S2362" s="2" t="s">
        <v>873</v>
      </c>
      <c r="T2362" s="2">
        <v>1.43</v>
      </c>
    </row>
    <row r="2363" spans="1:20" x14ac:dyDescent="0.25">
      <c r="A2363" s="2" t="s">
        <v>807</v>
      </c>
      <c r="B2363" s="95">
        <v>3</v>
      </c>
      <c r="S2363" s="2" t="s">
        <v>873</v>
      </c>
      <c r="T2363" s="2">
        <v>1.42</v>
      </c>
    </row>
    <row r="2364" spans="1:20" x14ac:dyDescent="0.25">
      <c r="A2364" s="2" t="s">
        <v>808</v>
      </c>
      <c r="B2364" s="95">
        <v>3</v>
      </c>
      <c r="S2364" s="2" t="s">
        <v>873</v>
      </c>
      <c r="T2364" s="2">
        <v>1.41</v>
      </c>
    </row>
    <row r="2365" spans="1:20" x14ac:dyDescent="0.25">
      <c r="A2365" s="2" t="s">
        <v>809</v>
      </c>
      <c r="B2365" s="95">
        <v>3</v>
      </c>
      <c r="S2365" s="2" t="s">
        <v>873</v>
      </c>
      <c r="T2365" s="2">
        <v>1.4</v>
      </c>
    </row>
    <row r="2366" spans="1:20" x14ac:dyDescent="0.25">
      <c r="A2366" s="2" t="s">
        <v>810</v>
      </c>
      <c r="B2366" s="95">
        <v>3</v>
      </c>
      <c r="S2366" s="2" t="s">
        <v>873</v>
      </c>
      <c r="T2366" s="2">
        <v>1.39</v>
      </c>
    </row>
    <row r="2367" spans="1:20" x14ac:dyDescent="0.25">
      <c r="A2367" s="2" t="s">
        <v>811</v>
      </c>
      <c r="B2367" s="95">
        <v>3</v>
      </c>
      <c r="S2367" s="2" t="s">
        <v>873</v>
      </c>
      <c r="T2367" s="2">
        <v>1.38</v>
      </c>
    </row>
    <row r="2368" spans="1:20" x14ac:dyDescent="0.25">
      <c r="A2368" s="2" t="s">
        <v>812</v>
      </c>
      <c r="B2368" s="95">
        <v>3</v>
      </c>
      <c r="S2368" s="2" t="s">
        <v>873</v>
      </c>
      <c r="T2368" s="2">
        <v>1.37</v>
      </c>
    </row>
    <row r="2369" spans="1:20" x14ac:dyDescent="0.25">
      <c r="A2369" s="2" t="s">
        <v>813</v>
      </c>
      <c r="B2369" s="95">
        <v>3</v>
      </c>
      <c r="S2369" s="2" t="s">
        <v>873</v>
      </c>
      <c r="T2369" s="2">
        <v>1.36</v>
      </c>
    </row>
    <row r="2370" spans="1:20" x14ac:dyDescent="0.25">
      <c r="A2370" s="2" t="s">
        <v>814</v>
      </c>
      <c r="B2370" s="95">
        <v>3</v>
      </c>
      <c r="S2370" s="2" t="s">
        <v>873</v>
      </c>
      <c r="T2370" s="2">
        <v>1.35</v>
      </c>
    </row>
    <row r="2371" spans="1:20" x14ac:dyDescent="0.25">
      <c r="A2371" s="2" t="s">
        <v>815</v>
      </c>
      <c r="B2371" s="95">
        <v>3</v>
      </c>
      <c r="S2371" s="2" t="s">
        <v>873</v>
      </c>
      <c r="T2371" s="2">
        <v>1.34</v>
      </c>
    </row>
    <row r="2372" spans="1:20" x14ac:dyDescent="0.25">
      <c r="A2372" s="2" t="s">
        <v>816</v>
      </c>
      <c r="B2372" s="95">
        <v>3</v>
      </c>
      <c r="S2372" s="2" t="s">
        <v>873</v>
      </c>
      <c r="T2372" s="2">
        <v>1.33</v>
      </c>
    </row>
    <row r="2373" spans="1:20" x14ac:dyDescent="0.25">
      <c r="A2373" s="2" t="s">
        <v>817</v>
      </c>
      <c r="B2373" s="95">
        <v>3</v>
      </c>
      <c r="S2373" s="2" t="s">
        <v>873</v>
      </c>
      <c r="T2373" s="2">
        <v>1.32</v>
      </c>
    </row>
    <row r="2374" spans="1:20" x14ac:dyDescent="0.25">
      <c r="A2374" s="2" t="s">
        <v>818</v>
      </c>
      <c r="B2374" s="95">
        <v>3</v>
      </c>
      <c r="S2374" s="2" t="s">
        <v>873</v>
      </c>
      <c r="T2374" s="2">
        <v>1.31</v>
      </c>
    </row>
    <row r="2375" spans="1:20" x14ac:dyDescent="0.25">
      <c r="A2375" s="2" t="s">
        <v>819</v>
      </c>
      <c r="B2375" s="95">
        <v>3</v>
      </c>
      <c r="S2375" s="2" t="s">
        <v>873</v>
      </c>
      <c r="T2375" s="2">
        <v>1.3</v>
      </c>
    </row>
    <row r="2376" spans="1:20" x14ac:dyDescent="0.25">
      <c r="A2376" s="2" t="s">
        <v>820</v>
      </c>
      <c r="B2376" s="95">
        <v>2</v>
      </c>
      <c r="S2376" s="2" t="s">
        <v>873</v>
      </c>
      <c r="T2376" s="2">
        <v>1.29</v>
      </c>
    </row>
    <row r="2377" spans="1:20" x14ac:dyDescent="0.25">
      <c r="A2377" s="2" t="s">
        <v>821</v>
      </c>
      <c r="B2377" s="95">
        <v>2</v>
      </c>
      <c r="S2377" s="2" t="s">
        <v>873</v>
      </c>
      <c r="T2377" s="2">
        <v>1.28</v>
      </c>
    </row>
    <row r="2378" spans="1:20" x14ac:dyDescent="0.25">
      <c r="A2378" s="2" t="s">
        <v>822</v>
      </c>
      <c r="B2378" s="95">
        <v>2</v>
      </c>
      <c r="S2378" s="2" t="s">
        <v>873</v>
      </c>
      <c r="T2378" s="2">
        <v>1.27</v>
      </c>
    </row>
    <row r="2379" spans="1:20" x14ac:dyDescent="0.25">
      <c r="A2379" s="2" t="s">
        <v>823</v>
      </c>
      <c r="B2379" s="95">
        <v>2</v>
      </c>
      <c r="S2379" s="2" t="s">
        <v>873</v>
      </c>
      <c r="T2379" s="2">
        <v>1.26</v>
      </c>
    </row>
    <row r="2380" spans="1:20" x14ac:dyDescent="0.25">
      <c r="A2380" s="2" t="s">
        <v>824</v>
      </c>
      <c r="B2380" s="95">
        <v>2</v>
      </c>
      <c r="S2380" s="2" t="s">
        <v>873</v>
      </c>
      <c r="T2380" s="2">
        <v>1.25</v>
      </c>
    </row>
    <row r="2381" spans="1:20" x14ac:dyDescent="0.25">
      <c r="A2381" s="2" t="s">
        <v>825</v>
      </c>
      <c r="B2381" s="95">
        <v>2</v>
      </c>
      <c r="S2381" s="2" t="s">
        <v>873</v>
      </c>
      <c r="T2381" s="2">
        <v>1.24</v>
      </c>
    </row>
    <row r="2382" spans="1:20" x14ac:dyDescent="0.25">
      <c r="A2382" s="2" t="s">
        <v>826</v>
      </c>
      <c r="B2382" s="95">
        <v>2</v>
      </c>
      <c r="S2382" s="2" t="s">
        <v>873</v>
      </c>
      <c r="T2382" s="2">
        <v>1.23</v>
      </c>
    </row>
    <row r="2383" spans="1:20" x14ac:dyDescent="0.25">
      <c r="A2383" s="2" t="s">
        <v>827</v>
      </c>
      <c r="B2383" s="95">
        <v>2</v>
      </c>
      <c r="S2383" s="2" t="s">
        <v>873</v>
      </c>
      <c r="T2383" s="2">
        <v>1.22</v>
      </c>
    </row>
    <row r="2384" spans="1:20" x14ac:dyDescent="0.25">
      <c r="A2384" s="2" t="s">
        <v>828</v>
      </c>
      <c r="B2384" s="95">
        <v>2</v>
      </c>
      <c r="S2384" s="2" t="s">
        <v>873</v>
      </c>
      <c r="T2384" s="2">
        <v>1.21</v>
      </c>
    </row>
    <row r="2385" spans="1:20" x14ac:dyDescent="0.25">
      <c r="A2385" s="2" t="s">
        <v>829</v>
      </c>
      <c r="B2385" s="95">
        <v>2</v>
      </c>
      <c r="S2385" s="2" t="s">
        <v>873</v>
      </c>
      <c r="T2385" s="2">
        <v>1.2</v>
      </c>
    </row>
    <row r="2386" spans="1:20" x14ac:dyDescent="0.25">
      <c r="A2386" s="2" t="s">
        <v>830</v>
      </c>
      <c r="B2386" s="95">
        <v>2</v>
      </c>
      <c r="S2386" s="2" t="s">
        <v>873</v>
      </c>
      <c r="T2386" s="2">
        <v>1.19</v>
      </c>
    </row>
    <row r="2387" spans="1:20" x14ac:dyDescent="0.25">
      <c r="A2387" s="2" t="s">
        <v>831</v>
      </c>
      <c r="B2387" s="95">
        <v>2</v>
      </c>
      <c r="S2387" s="2" t="s">
        <v>873</v>
      </c>
      <c r="T2387" s="2">
        <v>1.18</v>
      </c>
    </row>
    <row r="2388" spans="1:20" x14ac:dyDescent="0.25">
      <c r="A2388" s="2" t="s">
        <v>832</v>
      </c>
      <c r="B2388" s="95">
        <v>2</v>
      </c>
      <c r="S2388" s="2" t="s">
        <v>873</v>
      </c>
      <c r="T2388" s="2">
        <v>1.17</v>
      </c>
    </row>
    <row r="2389" spans="1:20" x14ac:dyDescent="0.25">
      <c r="A2389" s="2" t="s">
        <v>833</v>
      </c>
      <c r="B2389" s="95">
        <v>2</v>
      </c>
      <c r="S2389" s="2" t="s">
        <v>873</v>
      </c>
      <c r="T2389" s="2">
        <v>1.1599999999999999</v>
      </c>
    </row>
    <row r="2390" spans="1:20" x14ac:dyDescent="0.25">
      <c r="A2390" s="2" t="s">
        <v>834</v>
      </c>
      <c r="B2390" s="95">
        <v>2</v>
      </c>
      <c r="S2390" s="2" t="s">
        <v>873</v>
      </c>
      <c r="T2390" s="2">
        <v>1.1499999999999999</v>
      </c>
    </row>
    <row r="2391" spans="1:20" x14ac:dyDescent="0.25">
      <c r="A2391" s="2" t="s">
        <v>835</v>
      </c>
      <c r="B2391" s="95">
        <v>2</v>
      </c>
      <c r="S2391" s="2" t="s">
        <v>873</v>
      </c>
      <c r="T2391" s="2">
        <v>1.1399999999999999</v>
      </c>
    </row>
    <row r="2392" spans="1:20" x14ac:dyDescent="0.25">
      <c r="A2392" s="2" t="s">
        <v>836</v>
      </c>
      <c r="B2392" s="95">
        <v>2</v>
      </c>
      <c r="S2392" s="2" t="s">
        <v>873</v>
      </c>
      <c r="T2392" s="2">
        <v>1.1299999999999999</v>
      </c>
    </row>
    <row r="2393" spans="1:20" x14ac:dyDescent="0.25">
      <c r="A2393" s="2" t="s">
        <v>837</v>
      </c>
      <c r="B2393" s="95">
        <v>2</v>
      </c>
      <c r="S2393" s="2" t="s">
        <v>873</v>
      </c>
      <c r="T2393" s="2">
        <v>1.1200000000000001</v>
      </c>
    </row>
    <row r="2394" spans="1:20" x14ac:dyDescent="0.25">
      <c r="A2394" s="2" t="s">
        <v>838</v>
      </c>
      <c r="B2394" s="95">
        <v>2</v>
      </c>
      <c r="S2394" s="2" t="s">
        <v>873</v>
      </c>
      <c r="T2394" s="2">
        <v>1.1100000000000001</v>
      </c>
    </row>
    <row r="2395" spans="1:20" x14ac:dyDescent="0.25">
      <c r="A2395" s="2" t="s">
        <v>839</v>
      </c>
      <c r="B2395" s="95">
        <v>2</v>
      </c>
      <c r="S2395" s="2" t="s">
        <v>873</v>
      </c>
      <c r="T2395" s="2">
        <v>1.1000000000000001</v>
      </c>
    </row>
    <row r="2396" spans="1:20" x14ac:dyDescent="0.25">
      <c r="A2396" s="2" t="s">
        <v>840</v>
      </c>
      <c r="B2396" s="95">
        <v>1</v>
      </c>
      <c r="S2396" s="2" t="s">
        <v>873</v>
      </c>
      <c r="T2396" s="2">
        <v>1.0900000000000001</v>
      </c>
    </row>
    <row r="2397" spans="1:20" x14ac:dyDescent="0.25">
      <c r="A2397" s="2" t="s">
        <v>841</v>
      </c>
      <c r="B2397" s="95">
        <v>1</v>
      </c>
      <c r="S2397" s="2" t="s">
        <v>873</v>
      </c>
      <c r="T2397" s="2">
        <v>1.08</v>
      </c>
    </row>
    <row r="2398" spans="1:20" x14ac:dyDescent="0.25">
      <c r="A2398" s="2" t="s">
        <v>842</v>
      </c>
      <c r="B2398" s="95">
        <v>1</v>
      </c>
      <c r="S2398" s="2" t="s">
        <v>873</v>
      </c>
      <c r="T2398" s="2">
        <v>1.07</v>
      </c>
    </row>
    <row r="2399" spans="1:20" x14ac:dyDescent="0.25">
      <c r="A2399" s="2" t="s">
        <v>843</v>
      </c>
      <c r="B2399" s="95">
        <v>1</v>
      </c>
      <c r="S2399" s="2" t="s">
        <v>873</v>
      </c>
      <c r="T2399" s="2">
        <v>1.06</v>
      </c>
    </row>
    <row r="2400" spans="1:20" x14ac:dyDescent="0.25">
      <c r="A2400" s="2" t="s">
        <v>844</v>
      </c>
      <c r="B2400" s="95">
        <v>1</v>
      </c>
      <c r="S2400" s="2" t="s">
        <v>873</v>
      </c>
      <c r="T2400" s="2">
        <v>1.05</v>
      </c>
    </row>
    <row r="2401" spans="1:20" x14ac:dyDescent="0.25">
      <c r="A2401" s="2" t="s">
        <v>845</v>
      </c>
      <c r="B2401" s="95">
        <v>1</v>
      </c>
      <c r="S2401" s="2" t="s">
        <v>873</v>
      </c>
      <c r="T2401" s="2">
        <v>1.04</v>
      </c>
    </row>
    <row r="2402" spans="1:20" x14ac:dyDescent="0.25">
      <c r="A2402" s="2" t="s">
        <v>846</v>
      </c>
      <c r="B2402" s="95">
        <v>1</v>
      </c>
      <c r="S2402" s="2" t="s">
        <v>873</v>
      </c>
      <c r="T2402" s="2">
        <v>1.03</v>
      </c>
    </row>
    <row r="2403" spans="1:20" x14ac:dyDescent="0.25">
      <c r="A2403" s="2" t="s">
        <v>847</v>
      </c>
      <c r="B2403" s="95">
        <v>1</v>
      </c>
      <c r="S2403" s="2" t="s">
        <v>873</v>
      </c>
      <c r="T2403" s="2">
        <v>1.02</v>
      </c>
    </row>
    <row r="2404" spans="1:20" x14ac:dyDescent="0.25">
      <c r="A2404" s="2" t="s">
        <v>848</v>
      </c>
      <c r="B2404" s="95">
        <v>1</v>
      </c>
      <c r="S2404" s="2" t="s">
        <v>873</v>
      </c>
      <c r="T2404" s="2">
        <v>1.01</v>
      </c>
    </row>
    <row r="2405" spans="1:20" x14ac:dyDescent="0.25">
      <c r="A2405" s="2" t="s">
        <v>849</v>
      </c>
      <c r="B2405" s="95">
        <v>1</v>
      </c>
      <c r="S2405" s="2" t="s">
        <v>873</v>
      </c>
      <c r="T2405" s="2">
        <v>1</v>
      </c>
    </row>
  </sheetData>
  <sheetProtection password="CFA3" sheet="1" objects="1" scenarios="1"/>
  <phoneticPr fontId="0" type="noConversion"/>
  <pageMargins left="0.75" right="0.75" top="1" bottom="1" header="0.5" footer="0.5"/>
  <pageSetup paperSize="126"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BB1237"/>
  <sheetViews>
    <sheetView showGridLines="0" showRowColHeaders="0" showZeros="0" zoomScale="75" zoomScaleNormal="75" workbookViewId="0">
      <pane ySplit="6" topLeftCell="A7" activePane="bottomLeft" state="frozen"/>
      <selection pane="bottomLeft" activeCell="H1" sqref="H1"/>
    </sheetView>
  </sheetViews>
  <sheetFormatPr defaultRowHeight="13.2" x14ac:dyDescent="0.25"/>
  <cols>
    <col min="1" max="1" width="1.6640625" customWidth="1"/>
    <col min="2" max="2" width="1.33203125" hidden="1" customWidth="1"/>
    <col min="3" max="3" width="31.21875" style="3" customWidth="1"/>
    <col min="4" max="4" width="6.6640625" style="3" hidden="1" customWidth="1"/>
    <col min="5" max="5" width="12.6640625" style="3" customWidth="1"/>
    <col min="6" max="6" width="6.6640625" hidden="1" customWidth="1"/>
    <col min="7" max="12" width="12.77734375" customWidth="1"/>
    <col min="13" max="14" width="12.6640625" customWidth="1"/>
    <col min="15" max="16" width="6.6640625" hidden="1" customWidth="1"/>
    <col min="17" max="21" width="9.109375" hidden="1" customWidth="1"/>
    <col min="22" max="22" width="9.33203125" hidden="1" customWidth="1"/>
    <col min="23" max="44" width="9.109375" hidden="1" customWidth="1"/>
    <col min="45" max="54" width="9.33203125" hidden="1" customWidth="1"/>
    <col min="55" max="55" width="9.109375" customWidth="1"/>
  </cols>
  <sheetData>
    <row r="1" spans="3:54" ht="8.25" customHeight="1" x14ac:dyDescent="0.25"/>
    <row r="2" spans="3:54" ht="9.75" customHeight="1" x14ac:dyDescent="0.25">
      <c r="C2"/>
      <c r="D2"/>
      <c r="E2"/>
      <c r="I2" s="340"/>
      <c r="J2" s="341"/>
      <c r="K2" s="341"/>
      <c r="L2" s="24"/>
      <c r="M2" s="23"/>
      <c r="N2" s="23"/>
    </row>
    <row r="3" spans="3:54" ht="21" customHeight="1" x14ac:dyDescent="0.25">
      <c r="C3"/>
      <c r="D3"/>
      <c r="E3"/>
      <c r="I3" s="341"/>
      <c r="J3" s="341"/>
      <c r="K3" s="341"/>
      <c r="L3" s="23"/>
      <c r="M3" s="23"/>
      <c r="N3" s="23"/>
    </row>
    <row r="4" spans="3:54" ht="21" customHeight="1" x14ac:dyDescent="0.25">
      <c r="C4"/>
      <c r="D4"/>
      <c r="E4"/>
      <c r="I4" s="341"/>
      <c r="J4" s="341"/>
      <c r="K4" s="341"/>
      <c r="L4" s="23"/>
      <c r="M4" s="23"/>
      <c r="N4" s="23"/>
      <c r="AH4" s="12" t="s">
        <v>2548</v>
      </c>
      <c r="AN4" s="12" t="s">
        <v>2549</v>
      </c>
    </row>
    <row r="5" spans="3:54" ht="12" customHeight="1" thickBot="1" x14ac:dyDescent="0.3">
      <c r="C5" s="9"/>
      <c r="D5" s="9"/>
      <c r="E5" s="9"/>
      <c r="F5" s="8"/>
      <c r="G5" s="8"/>
      <c r="H5" s="7"/>
      <c r="I5" s="7"/>
      <c r="J5" s="7"/>
      <c r="K5" s="7"/>
      <c r="L5" s="7"/>
      <c r="M5" s="7"/>
      <c r="N5" s="7"/>
      <c r="O5" s="7"/>
      <c r="P5" s="7"/>
      <c r="Q5" s="7"/>
      <c r="R5" s="7"/>
      <c r="S5" s="7"/>
      <c r="T5" s="7"/>
      <c r="U5" s="7"/>
      <c r="W5" s="7"/>
      <c r="X5" s="7"/>
      <c r="Y5" s="7"/>
      <c r="Z5" s="7"/>
      <c r="AF5" s="7"/>
      <c r="AG5" s="7"/>
      <c r="AH5" s="7"/>
      <c r="AI5" s="7"/>
      <c r="AJ5" s="7"/>
      <c r="AK5" s="7"/>
      <c r="AL5" s="7"/>
    </row>
    <row r="6" spans="3:54" ht="100.8" customHeight="1" x14ac:dyDescent="0.25">
      <c r="C6" s="122" t="s">
        <v>874</v>
      </c>
      <c r="D6" s="123" t="s">
        <v>875</v>
      </c>
      <c r="E6" s="124" t="s">
        <v>853</v>
      </c>
      <c r="F6" s="124" t="s">
        <v>876</v>
      </c>
      <c r="G6" s="124" t="s">
        <v>887</v>
      </c>
      <c r="H6" s="124" t="str">
        <f>Input!H7</f>
        <v>Standing Long Jump</v>
      </c>
      <c r="I6" s="124" t="str">
        <f>Input!I7</f>
        <v>Speed Bounce</v>
      </c>
      <c r="J6" s="124" t="str">
        <f>Input!J7</f>
        <v>Vertical Jump</v>
      </c>
      <c r="K6" s="124" t="str">
        <f>Input!K7</f>
        <v>Chest Push</v>
      </c>
      <c r="L6" s="124" t="str">
        <f>Input!L7</f>
        <v>Shuttle Run</v>
      </c>
      <c r="M6" s="124" t="s">
        <v>877</v>
      </c>
      <c r="N6" s="178" t="s">
        <v>878</v>
      </c>
      <c r="O6" s="11"/>
      <c r="P6" s="11"/>
      <c r="Q6" s="14" t="str">
        <f>H6</f>
        <v>Standing Long Jump</v>
      </c>
      <c r="R6" s="14" t="str">
        <f>I6</f>
        <v>Speed Bounce</v>
      </c>
      <c r="S6" s="14" t="str">
        <f>J6</f>
        <v>Vertical Jump</v>
      </c>
      <c r="T6" s="14" t="str">
        <f>K6</f>
        <v>Chest Push</v>
      </c>
      <c r="U6" s="14" t="str">
        <f>L6</f>
        <v>Shuttle Run</v>
      </c>
      <c r="V6" s="15" t="s">
        <v>852</v>
      </c>
      <c r="W6" s="15" t="s">
        <v>850</v>
      </c>
      <c r="X6" s="15" t="s">
        <v>851</v>
      </c>
      <c r="Y6" s="15"/>
      <c r="Z6" s="14"/>
      <c r="AA6" s="14" t="str">
        <f>H6</f>
        <v>Standing Long Jump</v>
      </c>
      <c r="AB6" s="14" t="str">
        <f>I6</f>
        <v>Speed Bounce</v>
      </c>
      <c r="AC6" s="14" t="str">
        <f>J6</f>
        <v>Vertical Jump</v>
      </c>
      <c r="AD6" s="14" t="str">
        <f>K6</f>
        <v>Chest Push</v>
      </c>
      <c r="AE6" s="14" t="str">
        <f>L6</f>
        <v>Shuttle Run</v>
      </c>
      <c r="AF6" s="14"/>
      <c r="AG6" s="14" t="str">
        <f>H6</f>
        <v>Standing Long Jump</v>
      </c>
      <c r="AH6" s="14" t="str">
        <f>I6</f>
        <v>Speed Bounce</v>
      </c>
      <c r="AI6" s="14" t="str">
        <f>J6</f>
        <v>Vertical Jump</v>
      </c>
      <c r="AJ6" s="14" t="str">
        <f>K6</f>
        <v>Chest Push</v>
      </c>
      <c r="AK6" s="14" t="str">
        <f>L6</f>
        <v>Shuttle Run</v>
      </c>
      <c r="AL6" s="14"/>
      <c r="AM6" s="14" t="str">
        <f>H6</f>
        <v>Standing Long Jump</v>
      </c>
      <c r="AN6" s="14" t="str">
        <f>I6</f>
        <v>Speed Bounce</v>
      </c>
      <c r="AO6" s="14" t="str">
        <f>J6</f>
        <v>Vertical Jump</v>
      </c>
      <c r="AP6" s="14" t="str">
        <f>K6</f>
        <v>Chest Push</v>
      </c>
      <c r="AQ6" s="14" t="str">
        <f>L6</f>
        <v>Shuttle Run</v>
      </c>
      <c r="AR6" s="14"/>
    </row>
    <row r="7" spans="3:54" ht="24.6" customHeight="1" x14ac:dyDescent="0.3">
      <c r="C7" s="125">
        <f>Input!D11</f>
        <v>0</v>
      </c>
      <c r="D7" s="126" t="e">
        <f>Input!#REF!</f>
        <v>#REF!</v>
      </c>
      <c r="E7" s="126">
        <f>Input!E11</f>
        <v>0</v>
      </c>
      <c r="F7" s="126">
        <f>Input!F11</f>
        <v>0</v>
      </c>
      <c r="G7" s="126">
        <f>Input!G11</f>
        <v>0</v>
      </c>
      <c r="H7" s="126">
        <f>IF(Q7=0,0,Q7)</f>
        <v>0</v>
      </c>
      <c r="I7" s="126">
        <f>IF(R7=0,0,R7)</f>
        <v>0</v>
      </c>
      <c r="J7" s="126">
        <f>IF(S7=0,0,S7)</f>
        <v>0</v>
      </c>
      <c r="K7" s="126">
        <f>IF(T7=0,0,T7)</f>
        <v>0</v>
      </c>
      <c r="L7" s="126">
        <f>IF(U7=0,0,U7)</f>
        <v>0</v>
      </c>
      <c r="M7" s="126" t="str">
        <f>IF(W7=0," ",W7)</f>
        <v xml:space="preserve"> </v>
      </c>
      <c r="N7" s="179" t="str">
        <f>IF(X7=0," ",X7)</f>
        <v xml:space="preserve"> </v>
      </c>
      <c r="O7" s="5" t="str">
        <f t="shared" ref="O7:O70" si="0">CONCATENATE(M7,"-",G7,"-",E7)</f>
        <v xml:space="preserve"> -0-0</v>
      </c>
      <c r="P7" s="5">
        <f>Input!D11</f>
        <v>0</v>
      </c>
      <c r="Q7" s="21">
        <f>IF(Input!$E11=0,0,IF(ISNA(VLOOKUP((CONCATENATE(Q$6,"-",Input!H11)),points1,2,)),0,(VLOOKUP((CONCATENATE(Q$6,"-",Input!H11)),points1,2,))))</f>
        <v>0</v>
      </c>
      <c r="R7" s="21">
        <f>IF(Input!$E11=0,0,IF(ISNA(VLOOKUP((CONCATENATE(R$6,"-",Input!I11)),points1,2,)),0,(VLOOKUP((CONCATENATE(R$6,"-",Input!I11)),points1,2,))))</f>
        <v>0</v>
      </c>
      <c r="S7" s="21">
        <f>IF(Input!$E11=0,0,IF(ISNA(VLOOKUP((CONCATENATE(S$6,"-",Input!J11)),points1,2,)),0,(VLOOKUP((CONCATENATE(S$6,"-",Input!J11)),points1,2,))))</f>
        <v>0</v>
      </c>
      <c r="T7" s="21">
        <f>IF(Input!$E11=0,0,IF(ISNA(VLOOKUP((CONCATENATE(T$6,"-",Input!K11)),points1,2,)),0,(VLOOKUP((CONCATENATE(T$6,"-",Input!K11)),points1,2,))))</f>
        <v>0</v>
      </c>
      <c r="U7" s="21">
        <f>IF(Input!$E11=0,0,IF(ISNA(VLOOKUP((CONCATENATE(U$6,"-",Input!L11)),points1,2,)),0,(VLOOKUP((CONCATENATE(U$6,"-",Input!L11)),points1,2,))))</f>
        <v>0</v>
      </c>
      <c r="V7" s="12">
        <f>IF(Input!$C11&gt;6,COUNT(Input!H11:I11,Input!J11:L11,Input!#REF!,Input!#REF!),IF(Input!$C11&lt;=6,COUNT(Input!H11:I11,Input!J11:L11,Input!#REF!)))</f>
        <v>0</v>
      </c>
      <c r="W7">
        <f>IF(V7&gt;=1,SUM(Q7:U7),0)</f>
        <v>0</v>
      </c>
      <c r="X7">
        <f>IF(W7=0,0,IF((Input!G11="Boy")*AND(Input!C11&gt;6),VLOOKUP(W7,award2,3),IF((Input!G11="Girl")*AND(Input!C11&gt;6),VLOOKUP(W7,award2,2),IF((Input!G11="Boy")*AND(Input!C11&lt;=6),VLOOKUP(W7,award12,3),IF((Input!G11="Girl")*AND(Input!C11&lt;=6),VLOOKUP(W7,award12,2),0)))))</f>
        <v>0</v>
      </c>
      <c r="Y7">
        <f>IF(Input!$C11&gt;6,COUNT(Input!H11:I11,Input!J11:L11,Input!#REF!,Input!#REF!),IF(Input!$C11&lt;=6,COUNT(Input!H11:I11,Input!J11:L11,Input!#REF!)))</f>
        <v>0</v>
      </c>
      <c r="AA7" t="str">
        <f t="shared" ref="AA7:AA70" si="1">IF(OR(Q7=0,Q7=" ")," ",Q7+AT7)</f>
        <v xml:space="preserve"> </v>
      </c>
      <c r="AB7" t="str">
        <f t="shared" ref="AB7:AB70" si="2">IF(OR(R7=0,R7=" ")," ",R7+AU7)</f>
        <v xml:space="preserve"> </v>
      </c>
      <c r="AC7" t="str">
        <f t="shared" ref="AC7:AC70" si="3">IF(OR(S7=0,S7=" ")," ",S7+AX7)</f>
        <v xml:space="preserve"> </v>
      </c>
      <c r="AD7" t="str">
        <f t="shared" ref="AD7:AD70" si="4">IF(OR(T7=0,T7=" ")," ",T7+AY7)</f>
        <v xml:space="preserve"> </v>
      </c>
      <c r="AE7" t="str">
        <f t="shared" ref="AE7:AE70" si="5">IF(OR(U7=0,U7=" ")," ",U7+AZ7)</f>
        <v xml:space="preserve"> </v>
      </c>
      <c r="AG7" s="21" t="str">
        <f>IF(AA7=" "," ",IF(Input!$G11="Boy",IF(RANK(AA7,($AA7:$AE7),0)&lt;=5,AA7," ")," "))</f>
        <v xml:space="preserve"> </v>
      </c>
      <c r="AH7" s="21" t="str">
        <f>IF(AB7=" "," ",IF(Input!$G11="Boy",IF(RANK(AB7,($AA7:$AE7),0)&lt;=5,AB7," ")," "))</f>
        <v xml:space="preserve"> </v>
      </c>
      <c r="AI7" s="21" t="str">
        <f>IF(AC7=" "," ",IF(Input!$G11="Boy",IF(RANK(AC7,($AA7:$AE7),0)&lt;=5,AC7," ")," "))</f>
        <v xml:space="preserve"> </v>
      </c>
      <c r="AJ7" s="21" t="str">
        <f>IF(AD7=" "," ",IF(Input!$G11="Boy",IF(RANK(AD7,($AA7:$AE7),0)&lt;=5,AD7," ")," "))</f>
        <v xml:space="preserve"> </v>
      </c>
      <c r="AK7" s="21" t="str">
        <f>IF(AE7=" "," ",IF(Input!$G11="Boy",IF(RANK(AE7,($AA7:$AE7),0)&lt;=5,AE7," ")," "))</f>
        <v xml:space="preserve"> </v>
      </c>
      <c r="AM7" s="21" t="str">
        <f>IF(AA7=" "," ",IF(Input!$G11="Girl",IF(RANK(AA7,($AA7:$AE7),0)&lt;=5,AA7," ")," "))</f>
        <v xml:space="preserve"> </v>
      </c>
      <c r="AN7" s="21" t="str">
        <f>IF(AB7=" "," ",IF(Input!$G11="Girl",IF(RANK(AB7,($AA7:$AE7),0)&lt;=5,AB7," ")," "))</f>
        <v xml:space="preserve"> </v>
      </c>
      <c r="AO7" s="21" t="str">
        <f>IF(AC7=" "," ",IF(Input!$G11="Girl",IF(RANK(AC7,($AA7:$AE7),0)&lt;=5,AC7," ")," "))</f>
        <v xml:space="preserve"> </v>
      </c>
      <c r="AP7" s="21" t="str">
        <f>IF(AD7=" "," ",IF(Input!$G11="Girl",IF(RANK(AD7,($AA7:$AE7),0)&lt;=5,AD7," ")," "))</f>
        <v xml:space="preserve"> </v>
      </c>
      <c r="AQ7" s="21" t="str">
        <f>IF(AE7=" "," ",IF(Input!$G11="Girl",IF(RANK(AE7,($AA7:$AE7),0)&lt;=5,AE7," ")," "))</f>
        <v xml:space="preserve"> </v>
      </c>
      <c r="AS7">
        <v>9.9999999999999995E-7</v>
      </c>
      <c r="AT7">
        <v>4.1E-5</v>
      </c>
      <c r="AU7">
        <v>8.1000000000000004E-5</v>
      </c>
      <c r="AV7">
        <v>1.21E-4</v>
      </c>
      <c r="AW7">
        <v>1.6100000000000001E-4</v>
      </c>
      <c r="AX7">
        <v>2.0100000000000001E-4</v>
      </c>
      <c r="AY7">
        <v>2.41E-4</v>
      </c>
      <c r="AZ7">
        <v>2.81E-4</v>
      </c>
      <c r="BA7">
        <v>3.21E-4</v>
      </c>
      <c r="BB7">
        <v>3.6099999999999999E-4</v>
      </c>
    </row>
    <row r="8" spans="3:54" ht="24.6" customHeight="1" x14ac:dyDescent="0.3">
      <c r="C8" s="127">
        <f>Input!D12</f>
        <v>0</v>
      </c>
      <c r="D8" s="107" t="e">
        <f>Input!#REF!</f>
        <v>#REF!</v>
      </c>
      <c r="E8" s="107">
        <f>Input!E12</f>
        <v>0</v>
      </c>
      <c r="F8" s="107">
        <f>Input!F12</f>
        <v>0</v>
      </c>
      <c r="G8" s="107">
        <f>Input!G12</f>
        <v>0</v>
      </c>
      <c r="H8" s="107">
        <f t="shared" ref="H8:H46" si="6">IF(Q8=0,0,Q8)</f>
        <v>0</v>
      </c>
      <c r="I8" s="107">
        <f t="shared" ref="I8:I46" si="7">IF(R8=0,0,R8)</f>
        <v>0</v>
      </c>
      <c r="J8" s="107">
        <f t="shared" ref="J8:J46" si="8">IF(S8=0,0,S8)</f>
        <v>0</v>
      </c>
      <c r="K8" s="107">
        <f t="shared" ref="K8:K46" si="9">IF(T8=0,0,T8)</f>
        <v>0</v>
      </c>
      <c r="L8" s="107">
        <f t="shared" ref="L8:L46" si="10">IF(U8=0,0,U8)</f>
        <v>0</v>
      </c>
      <c r="M8" s="107" t="str">
        <f t="shared" ref="M8:M46" si="11">IF(W8=0," ",W8)</f>
        <v xml:space="preserve"> </v>
      </c>
      <c r="N8" s="180" t="str">
        <f t="shared" ref="N8:N46" si="12">IF(X8=0," ",X8)</f>
        <v xml:space="preserve"> </v>
      </c>
      <c r="O8" s="5" t="str">
        <f t="shared" si="0"/>
        <v xml:space="preserve"> -0-0</v>
      </c>
      <c r="P8" s="5">
        <f>Input!D12</f>
        <v>0</v>
      </c>
      <c r="Q8" s="21">
        <f>IF(Input!$E12=0,0,IF(ISNA(VLOOKUP((CONCATENATE(Q$6,"-",Input!H12)),points1,2,)),0,(VLOOKUP((CONCATENATE(Q$6,"-",Input!H12)),points1,2,))))</f>
        <v>0</v>
      </c>
      <c r="R8" s="21">
        <f>IF(Input!$E12=0,0,IF(ISNA(VLOOKUP((CONCATENATE(R$6,"-",Input!I12)),points1,2,)),0,(VLOOKUP((CONCATENATE(R$6,"-",Input!I12)),points1,2,))))</f>
        <v>0</v>
      </c>
      <c r="S8" s="21">
        <f>IF(Input!$E12=0,0,IF(ISNA(VLOOKUP((CONCATENATE(S$6,"-",Input!J12)),points1,2,)),0,(VLOOKUP((CONCATENATE(S$6,"-",Input!J12)),points1,2,))))</f>
        <v>0</v>
      </c>
      <c r="T8" s="21">
        <f>IF(Input!$E12=0,0,IF(ISNA(VLOOKUP((CONCATENATE(T$6,"-",Input!K12)),points1,2,)),0,(VLOOKUP((CONCATENATE(T$6,"-",Input!K12)),points1,2,))))</f>
        <v>0</v>
      </c>
      <c r="U8" s="21">
        <f>IF(Input!$E12=0,0,IF(ISNA(VLOOKUP((CONCATENATE(U$6,"-",Input!L12)),points1,2,)),0,(VLOOKUP((CONCATENATE(U$6,"-",Input!L12)),points1,2,))))</f>
        <v>0</v>
      </c>
      <c r="V8" s="12">
        <f>IF(Input!$C12&gt;6,COUNT(Input!H12:I12,Input!J12:L12,Input!#REF!,Input!#REF!),IF(Input!$C12&lt;=6,COUNT(Input!H12:I12,Input!J12:L12,Input!#REF!)))</f>
        <v>0</v>
      </c>
      <c r="W8">
        <f t="shared" ref="W8:W71" si="13">IF(V8&gt;=1,SUM(Q8:U8),0)</f>
        <v>0</v>
      </c>
      <c r="X8">
        <f>IF(W8=0,0,IF((Input!G12="Boy")*AND(Input!C12&gt;6),VLOOKUP(W8,award2,3),IF((Input!G12="Girl")*AND(Input!C12&gt;6),VLOOKUP(W8,award2,2),IF((Input!G12="Boy")*AND(Input!C12&lt;=6),VLOOKUP(W8,award12,3),IF((Input!G12="Girl")*AND(Input!C12&lt;=6),VLOOKUP(W8,award12,2),0)))))</f>
        <v>0</v>
      </c>
      <c r="Y8">
        <f>IF(Input!$C12&gt;6,COUNT(Input!H12:I12,Input!J12:L12,Input!#REF!,Input!#REF!),IF(Input!$C12&lt;=6,COUNT(Input!H12:I12,Input!J12:L12,Input!#REF!)))</f>
        <v>0</v>
      </c>
      <c r="AA8" t="str">
        <f t="shared" si="1"/>
        <v xml:space="preserve"> </v>
      </c>
      <c r="AB8" t="str">
        <f t="shared" si="2"/>
        <v xml:space="preserve"> </v>
      </c>
      <c r="AC8" t="str">
        <f t="shared" si="3"/>
        <v xml:space="preserve"> </v>
      </c>
      <c r="AD8" t="str">
        <f t="shared" si="4"/>
        <v xml:space="preserve"> </v>
      </c>
      <c r="AE8" t="str">
        <f t="shared" si="5"/>
        <v xml:space="preserve"> </v>
      </c>
      <c r="AG8" s="21" t="str">
        <f>IF(AA8=" "," ",IF(Input!$G12="Boy",IF(RANK(AA8,($AA8:$AE8),0)&lt;=5,AA8," ")," "))</f>
        <v xml:space="preserve"> </v>
      </c>
      <c r="AH8" s="21" t="str">
        <f>IF(AB8=" "," ",IF(Input!$G12="Boy",IF(RANK(AB8,($AA8:$AE8),0)&lt;=5,AB8," ")," "))</f>
        <v xml:space="preserve"> </v>
      </c>
      <c r="AI8" s="21" t="str">
        <f>IF(AC8=" "," ",IF(Input!$G12="Boy",IF(RANK(AC8,($AA8:$AE8),0)&lt;=5,AC8," ")," "))</f>
        <v xml:space="preserve"> </v>
      </c>
      <c r="AJ8" s="21" t="str">
        <f>IF(AD8=" "," ",IF(Input!$G12="Boy",IF(RANK(AD8,($AA8:$AE8),0)&lt;=5,AD8," ")," "))</f>
        <v xml:space="preserve"> </v>
      </c>
      <c r="AK8" s="21" t="str">
        <f>IF(AE8=" "," ",IF(Input!$G12="Boy",IF(RANK(AE8,($AA8:$AE8),0)&lt;=5,AE8," ")," "))</f>
        <v xml:space="preserve"> </v>
      </c>
      <c r="AM8" s="21" t="str">
        <f>IF(AA8=" "," ",IF(Input!$G12="Girl",IF(RANK(AA8,($AA8:$AE8),0)&lt;=5,AA8," ")," "))</f>
        <v xml:space="preserve"> </v>
      </c>
      <c r="AN8" s="21" t="str">
        <f>IF(AB8=" "," ",IF(Input!$G12="Girl",IF(RANK(AB8,($AA8:$AE8),0)&lt;=5,AB8," ")," "))</f>
        <v xml:space="preserve"> </v>
      </c>
      <c r="AO8" s="21" t="str">
        <f>IF(AC8=" "," ",IF(Input!$G12="Girl",IF(RANK(AC8,($AA8:$AE8),0)&lt;=5,AC8," ")," "))</f>
        <v xml:space="preserve"> </v>
      </c>
      <c r="AP8" s="21" t="str">
        <f>IF(AD8=" "," ",IF(Input!$G12="Girl",IF(RANK(AD8,($AA8:$AE8),0)&lt;=5,AD8," ")," "))</f>
        <v xml:space="preserve"> </v>
      </c>
      <c r="AQ8" s="21" t="str">
        <f>IF(AE8=" "," ",IF(Input!$G12="Girl",IF(RANK(AE8,($AA8:$AE8),0)&lt;=5,AE8," ")," "))</f>
        <v xml:space="preserve"> </v>
      </c>
      <c r="AS8">
        <v>1.9999999999999999E-6</v>
      </c>
      <c r="AT8">
        <v>4.1999999999999998E-5</v>
      </c>
      <c r="AU8">
        <v>8.2000000000000001E-5</v>
      </c>
      <c r="AV8">
        <v>1.22E-4</v>
      </c>
      <c r="AW8">
        <v>1.6200000000000001E-4</v>
      </c>
      <c r="AX8">
        <v>2.02E-4</v>
      </c>
      <c r="AY8">
        <v>2.42E-4</v>
      </c>
      <c r="AZ8">
        <v>2.8200000000000002E-4</v>
      </c>
      <c r="BA8">
        <v>3.2200000000000002E-4</v>
      </c>
      <c r="BB8">
        <v>3.6200000000000002E-4</v>
      </c>
    </row>
    <row r="9" spans="3:54" ht="24.6" customHeight="1" x14ac:dyDescent="0.3">
      <c r="C9" s="127">
        <f>Input!D13</f>
        <v>0</v>
      </c>
      <c r="D9" s="107" t="e">
        <f>Input!#REF!</f>
        <v>#REF!</v>
      </c>
      <c r="E9" s="107">
        <f>Input!E13</f>
        <v>0</v>
      </c>
      <c r="F9" s="107">
        <f>Input!F13</f>
        <v>0</v>
      </c>
      <c r="G9" s="107">
        <f>Input!G13</f>
        <v>0</v>
      </c>
      <c r="H9" s="107">
        <f t="shared" si="6"/>
        <v>0</v>
      </c>
      <c r="I9" s="107">
        <f t="shared" si="7"/>
        <v>0</v>
      </c>
      <c r="J9" s="107">
        <f t="shared" si="8"/>
        <v>0</v>
      </c>
      <c r="K9" s="107">
        <f t="shared" si="9"/>
        <v>0</v>
      </c>
      <c r="L9" s="107">
        <f t="shared" si="10"/>
        <v>0</v>
      </c>
      <c r="M9" s="107" t="str">
        <f t="shared" si="11"/>
        <v xml:space="preserve"> </v>
      </c>
      <c r="N9" s="180" t="str">
        <f t="shared" si="12"/>
        <v xml:space="preserve"> </v>
      </c>
      <c r="O9" s="5" t="str">
        <f t="shared" si="0"/>
        <v xml:space="preserve"> -0-0</v>
      </c>
      <c r="P9" s="5">
        <f>Input!D13</f>
        <v>0</v>
      </c>
      <c r="Q9" s="21">
        <f>IF(Input!$E13=0,0,IF(ISNA(VLOOKUP((CONCATENATE(Q$6,"-",Input!H13)),points1,2,)),0,(VLOOKUP((CONCATENATE(Q$6,"-",Input!H13)),points1,2,))))</f>
        <v>0</v>
      </c>
      <c r="R9" s="21">
        <f>IF(Input!$E13=0,0,IF(ISNA(VLOOKUP((CONCATENATE(R$6,"-",Input!I13)),points1,2,)),0,(VLOOKUP((CONCATENATE(R$6,"-",Input!I13)),points1,2,))))</f>
        <v>0</v>
      </c>
      <c r="S9" s="21">
        <f>IF(Input!$E13=0,0,IF(ISNA(VLOOKUP((CONCATENATE(S$6,"-",Input!J13)),points1,2,)),0,(VLOOKUP((CONCATENATE(S$6,"-",Input!J13)),points1,2,))))</f>
        <v>0</v>
      </c>
      <c r="T9" s="21">
        <f>IF(Input!$E13=0,0,IF(ISNA(VLOOKUP((CONCATENATE(T$6,"-",Input!K13)),points1,2,)),0,(VLOOKUP((CONCATENATE(T$6,"-",Input!K13)),points1,2,))))</f>
        <v>0</v>
      </c>
      <c r="U9" s="21">
        <f>IF(Input!$E13=0,0,IF(ISNA(VLOOKUP((CONCATENATE(U$6,"-",Input!L13)),points1,2,)),0,(VLOOKUP((CONCATENATE(U$6,"-",Input!L13)),points1,2,))))</f>
        <v>0</v>
      </c>
      <c r="V9" s="12">
        <f>IF(Input!$C13&gt;6,COUNT(Input!H13:I13,Input!J13:L13,Input!#REF!,Input!#REF!),IF(Input!$C13&lt;=6,COUNT(Input!H13:I13,Input!J13:L13,Input!#REF!)))</f>
        <v>0</v>
      </c>
      <c r="W9">
        <f t="shared" si="13"/>
        <v>0</v>
      </c>
      <c r="X9">
        <f>IF(W9=0,0,IF((Input!G13="Boy")*AND(Input!C13&gt;6),VLOOKUP(W9,award2,3),IF((Input!G13="Girl")*AND(Input!C13&gt;6),VLOOKUP(W9,award2,2),IF((Input!G13="Boy")*AND(Input!C13&lt;=6),VLOOKUP(W9,award12,3),IF((Input!G13="Girl")*AND(Input!C13&lt;=6),VLOOKUP(W9,award12,2),0)))))</f>
        <v>0</v>
      </c>
      <c r="Y9">
        <f>IF(Input!$C13&gt;6,COUNT(Input!H13:I13,Input!J13:L13,Input!#REF!,Input!#REF!),IF(Input!$C13&lt;=6,COUNT(Input!H13:I13,Input!J13:L13,Input!#REF!)))</f>
        <v>0</v>
      </c>
      <c r="AA9" t="str">
        <f t="shared" si="1"/>
        <v xml:space="preserve"> </v>
      </c>
      <c r="AB9" t="str">
        <f t="shared" si="2"/>
        <v xml:space="preserve"> </v>
      </c>
      <c r="AC9" t="str">
        <f t="shared" si="3"/>
        <v xml:space="preserve"> </v>
      </c>
      <c r="AD9" t="str">
        <f t="shared" si="4"/>
        <v xml:space="preserve"> </v>
      </c>
      <c r="AE9" t="str">
        <f t="shared" si="5"/>
        <v xml:space="preserve"> </v>
      </c>
      <c r="AG9" s="21" t="str">
        <f>IF(AA9=" "," ",IF(Input!$G13="Boy",IF(RANK(AA9,($AA9:$AE9),0)&lt;=5,AA9," ")," "))</f>
        <v xml:space="preserve"> </v>
      </c>
      <c r="AH9" s="21" t="str">
        <f>IF(AB9=" "," ",IF(Input!$G13="Boy",IF(RANK(AB9,($AA9:$AE9),0)&lt;=5,AB9," ")," "))</f>
        <v xml:space="preserve"> </v>
      </c>
      <c r="AI9" s="21" t="str">
        <f>IF(AC9=" "," ",IF(Input!$G13="Boy",IF(RANK(AC9,($AA9:$AE9),0)&lt;=5,AC9," ")," "))</f>
        <v xml:space="preserve"> </v>
      </c>
      <c r="AJ9" s="21" t="str">
        <f>IF(AD9=" "," ",IF(Input!$G13="Boy",IF(RANK(AD9,($AA9:$AE9),0)&lt;=5,AD9," ")," "))</f>
        <v xml:space="preserve"> </v>
      </c>
      <c r="AK9" s="21" t="str">
        <f>IF(AE9=" "," ",IF(Input!$G13="Boy",IF(RANK(AE9,($AA9:$AE9),0)&lt;=5,AE9," ")," "))</f>
        <v xml:space="preserve"> </v>
      </c>
      <c r="AM9" s="21" t="str">
        <f>IF(AA9=" "," ",IF(Input!$G13="Girl",IF(RANK(AA9,($AA9:$AE9),0)&lt;=5,AA9," ")," "))</f>
        <v xml:space="preserve"> </v>
      </c>
      <c r="AN9" s="21" t="str">
        <f>IF(AB9=" "," ",IF(Input!$G13="Girl",IF(RANK(AB9,($AA9:$AE9),0)&lt;=5,AB9," ")," "))</f>
        <v xml:space="preserve"> </v>
      </c>
      <c r="AO9" s="21" t="str">
        <f>IF(AC9=" "," ",IF(Input!$G13="Girl",IF(RANK(AC9,($AA9:$AE9),0)&lt;=5,AC9," ")," "))</f>
        <v xml:space="preserve"> </v>
      </c>
      <c r="AP9" s="21" t="str">
        <f>IF(AD9=" "," ",IF(Input!$G13="Girl",IF(RANK(AD9,($AA9:$AE9),0)&lt;=5,AD9," ")," "))</f>
        <v xml:space="preserve"> </v>
      </c>
      <c r="AQ9" s="21" t="str">
        <f>IF(AE9=" "," ",IF(Input!$G13="Girl",IF(RANK(AE9,($AA9:$AE9),0)&lt;=5,AE9," ")," "))</f>
        <v xml:space="preserve"> </v>
      </c>
      <c r="AS9">
        <v>3.0000000000000001E-6</v>
      </c>
      <c r="AT9">
        <v>4.3000000000000002E-5</v>
      </c>
      <c r="AU9">
        <v>8.2999999999999998E-5</v>
      </c>
      <c r="AV9">
        <v>1.2300000000000001E-4</v>
      </c>
      <c r="AW9">
        <v>1.63E-4</v>
      </c>
      <c r="AX9">
        <v>2.03E-4</v>
      </c>
      <c r="AY9">
        <v>2.43E-4</v>
      </c>
      <c r="AZ9">
        <v>2.8299999999999999E-4</v>
      </c>
      <c r="BA9">
        <v>3.2299999999999999E-4</v>
      </c>
      <c r="BB9">
        <v>3.6299999999999999E-4</v>
      </c>
    </row>
    <row r="10" spans="3:54" ht="24.6" customHeight="1" x14ac:dyDescent="0.3">
      <c r="C10" s="127">
        <f>Input!D14</f>
        <v>0</v>
      </c>
      <c r="D10" s="107" t="e">
        <f>Input!#REF!</f>
        <v>#REF!</v>
      </c>
      <c r="E10" s="107">
        <f>Input!E14</f>
        <v>0</v>
      </c>
      <c r="F10" s="107">
        <f>Input!F14</f>
        <v>0</v>
      </c>
      <c r="G10" s="107">
        <f>Input!G14</f>
        <v>0</v>
      </c>
      <c r="H10" s="107">
        <f t="shared" si="6"/>
        <v>0</v>
      </c>
      <c r="I10" s="107">
        <f t="shared" si="7"/>
        <v>0</v>
      </c>
      <c r="J10" s="107">
        <f t="shared" si="8"/>
        <v>0</v>
      </c>
      <c r="K10" s="107">
        <f t="shared" si="9"/>
        <v>0</v>
      </c>
      <c r="L10" s="107">
        <f t="shared" si="10"/>
        <v>0</v>
      </c>
      <c r="M10" s="107" t="str">
        <f t="shared" si="11"/>
        <v xml:space="preserve"> </v>
      </c>
      <c r="N10" s="180" t="str">
        <f t="shared" si="12"/>
        <v xml:space="preserve"> </v>
      </c>
      <c r="O10" s="5" t="str">
        <f t="shared" si="0"/>
        <v xml:space="preserve"> -0-0</v>
      </c>
      <c r="P10" s="5">
        <f>Input!D14</f>
        <v>0</v>
      </c>
      <c r="Q10" s="21">
        <f>IF(Input!$E14=0,0,IF(ISNA(VLOOKUP((CONCATENATE(Q$6,"-",Input!H14)),points1,2,)),0,(VLOOKUP((CONCATENATE(Q$6,"-",Input!H14)),points1,2,))))</f>
        <v>0</v>
      </c>
      <c r="R10" s="21">
        <f>IF(Input!$E14=0,0,IF(ISNA(VLOOKUP((CONCATENATE(R$6,"-",Input!I14)),points1,2,)),0,(VLOOKUP((CONCATENATE(R$6,"-",Input!I14)),points1,2,))))</f>
        <v>0</v>
      </c>
      <c r="S10" s="21">
        <f>IF(Input!$E14=0,0,IF(ISNA(VLOOKUP((CONCATENATE(S$6,"-",Input!J14)),points1,2,)),0,(VLOOKUP((CONCATENATE(S$6,"-",Input!J14)),points1,2,))))</f>
        <v>0</v>
      </c>
      <c r="T10" s="21">
        <f>IF(Input!$E14=0,0,IF(ISNA(VLOOKUP((CONCATENATE(T$6,"-",Input!K14)),points1,2,)),0,(VLOOKUP((CONCATENATE(T$6,"-",Input!K14)),points1,2,))))</f>
        <v>0</v>
      </c>
      <c r="U10" s="21">
        <f>IF(Input!$E14=0,0,IF(ISNA(VLOOKUP((CONCATENATE(U$6,"-",Input!L14)),points1,2,)),0,(VLOOKUP((CONCATENATE(U$6,"-",Input!L14)),points1,2,))))</f>
        <v>0</v>
      </c>
      <c r="V10" s="12">
        <f>IF(Input!$C14&gt;6,COUNT(Input!H14:I14,Input!J14:L14,Input!#REF!,Input!#REF!),IF(Input!$C14&lt;=6,COUNT(Input!H14:I14,Input!J14:L14,Input!#REF!)))</f>
        <v>0</v>
      </c>
      <c r="W10">
        <f t="shared" si="13"/>
        <v>0</v>
      </c>
      <c r="X10">
        <f>IF(W10=0,0,IF((Input!G14="Boy")*AND(Input!C14&gt;6),VLOOKUP(W10,award2,3),IF((Input!G14="Girl")*AND(Input!C14&gt;6),VLOOKUP(W10,award2,2),IF((Input!G14="Boy")*AND(Input!C14&lt;=6),VLOOKUP(W10,award12,3),IF((Input!G14="Girl")*AND(Input!C14&lt;=6),VLOOKUP(W10,award12,2),0)))))</f>
        <v>0</v>
      </c>
      <c r="Y10">
        <f>IF(Input!$C14&gt;6,COUNT(Input!H14:I14,Input!J14:L14,Input!#REF!,Input!#REF!),IF(Input!$C14&lt;=6,COUNT(Input!H14:I14,Input!J14:L14,Input!#REF!)))</f>
        <v>0</v>
      </c>
      <c r="AA10" t="str">
        <f t="shared" si="1"/>
        <v xml:space="preserve"> </v>
      </c>
      <c r="AB10" t="str">
        <f t="shared" si="2"/>
        <v xml:space="preserve"> </v>
      </c>
      <c r="AC10" t="str">
        <f t="shared" si="3"/>
        <v xml:space="preserve"> </v>
      </c>
      <c r="AD10" t="str">
        <f t="shared" si="4"/>
        <v xml:space="preserve"> </v>
      </c>
      <c r="AE10" t="str">
        <f t="shared" si="5"/>
        <v xml:space="preserve"> </v>
      </c>
      <c r="AG10" s="21" t="str">
        <f>IF(AA10=" "," ",IF(Input!$G14="Boy",IF(RANK(AA10,($AA10:$AE10),0)&lt;=5,AA10," ")," "))</f>
        <v xml:space="preserve"> </v>
      </c>
      <c r="AH10" s="21" t="str">
        <f>IF(AB10=" "," ",IF(Input!$G14="Boy",IF(RANK(AB10,($AA10:$AE10),0)&lt;=5,AB10," ")," "))</f>
        <v xml:space="preserve"> </v>
      </c>
      <c r="AI10" s="21" t="str">
        <f>IF(AC10=" "," ",IF(Input!$G14="Boy",IF(RANK(AC10,($AA10:$AE10),0)&lt;=5,AC10," ")," "))</f>
        <v xml:space="preserve"> </v>
      </c>
      <c r="AJ10" s="21" t="str">
        <f>IF(AD10=" "," ",IF(Input!$G14="Boy",IF(RANK(AD10,($AA10:$AE10),0)&lt;=5,AD10," ")," "))</f>
        <v xml:space="preserve"> </v>
      </c>
      <c r="AK10" s="21" t="str">
        <f>IF(AE10=" "," ",IF(Input!$G14="Boy",IF(RANK(AE10,($AA10:$AE10),0)&lt;=5,AE10," ")," "))</f>
        <v xml:space="preserve"> </v>
      </c>
      <c r="AM10" s="21" t="str">
        <f>IF(AA10=" "," ",IF(Input!$G14="Girl",IF(RANK(AA10,($AA10:$AE10),0)&lt;=5,AA10," ")," "))</f>
        <v xml:space="preserve"> </v>
      </c>
      <c r="AN10" s="21" t="str">
        <f>IF(AB10=" "," ",IF(Input!$G14="Girl",IF(RANK(AB10,($AA10:$AE10),0)&lt;=5,AB10," ")," "))</f>
        <v xml:space="preserve"> </v>
      </c>
      <c r="AO10" s="21" t="str">
        <f>IF(AC10=" "," ",IF(Input!$G14="Girl",IF(RANK(AC10,($AA10:$AE10),0)&lt;=5,AC10," ")," "))</f>
        <v xml:space="preserve"> </v>
      </c>
      <c r="AP10" s="21" t="str">
        <f>IF(AD10=" "," ",IF(Input!$G14="Girl",IF(RANK(AD10,($AA10:$AE10),0)&lt;=5,AD10," ")," "))</f>
        <v xml:space="preserve"> </v>
      </c>
      <c r="AQ10" s="21" t="str">
        <f>IF(AE10=" "," ",IF(Input!$G14="Girl",IF(RANK(AE10,($AA10:$AE10),0)&lt;=5,AE10," ")," "))</f>
        <v xml:space="preserve"> </v>
      </c>
      <c r="AS10">
        <v>3.9999999999999998E-6</v>
      </c>
      <c r="AT10">
        <v>4.3999999999999999E-5</v>
      </c>
      <c r="AU10">
        <v>8.3999999999999995E-5</v>
      </c>
      <c r="AV10">
        <v>1.2400000000000001E-4</v>
      </c>
      <c r="AW10">
        <v>1.64E-4</v>
      </c>
      <c r="AX10">
        <v>2.04E-4</v>
      </c>
      <c r="AY10">
        <v>2.4399999999999999E-4</v>
      </c>
      <c r="AZ10">
        <v>2.8400000000000002E-4</v>
      </c>
      <c r="BA10">
        <v>3.2400000000000001E-4</v>
      </c>
      <c r="BB10">
        <v>3.6400000000000001E-4</v>
      </c>
    </row>
    <row r="11" spans="3:54" ht="24.6" customHeight="1" x14ac:dyDescent="0.3">
      <c r="C11" s="127">
        <f>Input!D15</f>
        <v>0</v>
      </c>
      <c r="D11" s="107" t="e">
        <f>Input!#REF!</f>
        <v>#REF!</v>
      </c>
      <c r="E11" s="107">
        <f>Input!E15</f>
        <v>0</v>
      </c>
      <c r="F11" s="107">
        <f>Input!F15</f>
        <v>0</v>
      </c>
      <c r="G11" s="107">
        <f>Input!G15</f>
        <v>0</v>
      </c>
      <c r="H11" s="107">
        <f t="shared" si="6"/>
        <v>0</v>
      </c>
      <c r="I11" s="107">
        <f t="shared" si="7"/>
        <v>0</v>
      </c>
      <c r="J11" s="107">
        <f t="shared" si="8"/>
        <v>0</v>
      </c>
      <c r="K11" s="107">
        <f t="shared" si="9"/>
        <v>0</v>
      </c>
      <c r="L11" s="107">
        <f t="shared" si="10"/>
        <v>0</v>
      </c>
      <c r="M11" s="107" t="str">
        <f t="shared" si="11"/>
        <v xml:space="preserve"> </v>
      </c>
      <c r="N11" s="180" t="str">
        <f t="shared" si="12"/>
        <v xml:space="preserve"> </v>
      </c>
      <c r="O11" s="5" t="str">
        <f t="shared" si="0"/>
        <v xml:space="preserve"> -0-0</v>
      </c>
      <c r="P11" s="5">
        <f>Input!D15</f>
        <v>0</v>
      </c>
      <c r="Q11" s="21">
        <f>IF(Input!$E15=0,0,IF(ISNA(VLOOKUP((CONCATENATE(Q$6,"-",Input!H15)),points1,2,)),0,(VLOOKUP((CONCATENATE(Q$6,"-",Input!H15)),points1,2,))))</f>
        <v>0</v>
      </c>
      <c r="R11" s="21">
        <f>IF(Input!$E15=0,0,IF(ISNA(VLOOKUP((CONCATENATE(R$6,"-",Input!I15)),points1,2,)),0,(VLOOKUP((CONCATENATE(R$6,"-",Input!I15)),points1,2,))))</f>
        <v>0</v>
      </c>
      <c r="S11" s="21">
        <f>IF(Input!$E15=0,0,IF(ISNA(VLOOKUP((CONCATENATE(S$6,"-",Input!J15)),points1,2,)),0,(VLOOKUP((CONCATENATE(S$6,"-",Input!J15)),points1,2,))))</f>
        <v>0</v>
      </c>
      <c r="T11" s="21">
        <f>IF(Input!$E15=0,0,IF(ISNA(VLOOKUP((CONCATENATE(T$6,"-",Input!K15)),points1,2,)),0,(VLOOKUP((CONCATENATE(T$6,"-",Input!K15)),points1,2,))))</f>
        <v>0</v>
      </c>
      <c r="U11" s="21">
        <f>IF(Input!$E15=0,0,IF(ISNA(VLOOKUP((CONCATENATE(U$6,"-",Input!L15)),points1,2,)),0,(VLOOKUP((CONCATENATE(U$6,"-",Input!L15)),points1,2,))))</f>
        <v>0</v>
      </c>
      <c r="V11" s="12">
        <f>IF(Input!$C15&gt;6,COUNT(Input!H15:I15,Input!J15:L15,Input!#REF!,Input!#REF!),IF(Input!$C15&lt;=6,COUNT(Input!H15:I15,Input!J15:L15,Input!#REF!)))</f>
        <v>0</v>
      </c>
      <c r="W11">
        <f t="shared" si="13"/>
        <v>0</v>
      </c>
      <c r="X11">
        <f>IF(W11=0,0,IF((Input!G15="Boy")*AND(Input!C15&gt;6),VLOOKUP(W11,award2,3),IF((Input!G15="Girl")*AND(Input!C15&gt;6),VLOOKUP(W11,award2,2),IF((Input!G15="Boy")*AND(Input!C15&lt;=6),VLOOKUP(W11,award12,3),IF((Input!G15="Girl")*AND(Input!C15&lt;=6),VLOOKUP(W11,award12,2),0)))))</f>
        <v>0</v>
      </c>
      <c r="Y11">
        <f>IF(Input!$C15&gt;6,COUNT(Input!H15:I15,Input!J15:L15,Input!#REF!,Input!#REF!),IF(Input!$C15&lt;=6,COUNT(Input!H15:I15,Input!J15:L15,Input!#REF!)))</f>
        <v>0</v>
      </c>
      <c r="AA11" t="str">
        <f t="shared" si="1"/>
        <v xml:space="preserve"> </v>
      </c>
      <c r="AB11" t="str">
        <f t="shared" si="2"/>
        <v xml:space="preserve"> </v>
      </c>
      <c r="AC11" t="str">
        <f t="shared" si="3"/>
        <v xml:space="preserve"> </v>
      </c>
      <c r="AD11" t="str">
        <f t="shared" si="4"/>
        <v xml:space="preserve"> </v>
      </c>
      <c r="AE11" t="str">
        <f t="shared" si="5"/>
        <v xml:space="preserve"> </v>
      </c>
      <c r="AG11" s="21" t="str">
        <f>IF(AA11=" "," ",IF(Input!$G15="Boy",IF(RANK(AA11,($AA11:$AE11),0)&lt;=5,AA11," ")," "))</f>
        <v xml:space="preserve"> </v>
      </c>
      <c r="AH11" s="21" t="str">
        <f>IF(AB11=" "," ",IF(Input!$G15="Boy",IF(RANK(AB11,($AA11:$AE11),0)&lt;=5,AB11," ")," "))</f>
        <v xml:space="preserve"> </v>
      </c>
      <c r="AI11" s="21" t="str">
        <f>IF(AC11=" "," ",IF(Input!$G15="Boy",IF(RANK(AC11,($AA11:$AE11),0)&lt;=5,AC11," ")," "))</f>
        <v xml:space="preserve"> </v>
      </c>
      <c r="AJ11" s="21" t="str">
        <f>IF(AD11=" "," ",IF(Input!$G15="Boy",IF(RANK(AD11,($AA11:$AE11),0)&lt;=5,AD11," ")," "))</f>
        <v xml:space="preserve"> </v>
      </c>
      <c r="AK11" s="21" t="str">
        <f>IF(AE11=" "," ",IF(Input!$G15="Boy",IF(RANK(AE11,($AA11:$AE11),0)&lt;=5,AE11," ")," "))</f>
        <v xml:space="preserve"> </v>
      </c>
      <c r="AM11" s="21" t="str">
        <f>IF(AA11=" "," ",IF(Input!$G15="Girl",IF(RANK(AA11,($AA11:$AE11),0)&lt;=5,AA11," ")," "))</f>
        <v xml:space="preserve"> </v>
      </c>
      <c r="AN11" s="21" t="str">
        <f>IF(AB11=" "," ",IF(Input!$G15="Girl",IF(RANK(AB11,($AA11:$AE11),0)&lt;=5,AB11," ")," "))</f>
        <v xml:space="preserve"> </v>
      </c>
      <c r="AO11" s="21" t="str">
        <f>IF(AC11=" "," ",IF(Input!$G15="Girl",IF(RANK(AC11,($AA11:$AE11),0)&lt;=5,AC11," ")," "))</f>
        <v xml:space="preserve"> </v>
      </c>
      <c r="AP11" s="21" t="str">
        <f>IF(AD11=" "," ",IF(Input!$G15="Girl",IF(RANK(AD11,($AA11:$AE11),0)&lt;=5,AD11," ")," "))</f>
        <v xml:space="preserve"> </v>
      </c>
      <c r="AQ11" s="21" t="str">
        <f>IF(AE11=" "," ",IF(Input!$G15="Girl",IF(RANK(AE11,($AA11:$AE11),0)&lt;=5,AE11," ")," "))</f>
        <v xml:space="preserve"> </v>
      </c>
      <c r="AS11">
        <v>5.0000000000000004E-6</v>
      </c>
      <c r="AT11">
        <v>4.5000000000000003E-5</v>
      </c>
      <c r="AU11">
        <v>8.5000000000000006E-5</v>
      </c>
      <c r="AV11">
        <v>1.25E-4</v>
      </c>
      <c r="AW11">
        <v>1.65E-4</v>
      </c>
      <c r="AX11">
        <v>2.05E-4</v>
      </c>
      <c r="AY11">
        <v>2.4499999999999999E-4</v>
      </c>
      <c r="AZ11">
        <v>2.8499999999999999E-4</v>
      </c>
      <c r="BA11">
        <v>3.2499999999999999E-4</v>
      </c>
      <c r="BB11">
        <v>3.6499999999999998E-4</v>
      </c>
    </row>
    <row r="12" spans="3:54" ht="24.6" customHeight="1" x14ac:dyDescent="0.3">
      <c r="C12" s="127">
        <f>Input!D16</f>
        <v>0</v>
      </c>
      <c r="D12" s="107" t="e">
        <f>Input!#REF!</f>
        <v>#REF!</v>
      </c>
      <c r="E12" s="107">
        <f>Input!E16</f>
        <v>0</v>
      </c>
      <c r="F12" s="107">
        <f>Input!F16</f>
        <v>0</v>
      </c>
      <c r="G12" s="107">
        <f>Input!G16</f>
        <v>0</v>
      </c>
      <c r="H12" s="107">
        <f t="shared" si="6"/>
        <v>0</v>
      </c>
      <c r="I12" s="107">
        <f t="shared" si="7"/>
        <v>0</v>
      </c>
      <c r="J12" s="107">
        <f t="shared" si="8"/>
        <v>0</v>
      </c>
      <c r="K12" s="107">
        <f t="shared" si="9"/>
        <v>0</v>
      </c>
      <c r="L12" s="107">
        <f t="shared" si="10"/>
        <v>0</v>
      </c>
      <c r="M12" s="107" t="str">
        <f t="shared" si="11"/>
        <v xml:space="preserve"> </v>
      </c>
      <c r="N12" s="180" t="str">
        <f t="shared" si="12"/>
        <v xml:space="preserve"> </v>
      </c>
      <c r="O12" s="5" t="str">
        <f t="shared" si="0"/>
        <v xml:space="preserve"> -0-0</v>
      </c>
      <c r="P12" s="5">
        <f>Input!D16</f>
        <v>0</v>
      </c>
      <c r="Q12" s="21">
        <f>IF(Input!$E16=0,0,IF(ISNA(VLOOKUP((CONCATENATE(Q$6,"-",Input!H16)),points1,2,)),0,(VLOOKUP((CONCATENATE(Q$6,"-",Input!H16)),points1,2,))))</f>
        <v>0</v>
      </c>
      <c r="R12" s="21">
        <f>IF(Input!$E16=0,0,IF(ISNA(VLOOKUP((CONCATENATE(R$6,"-",Input!I16)),points1,2,)),0,(VLOOKUP((CONCATENATE(R$6,"-",Input!I16)),points1,2,))))</f>
        <v>0</v>
      </c>
      <c r="S12" s="21">
        <f>IF(Input!$E16=0,0,IF(ISNA(VLOOKUP((CONCATENATE(S$6,"-",Input!J16)),points1,2,)),0,(VLOOKUP((CONCATENATE(S$6,"-",Input!J16)),points1,2,))))</f>
        <v>0</v>
      </c>
      <c r="T12" s="21">
        <f>IF(Input!$E16=0,0,IF(ISNA(VLOOKUP((CONCATENATE(T$6,"-",Input!K16)),points1,2,)),0,(VLOOKUP((CONCATENATE(T$6,"-",Input!K16)),points1,2,))))</f>
        <v>0</v>
      </c>
      <c r="U12" s="21">
        <f>IF(Input!$E16=0,0,IF(ISNA(VLOOKUP((CONCATENATE(U$6,"-",Input!L16)),points1,2,)),0,(VLOOKUP((CONCATENATE(U$6,"-",Input!L16)),points1,2,))))</f>
        <v>0</v>
      </c>
      <c r="V12" s="12">
        <f>IF(Input!$C16&gt;6,COUNT(Input!H16:I16,Input!J16:L16,Input!#REF!,Input!#REF!),IF(Input!$C16&lt;=6,COUNT(Input!H16:I16,Input!J16:L16,Input!#REF!)))</f>
        <v>0</v>
      </c>
      <c r="W12">
        <f t="shared" si="13"/>
        <v>0</v>
      </c>
      <c r="X12">
        <f>IF(W12=0,0,IF((Input!G16="Boy")*AND(Input!C16&gt;6),VLOOKUP(W12,award2,3),IF((Input!G16="Girl")*AND(Input!C16&gt;6),VLOOKUP(W12,award2,2),IF((Input!G16="Boy")*AND(Input!C16&lt;=6),VLOOKUP(W12,award12,3),IF((Input!G16="Girl")*AND(Input!C16&lt;=6),VLOOKUP(W12,award12,2),0)))))</f>
        <v>0</v>
      </c>
      <c r="Y12">
        <f>IF(Input!$C16&gt;6,COUNT(Input!H16:I16,Input!J16:L16,Input!#REF!,Input!#REF!),IF(Input!$C16&lt;=6,COUNT(Input!H16:I16,Input!J16:L16,Input!#REF!)))</f>
        <v>0</v>
      </c>
      <c r="AA12" t="str">
        <f t="shared" si="1"/>
        <v xml:space="preserve"> </v>
      </c>
      <c r="AB12" t="str">
        <f t="shared" si="2"/>
        <v xml:space="preserve"> </v>
      </c>
      <c r="AC12" t="str">
        <f t="shared" si="3"/>
        <v xml:space="preserve"> </v>
      </c>
      <c r="AD12" t="str">
        <f t="shared" si="4"/>
        <v xml:space="preserve"> </v>
      </c>
      <c r="AE12" t="str">
        <f t="shared" si="5"/>
        <v xml:space="preserve"> </v>
      </c>
      <c r="AG12" s="21" t="str">
        <f>IF(AA12=" "," ",IF(Input!$G16="Boy",IF(RANK(AA12,($AA12:$AE12),0)&lt;=5,AA12," ")," "))</f>
        <v xml:space="preserve"> </v>
      </c>
      <c r="AH12" s="21" t="str">
        <f>IF(AB12=" "," ",IF(Input!$G16="Boy",IF(RANK(AB12,($AA12:$AE12),0)&lt;=5,AB12," ")," "))</f>
        <v xml:space="preserve"> </v>
      </c>
      <c r="AI12" s="21" t="str">
        <f>IF(AC12=" "," ",IF(Input!$G16="Boy",IF(RANK(AC12,($AA12:$AE12),0)&lt;=5,AC12," ")," "))</f>
        <v xml:space="preserve"> </v>
      </c>
      <c r="AJ12" s="21" t="str">
        <f>IF(AD12=" "," ",IF(Input!$G16="Boy",IF(RANK(AD12,($AA12:$AE12),0)&lt;=5,AD12," ")," "))</f>
        <v xml:space="preserve"> </v>
      </c>
      <c r="AK12" s="21" t="str">
        <f>IF(AE12=" "," ",IF(Input!$G16="Boy",IF(RANK(AE12,($AA12:$AE12),0)&lt;=5,AE12," ")," "))</f>
        <v xml:space="preserve"> </v>
      </c>
      <c r="AM12" s="21" t="str">
        <f>IF(AA12=" "," ",IF(Input!$G16="Girl",IF(RANK(AA12,($AA12:$AE12),0)&lt;=5,AA12," ")," "))</f>
        <v xml:space="preserve"> </v>
      </c>
      <c r="AN12" s="21" t="str">
        <f>IF(AB12=" "," ",IF(Input!$G16="Girl",IF(RANK(AB12,($AA12:$AE12),0)&lt;=5,AB12," ")," "))</f>
        <v xml:space="preserve"> </v>
      </c>
      <c r="AO12" s="21" t="str">
        <f>IF(AC12=" "," ",IF(Input!$G16="Girl",IF(RANK(AC12,($AA12:$AE12),0)&lt;=5,AC12," ")," "))</f>
        <v xml:space="preserve"> </v>
      </c>
      <c r="AP12" s="21" t="str">
        <f>IF(AD12=" "," ",IF(Input!$G16="Girl",IF(RANK(AD12,($AA12:$AE12),0)&lt;=5,AD12," ")," "))</f>
        <v xml:space="preserve"> </v>
      </c>
      <c r="AQ12" s="21" t="str">
        <f>IF(AE12=" "," ",IF(Input!$G16="Girl",IF(RANK(AE12,($AA12:$AE12),0)&lt;=5,AE12," ")," "))</f>
        <v xml:space="preserve"> </v>
      </c>
      <c r="AS12">
        <v>6.0000000000000002E-6</v>
      </c>
      <c r="AT12">
        <v>4.6E-5</v>
      </c>
      <c r="AU12">
        <v>8.6000000000000003E-5</v>
      </c>
      <c r="AV12">
        <v>1.26E-4</v>
      </c>
      <c r="AW12">
        <v>1.66E-4</v>
      </c>
      <c r="AX12">
        <v>2.0599999999999999E-4</v>
      </c>
      <c r="AY12">
        <v>2.4600000000000002E-4</v>
      </c>
      <c r="AZ12">
        <v>2.8600000000000001E-4</v>
      </c>
      <c r="BA12">
        <v>3.2600000000000001E-4</v>
      </c>
      <c r="BB12">
        <v>3.6600000000000001E-4</v>
      </c>
    </row>
    <row r="13" spans="3:54" ht="24.6" customHeight="1" x14ac:dyDescent="0.3">
      <c r="C13" s="127">
        <f>Input!D17</f>
        <v>0</v>
      </c>
      <c r="D13" s="107" t="e">
        <f>Input!#REF!</f>
        <v>#REF!</v>
      </c>
      <c r="E13" s="107">
        <f>Input!E17</f>
        <v>0</v>
      </c>
      <c r="F13" s="107">
        <f>Input!F17</f>
        <v>0</v>
      </c>
      <c r="G13" s="107">
        <f>Input!G17</f>
        <v>0</v>
      </c>
      <c r="H13" s="107">
        <f t="shared" si="6"/>
        <v>0</v>
      </c>
      <c r="I13" s="107">
        <f t="shared" si="7"/>
        <v>0</v>
      </c>
      <c r="J13" s="107">
        <f t="shared" si="8"/>
        <v>0</v>
      </c>
      <c r="K13" s="107">
        <f t="shared" si="9"/>
        <v>0</v>
      </c>
      <c r="L13" s="107">
        <f t="shared" si="10"/>
        <v>0</v>
      </c>
      <c r="M13" s="107" t="str">
        <f t="shared" si="11"/>
        <v xml:space="preserve"> </v>
      </c>
      <c r="N13" s="180" t="str">
        <f t="shared" si="12"/>
        <v xml:space="preserve"> </v>
      </c>
      <c r="O13" s="5" t="str">
        <f t="shared" si="0"/>
        <v xml:space="preserve"> -0-0</v>
      </c>
      <c r="P13" s="5">
        <f>Input!D17</f>
        <v>0</v>
      </c>
      <c r="Q13" s="21">
        <f>IF(Input!$E17=0,0,IF(ISNA(VLOOKUP((CONCATENATE(Q$6,"-",Input!H17)),points1,2,)),0,(VLOOKUP((CONCATENATE(Q$6,"-",Input!H17)),points1,2,))))</f>
        <v>0</v>
      </c>
      <c r="R13" s="21">
        <f>IF(Input!$E17=0,0,IF(ISNA(VLOOKUP((CONCATENATE(R$6,"-",Input!I17)),points1,2,)),0,(VLOOKUP((CONCATENATE(R$6,"-",Input!I17)),points1,2,))))</f>
        <v>0</v>
      </c>
      <c r="S13" s="21">
        <f>IF(Input!$E17=0,0,IF(ISNA(VLOOKUP((CONCATENATE(S$6,"-",Input!J17)),points1,2,)),0,(VLOOKUP((CONCATENATE(S$6,"-",Input!J17)),points1,2,))))</f>
        <v>0</v>
      </c>
      <c r="T13" s="21">
        <f>IF(Input!$E17=0,0,IF(ISNA(VLOOKUP((CONCATENATE(T$6,"-",Input!K17)),points1,2,)),0,(VLOOKUP((CONCATENATE(T$6,"-",Input!K17)),points1,2,))))</f>
        <v>0</v>
      </c>
      <c r="U13" s="21">
        <f>IF(Input!$E17=0,0,IF(ISNA(VLOOKUP((CONCATENATE(U$6,"-",Input!L17)),points1,2,)),0,(VLOOKUP((CONCATENATE(U$6,"-",Input!L17)),points1,2,))))</f>
        <v>0</v>
      </c>
      <c r="V13" s="12">
        <f>IF(Input!$C17&gt;6,COUNT(Input!H17:I17,Input!J17:L17,Input!#REF!,Input!#REF!),IF(Input!$C17&lt;=6,COUNT(Input!H17:I17,Input!J17:L17,Input!#REF!)))</f>
        <v>0</v>
      </c>
      <c r="W13">
        <f t="shared" si="13"/>
        <v>0</v>
      </c>
      <c r="X13">
        <f>IF(W13=0,0,IF((Input!G17="Boy")*AND(Input!C17&gt;6),VLOOKUP(W13,award2,3),IF((Input!G17="Girl")*AND(Input!C17&gt;6),VLOOKUP(W13,award2,2),IF((Input!G17="Boy")*AND(Input!C17&lt;=6),VLOOKUP(W13,award12,3),IF((Input!G17="Girl")*AND(Input!C17&lt;=6),VLOOKUP(W13,award12,2),0)))))</f>
        <v>0</v>
      </c>
      <c r="Y13">
        <f>IF(Input!$C17&gt;6,COUNT(Input!H17:I17,Input!J17:L17,Input!#REF!,Input!#REF!),IF(Input!$C17&lt;=6,COUNT(Input!H17:I17,Input!J17:L17,Input!#REF!)))</f>
        <v>0</v>
      </c>
      <c r="AA13" t="str">
        <f t="shared" si="1"/>
        <v xml:space="preserve"> </v>
      </c>
      <c r="AB13" t="str">
        <f t="shared" si="2"/>
        <v xml:space="preserve"> </v>
      </c>
      <c r="AC13" t="str">
        <f t="shared" si="3"/>
        <v xml:space="preserve"> </v>
      </c>
      <c r="AD13" t="str">
        <f t="shared" si="4"/>
        <v xml:space="preserve"> </v>
      </c>
      <c r="AE13" t="str">
        <f t="shared" si="5"/>
        <v xml:space="preserve"> </v>
      </c>
      <c r="AG13" s="21" t="str">
        <f>IF(AA13=" "," ",IF(Input!$G17="Boy",IF(RANK(AA13,($AA13:$AE13),0)&lt;=5,AA13," ")," "))</f>
        <v xml:space="preserve"> </v>
      </c>
      <c r="AH13" s="21" t="str">
        <f>IF(AB13=" "," ",IF(Input!$G17="Boy",IF(RANK(AB13,($AA13:$AE13),0)&lt;=5,AB13," ")," "))</f>
        <v xml:space="preserve"> </v>
      </c>
      <c r="AI13" s="21" t="str">
        <f>IF(AC13=" "," ",IF(Input!$G17="Boy",IF(RANK(AC13,($AA13:$AE13),0)&lt;=5,AC13," ")," "))</f>
        <v xml:space="preserve"> </v>
      </c>
      <c r="AJ13" s="21" t="str">
        <f>IF(AD13=" "," ",IF(Input!$G17="Boy",IF(RANK(AD13,($AA13:$AE13),0)&lt;=5,AD13," ")," "))</f>
        <v xml:space="preserve"> </v>
      </c>
      <c r="AK13" s="21" t="str">
        <f>IF(AE13=" "," ",IF(Input!$G17="Boy",IF(RANK(AE13,($AA13:$AE13),0)&lt;=5,AE13," ")," "))</f>
        <v xml:space="preserve"> </v>
      </c>
      <c r="AM13" s="21" t="str">
        <f>IF(AA13=" "," ",IF(Input!$G17="Girl",IF(RANK(AA13,($AA13:$AE13),0)&lt;=5,AA13," ")," "))</f>
        <v xml:space="preserve"> </v>
      </c>
      <c r="AN13" s="21" t="str">
        <f>IF(AB13=" "," ",IF(Input!$G17="Girl",IF(RANK(AB13,($AA13:$AE13),0)&lt;=5,AB13," ")," "))</f>
        <v xml:space="preserve"> </v>
      </c>
      <c r="AO13" s="21" t="str">
        <f>IF(AC13=" "," ",IF(Input!$G17="Girl",IF(RANK(AC13,($AA13:$AE13),0)&lt;=5,AC13," ")," "))</f>
        <v xml:space="preserve"> </v>
      </c>
      <c r="AP13" s="21" t="str">
        <f>IF(AD13=" "," ",IF(Input!$G17="Girl",IF(RANK(AD13,($AA13:$AE13),0)&lt;=5,AD13," ")," "))</f>
        <v xml:space="preserve"> </v>
      </c>
      <c r="AQ13" s="21" t="str">
        <f>IF(AE13=" "," ",IF(Input!$G17="Girl",IF(RANK(AE13,($AA13:$AE13),0)&lt;=5,AE13," ")," "))</f>
        <v xml:space="preserve"> </v>
      </c>
      <c r="AS13">
        <v>6.9999999999999999E-6</v>
      </c>
      <c r="AT13">
        <v>4.6999999999999997E-5</v>
      </c>
      <c r="AU13">
        <v>8.7000000000000001E-5</v>
      </c>
      <c r="AV13">
        <v>1.27E-4</v>
      </c>
      <c r="AW13">
        <v>1.6699999999999999E-4</v>
      </c>
      <c r="AX13">
        <v>2.0699999999999999E-4</v>
      </c>
      <c r="AY13">
        <v>2.4699999999999999E-4</v>
      </c>
      <c r="AZ13">
        <v>2.8699999999999998E-4</v>
      </c>
      <c r="BA13">
        <v>3.2699999999999998E-4</v>
      </c>
      <c r="BB13">
        <v>3.6699999999999998E-4</v>
      </c>
    </row>
    <row r="14" spans="3:54" ht="24.6" customHeight="1" x14ac:dyDescent="0.3">
      <c r="C14" s="127">
        <f>Input!D18</f>
        <v>0</v>
      </c>
      <c r="D14" s="107" t="e">
        <f>Input!#REF!</f>
        <v>#REF!</v>
      </c>
      <c r="E14" s="107">
        <f>Input!E18</f>
        <v>0</v>
      </c>
      <c r="F14" s="107">
        <f>Input!F18</f>
        <v>0</v>
      </c>
      <c r="G14" s="107">
        <f>Input!G18</f>
        <v>0</v>
      </c>
      <c r="H14" s="107">
        <f t="shared" si="6"/>
        <v>0</v>
      </c>
      <c r="I14" s="107">
        <f t="shared" si="7"/>
        <v>0</v>
      </c>
      <c r="J14" s="107">
        <f t="shared" si="8"/>
        <v>0</v>
      </c>
      <c r="K14" s="107">
        <f t="shared" si="9"/>
        <v>0</v>
      </c>
      <c r="L14" s="107">
        <f t="shared" si="10"/>
        <v>0</v>
      </c>
      <c r="M14" s="107" t="str">
        <f t="shared" si="11"/>
        <v xml:space="preserve"> </v>
      </c>
      <c r="N14" s="180" t="str">
        <f t="shared" si="12"/>
        <v xml:space="preserve"> </v>
      </c>
      <c r="O14" s="5" t="str">
        <f t="shared" si="0"/>
        <v xml:space="preserve"> -0-0</v>
      </c>
      <c r="P14" s="5">
        <f>Input!D18</f>
        <v>0</v>
      </c>
      <c r="Q14" s="21">
        <f>IF(Input!$E18=0,0,IF(ISNA(VLOOKUP((CONCATENATE(Q$6,"-",Input!H18)),points1,2,)),0,(VLOOKUP((CONCATENATE(Q$6,"-",Input!H18)),points1,2,))))</f>
        <v>0</v>
      </c>
      <c r="R14" s="21">
        <f>IF(Input!$E18=0,0,IF(ISNA(VLOOKUP((CONCATENATE(R$6,"-",Input!I18)),points1,2,)),0,(VLOOKUP((CONCATENATE(R$6,"-",Input!I18)),points1,2,))))</f>
        <v>0</v>
      </c>
      <c r="S14" s="21">
        <f>IF(Input!$E18=0,0,IF(ISNA(VLOOKUP((CONCATENATE(S$6,"-",Input!J18)),points1,2,)),0,(VLOOKUP((CONCATENATE(S$6,"-",Input!J18)),points1,2,))))</f>
        <v>0</v>
      </c>
      <c r="T14" s="21">
        <f>IF(Input!$E18=0,0,IF(ISNA(VLOOKUP((CONCATENATE(T$6,"-",Input!K18)),points1,2,)),0,(VLOOKUP((CONCATENATE(T$6,"-",Input!K18)),points1,2,))))</f>
        <v>0</v>
      </c>
      <c r="U14" s="21">
        <f>IF(Input!$E18=0,0,IF(ISNA(VLOOKUP((CONCATENATE(U$6,"-",Input!L18)),points1,2,)),0,(VLOOKUP((CONCATENATE(U$6,"-",Input!L18)),points1,2,))))</f>
        <v>0</v>
      </c>
      <c r="V14" s="12">
        <f>IF(Input!$C18&gt;6,COUNT(Input!H18:I18,Input!J18:L18,Input!#REF!,Input!#REF!),IF(Input!$C18&lt;=6,COUNT(Input!H18:I18,Input!J18:L18,Input!#REF!)))</f>
        <v>0</v>
      </c>
      <c r="W14">
        <f t="shared" si="13"/>
        <v>0</v>
      </c>
      <c r="X14">
        <f>IF(W14=0,0,IF((Input!G18="Boy")*AND(Input!C18&gt;6),VLOOKUP(W14,award2,3),IF((Input!G18="Girl")*AND(Input!C18&gt;6),VLOOKUP(W14,award2,2),IF((Input!G18="Boy")*AND(Input!C18&lt;=6),VLOOKUP(W14,award12,3),IF((Input!G18="Girl")*AND(Input!C18&lt;=6),VLOOKUP(W14,award12,2),0)))))</f>
        <v>0</v>
      </c>
      <c r="Y14">
        <f>IF(Input!$C18&gt;6,COUNT(Input!H18:I18,Input!J18:L18,Input!#REF!,Input!#REF!),IF(Input!$C18&lt;=6,COUNT(Input!H18:I18,Input!J18:L18,Input!#REF!)))</f>
        <v>0</v>
      </c>
      <c r="AA14" t="str">
        <f t="shared" si="1"/>
        <v xml:space="preserve"> </v>
      </c>
      <c r="AB14" t="str">
        <f t="shared" si="2"/>
        <v xml:space="preserve"> </v>
      </c>
      <c r="AC14" t="str">
        <f t="shared" si="3"/>
        <v xml:space="preserve"> </v>
      </c>
      <c r="AD14" t="str">
        <f t="shared" si="4"/>
        <v xml:space="preserve"> </v>
      </c>
      <c r="AE14" t="str">
        <f t="shared" si="5"/>
        <v xml:space="preserve"> </v>
      </c>
      <c r="AG14" s="21" t="str">
        <f>IF(AA14=" "," ",IF(Input!$G18="Boy",IF(RANK(AA14,($AA14:$AE14),0)&lt;=5,AA14," ")," "))</f>
        <v xml:space="preserve"> </v>
      </c>
      <c r="AH14" s="21" t="str">
        <f>IF(AB14=" "," ",IF(Input!$G18="Boy",IF(RANK(AB14,($AA14:$AE14),0)&lt;=5,AB14," ")," "))</f>
        <v xml:space="preserve"> </v>
      </c>
      <c r="AI14" s="21" t="str">
        <f>IF(AC14=" "," ",IF(Input!$G18="Boy",IF(RANK(AC14,($AA14:$AE14),0)&lt;=5,AC14," ")," "))</f>
        <v xml:space="preserve"> </v>
      </c>
      <c r="AJ14" s="21" t="str">
        <f>IF(AD14=" "," ",IF(Input!$G18="Boy",IF(RANK(AD14,($AA14:$AE14),0)&lt;=5,AD14," ")," "))</f>
        <v xml:space="preserve"> </v>
      </c>
      <c r="AK14" s="21" t="str">
        <f>IF(AE14=" "," ",IF(Input!$G18="Boy",IF(RANK(AE14,($AA14:$AE14),0)&lt;=5,AE14," ")," "))</f>
        <v xml:space="preserve"> </v>
      </c>
      <c r="AM14" s="21" t="str">
        <f>IF(AA14=" "," ",IF(Input!$G18="Girl",IF(RANK(AA14,($AA14:$AE14),0)&lt;=5,AA14," ")," "))</f>
        <v xml:space="preserve"> </v>
      </c>
      <c r="AN14" s="21" t="str">
        <f>IF(AB14=" "," ",IF(Input!$G18="Girl",IF(RANK(AB14,($AA14:$AE14),0)&lt;=5,AB14," ")," "))</f>
        <v xml:space="preserve"> </v>
      </c>
      <c r="AO14" s="21" t="str">
        <f>IF(AC14=" "," ",IF(Input!$G18="Girl",IF(RANK(AC14,($AA14:$AE14),0)&lt;=5,AC14," ")," "))</f>
        <v xml:space="preserve"> </v>
      </c>
      <c r="AP14" s="21" t="str">
        <f>IF(AD14=" "," ",IF(Input!$G18="Girl",IF(RANK(AD14,($AA14:$AE14),0)&lt;=5,AD14," ")," "))</f>
        <v xml:space="preserve"> </v>
      </c>
      <c r="AQ14" s="21" t="str">
        <f>IF(AE14=" "," ",IF(Input!$G18="Girl",IF(RANK(AE14,($AA14:$AE14),0)&lt;=5,AE14," ")," "))</f>
        <v xml:space="preserve"> </v>
      </c>
      <c r="AS14">
        <v>7.9999999999999996E-6</v>
      </c>
      <c r="AT14">
        <v>4.8000000000000001E-5</v>
      </c>
      <c r="AU14">
        <v>8.7999999999999998E-5</v>
      </c>
      <c r="AV14">
        <v>1.2799999999999999E-4</v>
      </c>
      <c r="AW14">
        <v>1.6799999999999999E-4</v>
      </c>
      <c r="AX14">
        <v>2.0799999999999999E-4</v>
      </c>
      <c r="AY14">
        <v>2.4800000000000001E-4</v>
      </c>
      <c r="AZ14">
        <v>2.8800000000000001E-4</v>
      </c>
      <c r="BA14">
        <v>3.28E-4</v>
      </c>
      <c r="BB14">
        <v>3.68E-4</v>
      </c>
    </row>
    <row r="15" spans="3:54" ht="24.6" customHeight="1" x14ac:dyDescent="0.3">
      <c r="C15" s="127">
        <f>Input!D19</f>
        <v>0</v>
      </c>
      <c r="D15" s="107" t="e">
        <f>Input!#REF!</f>
        <v>#REF!</v>
      </c>
      <c r="E15" s="107">
        <f>Input!E19</f>
        <v>0</v>
      </c>
      <c r="F15" s="107">
        <f>Input!F19</f>
        <v>0</v>
      </c>
      <c r="G15" s="107">
        <f>Input!G19</f>
        <v>0</v>
      </c>
      <c r="H15" s="107">
        <f t="shared" si="6"/>
        <v>0</v>
      </c>
      <c r="I15" s="107">
        <f t="shared" si="7"/>
        <v>0</v>
      </c>
      <c r="J15" s="107">
        <f t="shared" si="8"/>
        <v>0</v>
      </c>
      <c r="K15" s="107">
        <f t="shared" si="9"/>
        <v>0</v>
      </c>
      <c r="L15" s="107">
        <f t="shared" si="10"/>
        <v>0</v>
      </c>
      <c r="M15" s="107" t="str">
        <f t="shared" si="11"/>
        <v xml:space="preserve"> </v>
      </c>
      <c r="N15" s="180" t="str">
        <f t="shared" si="12"/>
        <v xml:space="preserve"> </v>
      </c>
      <c r="O15" s="5" t="str">
        <f t="shared" si="0"/>
        <v xml:space="preserve"> -0-0</v>
      </c>
      <c r="P15" s="5">
        <f>Input!D19</f>
        <v>0</v>
      </c>
      <c r="Q15" s="21">
        <f>IF(Input!$E19=0,0,IF(ISNA(VLOOKUP((CONCATENATE(Q$6,"-",Input!H19)),points1,2,)),0,(VLOOKUP((CONCATENATE(Q$6,"-",Input!H19)),points1,2,))))</f>
        <v>0</v>
      </c>
      <c r="R15" s="21">
        <f>IF(Input!$E19=0,0,IF(ISNA(VLOOKUP((CONCATENATE(R$6,"-",Input!I19)),points1,2,)),0,(VLOOKUP((CONCATENATE(R$6,"-",Input!I19)),points1,2,))))</f>
        <v>0</v>
      </c>
      <c r="S15" s="21">
        <f>IF(Input!$E19=0,0,IF(ISNA(VLOOKUP((CONCATENATE(S$6,"-",Input!J19)),points1,2,)),0,(VLOOKUP((CONCATENATE(S$6,"-",Input!J19)),points1,2,))))</f>
        <v>0</v>
      </c>
      <c r="T15" s="21">
        <f>IF(Input!$E19=0,0,IF(ISNA(VLOOKUP((CONCATENATE(T$6,"-",Input!K19)),points1,2,)),0,(VLOOKUP((CONCATENATE(T$6,"-",Input!K19)),points1,2,))))</f>
        <v>0</v>
      </c>
      <c r="U15" s="21">
        <f>IF(Input!$E19=0,0,IF(ISNA(VLOOKUP((CONCATENATE(U$6,"-",Input!L19)),points1,2,)),0,(VLOOKUP((CONCATENATE(U$6,"-",Input!L19)),points1,2,))))</f>
        <v>0</v>
      </c>
      <c r="V15" s="12">
        <f>IF(Input!$C19&gt;6,COUNT(Input!H19:I19,Input!J19:L19,Input!#REF!,Input!#REF!),IF(Input!$C19&lt;=6,COUNT(Input!H19:I19,Input!J19:L19,Input!#REF!)))</f>
        <v>0</v>
      </c>
      <c r="W15">
        <f t="shared" si="13"/>
        <v>0</v>
      </c>
      <c r="X15">
        <f>IF(W15=0,0,IF((Input!G19="Boy")*AND(Input!C19&gt;6),VLOOKUP(W15,award2,3),IF((Input!G19="Girl")*AND(Input!C19&gt;6),VLOOKUP(W15,award2,2),IF((Input!G19="Boy")*AND(Input!C19&lt;=6),VLOOKUP(W15,award12,3),IF((Input!G19="Girl")*AND(Input!C19&lt;=6),VLOOKUP(W15,award12,2),0)))))</f>
        <v>0</v>
      </c>
      <c r="Y15">
        <f>IF(Input!$C19&gt;6,COUNT(Input!H19:I19,Input!J19:L19,Input!#REF!,Input!#REF!),IF(Input!$C19&lt;=6,COUNT(Input!H19:I19,Input!J19:L19,Input!#REF!)))</f>
        <v>0</v>
      </c>
      <c r="AA15" t="str">
        <f t="shared" si="1"/>
        <v xml:space="preserve"> </v>
      </c>
      <c r="AB15" t="str">
        <f t="shared" si="2"/>
        <v xml:space="preserve"> </v>
      </c>
      <c r="AC15" t="str">
        <f t="shared" si="3"/>
        <v xml:space="preserve"> </v>
      </c>
      <c r="AD15" t="str">
        <f t="shared" si="4"/>
        <v xml:space="preserve"> </v>
      </c>
      <c r="AE15" t="str">
        <f t="shared" si="5"/>
        <v xml:space="preserve"> </v>
      </c>
      <c r="AG15" s="21" t="str">
        <f>IF(AA15=" "," ",IF(Input!$G19="Boy",IF(RANK(AA15,($AA15:$AE15),0)&lt;=5,AA15," ")," "))</f>
        <v xml:space="preserve"> </v>
      </c>
      <c r="AH15" s="21" t="str">
        <f>IF(AB15=" "," ",IF(Input!$G19="Boy",IF(RANK(AB15,($AA15:$AE15),0)&lt;=5,AB15," ")," "))</f>
        <v xml:space="preserve"> </v>
      </c>
      <c r="AI15" s="21" t="str">
        <f>IF(AC15=" "," ",IF(Input!$G19="Boy",IF(RANK(AC15,($AA15:$AE15),0)&lt;=5,AC15," ")," "))</f>
        <v xml:space="preserve"> </v>
      </c>
      <c r="AJ15" s="21" t="str">
        <f>IF(AD15=" "," ",IF(Input!$G19="Boy",IF(RANK(AD15,($AA15:$AE15),0)&lt;=5,AD15," ")," "))</f>
        <v xml:space="preserve"> </v>
      </c>
      <c r="AK15" s="21" t="str">
        <f>IF(AE15=" "," ",IF(Input!$G19="Boy",IF(RANK(AE15,($AA15:$AE15),0)&lt;=5,AE15," ")," "))</f>
        <v xml:space="preserve"> </v>
      </c>
      <c r="AM15" s="21" t="str">
        <f>IF(AA15=" "," ",IF(Input!$G19="Girl",IF(RANK(AA15,($AA15:$AE15),0)&lt;=5,AA15," ")," "))</f>
        <v xml:space="preserve"> </v>
      </c>
      <c r="AN15" s="21" t="str">
        <f>IF(AB15=" "," ",IF(Input!$G19="Girl",IF(RANK(AB15,($AA15:$AE15),0)&lt;=5,AB15," ")," "))</f>
        <v xml:space="preserve"> </v>
      </c>
      <c r="AO15" s="21" t="str">
        <f>IF(AC15=" "," ",IF(Input!$G19="Girl",IF(RANK(AC15,($AA15:$AE15),0)&lt;=5,AC15," ")," "))</f>
        <v xml:space="preserve"> </v>
      </c>
      <c r="AP15" s="21" t="str">
        <f>IF(AD15=" "," ",IF(Input!$G19="Girl",IF(RANK(AD15,($AA15:$AE15),0)&lt;=5,AD15," ")," "))</f>
        <v xml:space="preserve"> </v>
      </c>
      <c r="AQ15" s="21" t="str">
        <f>IF(AE15=" "," ",IF(Input!$G19="Girl",IF(RANK(AE15,($AA15:$AE15),0)&lt;=5,AE15," ")," "))</f>
        <v xml:space="preserve"> </v>
      </c>
      <c r="AS15">
        <v>9.0000000000000002E-6</v>
      </c>
      <c r="AT15">
        <v>4.8999999999999998E-5</v>
      </c>
      <c r="AU15">
        <v>8.8999999999999995E-5</v>
      </c>
      <c r="AV15">
        <v>1.2899999999999999E-4</v>
      </c>
      <c r="AW15">
        <v>1.6899999999999999E-4</v>
      </c>
      <c r="AX15">
        <v>2.0900000000000001E-4</v>
      </c>
      <c r="AY15">
        <v>2.4899999999999998E-4</v>
      </c>
      <c r="AZ15">
        <v>2.8899999999999998E-4</v>
      </c>
      <c r="BA15">
        <v>3.2899999999999997E-4</v>
      </c>
      <c r="BB15">
        <v>3.6900000000000002E-4</v>
      </c>
    </row>
    <row r="16" spans="3:54" ht="24.6" customHeight="1" x14ac:dyDescent="0.3">
      <c r="C16" s="127">
        <f>Input!D20</f>
        <v>0</v>
      </c>
      <c r="D16" s="107" t="e">
        <f>Input!#REF!</f>
        <v>#REF!</v>
      </c>
      <c r="E16" s="107">
        <f>Input!E20</f>
        <v>0</v>
      </c>
      <c r="F16" s="107">
        <f>Input!F20</f>
        <v>0</v>
      </c>
      <c r="G16" s="107">
        <f>Input!G20</f>
        <v>0</v>
      </c>
      <c r="H16" s="107">
        <f t="shared" si="6"/>
        <v>0</v>
      </c>
      <c r="I16" s="107">
        <f t="shared" si="7"/>
        <v>0</v>
      </c>
      <c r="J16" s="107">
        <f t="shared" si="8"/>
        <v>0</v>
      </c>
      <c r="K16" s="107">
        <f t="shared" si="9"/>
        <v>0</v>
      </c>
      <c r="L16" s="107">
        <f t="shared" si="10"/>
        <v>0</v>
      </c>
      <c r="M16" s="107" t="str">
        <f t="shared" si="11"/>
        <v xml:space="preserve"> </v>
      </c>
      <c r="N16" s="180" t="str">
        <f t="shared" si="12"/>
        <v xml:space="preserve"> </v>
      </c>
      <c r="O16" s="5" t="str">
        <f t="shared" si="0"/>
        <v xml:space="preserve"> -0-0</v>
      </c>
      <c r="P16" s="5">
        <f>Input!D20</f>
        <v>0</v>
      </c>
      <c r="Q16" s="21">
        <f>IF(Input!$E20=0,0,IF(ISNA(VLOOKUP((CONCATENATE(Q$6,"-",Input!H20)),points1,2,)),0,(VLOOKUP((CONCATENATE(Q$6,"-",Input!H20)),points1,2,))))</f>
        <v>0</v>
      </c>
      <c r="R16" s="21">
        <f>IF(Input!$E20=0,0,IF(ISNA(VLOOKUP((CONCATENATE(R$6,"-",Input!I20)),points1,2,)),0,(VLOOKUP((CONCATENATE(R$6,"-",Input!I20)),points1,2,))))</f>
        <v>0</v>
      </c>
      <c r="S16" s="21">
        <f>IF(Input!$E20=0,0,IF(ISNA(VLOOKUP((CONCATENATE(S$6,"-",Input!J20)),points1,2,)),0,(VLOOKUP((CONCATENATE(S$6,"-",Input!J20)),points1,2,))))</f>
        <v>0</v>
      </c>
      <c r="T16" s="21">
        <f>IF(Input!$E20=0,0,IF(ISNA(VLOOKUP((CONCATENATE(T$6,"-",Input!K20)),points1,2,)),0,(VLOOKUP((CONCATENATE(T$6,"-",Input!K20)),points1,2,))))</f>
        <v>0</v>
      </c>
      <c r="U16" s="21">
        <f>IF(Input!$E20=0,0,IF(ISNA(VLOOKUP((CONCATENATE(U$6,"-",Input!L20)),points1,2,)),0,(VLOOKUP((CONCATENATE(U$6,"-",Input!L20)),points1,2,))))</f>
        <v>0</v>
      </c>
      <c r="V16" s="12">
        <f>IF(Input!$C20&gt;6,COUNT(Input!H20:I20,Input!J20:L20,Input!#REF!,Input!#REF!),IF(Input!$C20&lt;=6,COUNT(Input!H20:I20,Input!J20:L20,Input!#REF!)))</f>
        <v>0</v>
      </c>
      <c r="W16">
        <f t="shared" si="13"/>
        <v>0</v>
      </c>
      <c r="X16">
        <f>IF(W16=0,0,IF((Input!G20="Boy")*AND(Input!C20&gt;6),VLOOKUP(W16,award2,3),IF((Input!G20="Girl")*AND(Input!C20&gt;6),VLOOKUP(W16,award2,2),IF((Input!G20="Boy")*AND(Input!C20&lt;=6),VLOOKUP(W16,award12,3),IF((Input!G20="Girl")*AND(Input!C20&lt;=6),VLOOKUP(W16,award12,2),0)))))</f>
        <v>0</v>
      </c>
      <c r="Y16">
        <f>IF(Input!$C20&gt;6,COUNT(Input!H20:I20,Input!J20:L20,Input!#REF!,Input!#REF!),IF(Input!$C20&lt;=6,COUNT(Input!H20:I20,Input!J20:L20,Input!#REF!)))</f>
        <v>0</v>
      </c>
      <c r="AA16" t="str">
        <f t="shared" si="1"/>
        <v xml:space="preserve"> </v>
      </c>
      <c r="AB16" t="str">
        <f t="shared" si="2"/>
        <v xml:space="preserve"> </v>
      </c>
      <c r="AC16" t="str">
        <f t="shared" si="3"/>
        <v xml:space="preserve"> </v>
      </c>
      <c r="AD16" t="str">
        <f t="shared" si="4"/>
        <v xml:space="preserve"> </v>
      </c>
      <c r="AE16" t="str">
        <f t="shared" si="5"/>
        <v xml:space="preserve"> </v>
      </c>
      <c r="AG16" s="21" t="str">
        <f>IF(AA16=" "," ",IF(Input!$G20="Boy",IF(RANK(AA16,($AA16:$AE16),0)&lt;=5,AA16," ")," "))</f>
        <v xml:space="preserve"> </v>
      </c>
      <c r="AH16" s="21" t="str">
        <f>IF(AB16=" "," ",IF(Input!$G20="Boy",IF(RANK(AB16,($AA16:$AE16),0)&lt;=5,AB16," ")," "))</f>
        <v xml:space="preserve"> </v>
      </c>
      <c r="AI16" s="21" t="str">
        <f>IF(AC16=" "," ",IF(Input!$G20="Boy",IF(RANK(AC16,($AA16:$AE16),0)&lt;=5,AC16," ")," "))</f>
        <v xml:space="preserve"> </v>
      </c>
      <c r="AJ16" s="21" t="str">
        <f>IF(AD16=" "," ",IF(Input!$G20="Boy",IF(RANK(AD16,($AA16:$AE16),0)&lt;=5,AD16," ")," "))</f>
        <v xml:space="preserve"> </v>
      </c>
      <c r="AK16" s="21" t="str">
        <f>IF(AE16=" "," ",IF(Input!$G20="Boy",IF(RANK(AE16,($AA16:$AE16),0)&lt;=5,AE16," ")," "))</f>
        <v xml:space="preserve"> </v>
      </c>
      <c r="AM16" s="21" t="str">
        <f>IF(AA16=" "," ",IF(Input!$G20="Girl",IF(RANK(AA16,($AA16:$AE16),0)&lt;=5,AA16," ")," "))</f>
        <v xml:space="preserve"> </v>
      </c>
      <c r="AN16" s="21" t="str">
        <f>IF(AB16=" "," ",IF(Input!$G20="Girl",IF(RANK(AB16,($AA16:$AE16),0)&lt;=5,AB16," ")," "))</f>
        <v xml:space="preserve"> </v>
      </c>
      <c r="AO16" s="21" t="str">
        <f>IF(AC16=" "," ",IF(Input!$G20="Girl",IF(RANK(AC16,($AA16:$AE16),0)&lt;=5,AC16," ")," "))</f>
        <v xml:space="preserve"> </v>
      </c>
      <c r="AP16" s="21" t="str">
        <f>IF(AD16=" "," ",IF(Input!$G20="Girl",IF(RANK(AD16,($AA16:$AE16),0)&lt;=5,AD16," ")," "))</f>
        <v xml:space="preserve"> </v>
      </c>
      <c r="AQ16" s="21" t="str">
        <f>IF(AE16=" "," ",IF(Input!$G20="Girl",IF(RANK(AE16,($AA16:$AE16),0)&lt;=5,AE16," ")," "))</f>
        <v xml:space="preserve"> </v>
      </c>
      <c r="AS16">
        <v>1.0000000000000001E-5</v>
      </c>
      <c r="AT16">
        <v>5.0000000000000002E-5</v>
      </c>
      <c r="AU16">
        <v>9.0000000000000006E-5</v>
      </c>
      <c r="AV16">
        <v>1.2999999999999999E-4</v>
      </c>
      <c r="AW16">
        <v>1.7000000000000001E-4</v>
      </c>
      <c r="AX16">
        <v>2.1000000000000001E-4</v>
      </c>
      <c r="AY16">
        <v>2.5000000000000001E-4</v>
      </c>
      <c r="AZ16">
        <v>2.9E-4</v>
      </c>
      <c r="BA16">
        <v>3.3E-4</v>
      </c>
      <c r="BB16">
        <v>3.6999999999999999E-4</v>
      </c>
    </row>
    <row r="17" spans="3:54" ht="24.6" customHeight="1" x14ac:dyDescent="0.3">
      <c r="C17" s="127">
        <f>Input!D21</f>
        <v>0</v>
      </c>
      <c r="D17" s="107" t="e">
        <f>Input!#REF!</f>
        <v>#REF!</v>
      </c>
      <c r="E17" s="107">
        <f>Input!E21</f>
        <v>0</v>
      </c>
      <c r="F17" s="107">
        <f>Input!F21</f>
        <v>0</v>
      </c>
      <c r="G17" s="107">
        <f>Input!G21</f>
        <v>0</v>
      </c>
      <c r="H17" s="107">
        <f t="shared" si="6"/>
        <v>0</v>
      </c>
      <c r="I17" s="107">
        <f t="shared" si="7"/>
        <v>0</v>
      </c>
      <c r="J17" s="107">
        <f t="shared" si="8"/>
        <v>0</v>
      </c>
      <c r="K17" s="107">
        <f t="shared" si="9"/>
        <v>0</v>
      </c>
      <c r="L17" s="107">
        <f t="shared" si="10"/>
        <v>0</v>
      </c>
      <c r="M17" s="107" t="str">
        <f t="shared" si="11"/>
        <v xml:space="preserve"> </v>
      </c>
      <c r="N17" s="180" t="str">
        <f t="shared" si="12"/>
        <v xml:space="preserve"> </v>
      </c>
      <c r="O17" s="5" t="str">
        <f t="shared" si="0"/>
        <v xml:space="preserve"> -0-0</v>
      </c>
      <c r="P17" s="5">
        <f>Input!D21</f>
        <v>0</v>
      </c>
      <c r="Q17" s="21">
        <f>IF(Input!$E21=0,0,IF(ISNA(VLOOKUP((CONCATENATE(Q$6,"-",Input!H21)),points1,2,)),0,(VLOOKUP((CONCATENATE(Q$6,"-",Input!H21)),points1,2,))))</f>
        <v>0</v>
      </c>
      <c r="R17" s="21">
        <f>IF(Input!$E21=0,0,IF(ISNA(VLOOKUP((CONCATENATE(R$6,"-",Input!I21)),points1,2,)),0,(VLOOKUP((CONCATENATE(R$6,"-",Input!I21)),points1,2,))))</f>
        <v>0</v>
      </c>
      <c r="S17" s="21">
        <f>IF(Input!$E21=0,0,IF(ISNA(VLOOKUP((CONCATENATE(S$6,"-",Input!J21)),points1,2,)),0,(VLOOKUP((CONCATENATE(S$6,"-",Input!J21)),points1,2,))))</f>
        <v>0</v>
      </c>
      <c r="T17" s="21">
        <f>IF(Input!$E21=0,0,IF(ISNA(VLOOKUP((CONCATENATE(T$6,"-",Input!K21)),points1,2,)),0,(VLOOKUP((CONCATENATE(T$6,"-",Input!K21)),points1,2,))))</f>
        <v>0</v>
      </c>
      <c r="U17" s="21">
        <f>IF(Input!$E21=0,0,IF(ISNA(VLOOKUP((CONCATENATE(U$6,"-",Input!L21)),points1,2,)),0,(VLOOKUP((CONCATENATE(U$6,"-",Input!L21)),points1,2,))))</f>
        <v>0</v>
      </c>
      <c r="V17" s="12">
        <f>IF(Input!$C21&gt;6,COUNT(Input!H21:I21,Input!J21:L21,Input!#REF!,Input!#REF!),IF(Input!$C21&lt;=6,COUNT(Input!H21:I21,Input!J21:L21,Input!#REF!)))</f>
        <v>0</v>
      </c>
      <c r="W17">
        <f t="shared" si="13"/>
        <v>0</v>
      </c>
      <c r="X17">
        <f>IF(W17=0,0,IF((Input!G21="Boy")*AND(Input!C21&gt;6),VLOOKUP(W17,award2,3),IF((Input!G21="Girl")*AND(Input!C21&gt;6),VLOOKUP(W17,award2,2),IF((Input!G21="Boy")*AND(Input!C21&lt;=6),VLOOKUP(W17,award12,3),IF((Input!G21="Girl")*AND(Input!C21&lt;=6),VLOOKUP(W17,award12,2),0)))))</f>
        <v>0</v>
      </c>
      <c r="Y17">
        <f>IF(Input!$C21&gt;6,COUNT(Input!H21:I21,Input!J21:L21,Input!#REF!,Input!#REF!),IF(Input!$C21&lt;=6,COUNT(Input!H21:I21,Input!J21:L21,Input!#REF!)))</f>
        <v>0</v>
      </c>
      <c r="AA17" t="str">
        <f t="shared" si="1"/>
        <v xml:space="preserve"> </v>
      </c>
      <c r="AB17" t="str">
        <f t="shared" si="2"/>
        <v xml:space="preserve"> </v>
      </c>
      <c r="AC17" t="str">
        <f t="shared" si="3"/>
        <v xml:space="preserve"> </v>
      </c>
      <c r="AD17" t="str">
        <f t="shared" si="4"/>
        <v xml:space="preserve"> </v>
      </c>
      <c r="AE17" t="str">
        <f t="shared" si="5"/>
        <v xml:space="preserve"> </v>
      </c>
      <c r="AG17" s="21" t="str">
        <f>IF(AA17=" "," ",IF(Input!$G21="Boy",IF(RANK(AA17,($AA17:$AE17),0)&lt;=5,AA17," ")," "))</f>
        <v xml:space="preserve"> </v>
      </c>
      <c r="AH17" s="21" t="str">
        <f>IF(AB17=" "," ",IF(Input!$G21="Boy",IF(RANK(AB17,($AA17:$AE17),0)&lt;=5,AB17," ")," "))</f>
        <v xml:space="preserve"> </v>
      </c>
      <c r="AI17" s="21" t="str">
        <f>IF(AC17=" "," ",IF(Input!$G21="Boy",IF(RANK(AC17,($AA17:$AE17),0)&lt;=5,AC17," ")," "))</f>
        <v xml:space="preserve"> </v>
      </c>
      <c r="AJ17" s="21" t="str">
        <f>IF(AD17=" "," ",IF(Input!$G21="Boy",IF(RANK(AD17,($AA17:$AE17),0)&lt;=5,AD17," ")," "))</f>
        <v xml:space="preserve"> </v>
      </c>
      <c r="AK17" s="21" t="str">
        <f>IF(AE17=" "," ",IF(Input!$G21="Boy",IF(RANK(AE17,($AA17:$AE17),0)&lt;=5,AE17," ")," "))</f>
        <v xml:space="preserve"> </v>
      </c>
      <c r="AM17" s="21" t="str">
        <f>IF(AA17=" "," ",IF(Input!$G21="Girl",IF(RANK(AA17,($AA17:$AE17),0)&lt;=5,AA17," ")," "))</f>
        <v xml:space="preserve"> </v>
      </c>
      <c r="AN17" s="21" t="str">
        <f>IF(AB17=" "," ",IF(Input!$G21="Girl",IF(RANK(AB17,($AA17:$AE17),0)&lt;=5,AB17," ")," "))</f>
        <v xml:space="preserve"> </v>
      </c>
      <c r="AO17" s="21" t="str">
        <f>IF(AC17=" "," ",IF(Input!$G21="Girl",IF(RANK(AC17,($AA17:$AE17),0)&lt;=5,AC17," ")," "))</f>
        <v xml:space="preserve"> </v>
      </c>
      <c r="AP17" s="21" t="str">
        <f>IF(AD17=" "," ",IF(Input!$G21="Girl",IF(RANK(AD17,($AA17:$AE17),0)&lt;=5,AD17," ")," "))</f>
        <v xml:space="preserve"> </v>
      </c>
      <c r="AQ17" s="21" t="str">
        <f>IF(AE17=" "," ",IF(Input!$G21="Girl",IF(RANK(AE17,($AA17:$AE17),0)&lt;=5,AE17," ")," "))</f>
        <v xml:space="preserve"> </v>
      </c>
      <c r="AS17">
        <v>1.1E-5</v>
      </c>
      <c r="AT17">
        <v>5.1E-5</v>
      </c>
      <c r="AU17">
        <v>9.1000000000000003E-5</v>
      </c>
      <c r="AV17">
        <v>1.3100000000000001E-4</v>
      </c>
      <c r="AW17">
        <v>1.7100000000000001E-4</v>
      </c>
      <c r="AX17">
        <v>2.1100000000000001E-4</v>
      </c>
      <c r="AY17">
        <v>2.5099999999999998E-4</v>
      </c>
      <c r="AZ17">
        <v>2.9100000000000003E-4</v>
      </c>
      <c r="BA17">
        <v>3.3100000000000002E-4</v>
      </c>
      <c r="BB17">
        <v>3.7100000000000002E-4</v>
      </c>
    </row>
    <row r="18" spans="3:54" ht="24.6" customHeight="1" x14ac:dyDescent="0.3">
      <c r="C18" s="127">
        <f>Input!D22</f>
        <v>0</v>
      </c>
      <c r="D18" s="107" t="e">
        <f>Input!#REF!</f>
        <v>#REF!</v>
      </c>
      <c r="E18" s="107">
        <f>Input!E22</f>
        <v>0</v>
      </c>
      <c r="F18" s="107">
        <f>Input!F22</f>
        <v>0</v>
      </c>
      <c r="G18" s="107">
        <f>Input!G22</f>
        <v>0</v>
      </c>
      <c r="H18" s="107">
        <f t="shared" si="6"/>
        <v>0</v>
      </c>
      <c r="I18" s="107">
        <f t="shared" si="7"/>
        <v>0</v>
      </c>
      <c r="J18" s="107">
        <f t="shared" si="8"/>
        <v>0</v>
      </c>
      <c r="K18" s="107">
        <f t="shared" si="9"/>
        <v>0</v>
      </c>
      <c r="L18" s="107">
        <f t="shared" si="10"/>
        <v>0</v>
      </c>
      <c r="M18" s="107" t="str">
        <f t="shared" si="11"/>
        <v xml:space="preserve"> </v>
      </c>
      <c r="N18" s="180" t="str">
        <f t="shared" si="12"/>
        <v xml:space="preserve"> </v>
      </c>
      <c r="O18" s="5" t="str">
        <f t="shared" si="0"/>
        <v xml:space="preserve"> -0-0</v>
      </c>
      <c r="P18" s="5">
        <f>Input!D22</f>
        <v>0</v>
      </c>
      <c r="Q18" s="21">
        <f>IF(Input!$E22=0,0,IF(ISNA(VLOOKUP((CONCATENATE(Q$6,"-",Input!H22)),points1,2,)),0,(VLOOKUP((CONCATENATE(Q$6,"-",Input!H22)),points1,2,))))</f>
        <v>0</v>
      </c>
      <c r="R18" s="21">
        <f>IF(Input!$E22=0,0,IF(ISNA(VLOOKUP((CONCATENATE(R$6,"-",Input!I22)),points1,2,)),0,(VLOOKUP((CONCATENATE(R$6,"-",Input!I22)),points1,2,))))</f>
        <v>0</v>
      </c>
      <c r="S18" s="21">
        <f>IF(Input!$E22=0,0,IF(ISNA(VLOOKUP((CONCATENATE(S$6,"-",Input!J22)),points1,2,)),0,(VLOOKUP((CONCATENATE(S$6,"-",Input!J22)),points1,2,))))</f>
        <v>0</v>
      </c>
      <c r="T18" s="21">
        <f>IF(Input!$E22=0,0,IF(ISNA(VLOOKUP((CONCATENATE(T$6,"-",Input!K22)),points1,2,)),0,(VLOOKUP((CONCATENATE(T$6,"-",Input!K22)),points1,2,))))</f>
        <v>0</v>
      </c>
      <c r="U18" s="21">
        <f>IF(Input!$E22=0,0,IF(ISNA(VLOOKUP((CONCATENATE(U$6,"-",Input!L22)),points1,2,)),0,(VLOOKUP((CONCATENATE(U$6,"-",Input!L22)),points1,2,))))</f>
        <v>0</v>
      </c>
      <c r="V18" s="12">
        <f>IF(Input!$C22&gt;6,COUNT(Input!H22:I22,Input!J22:L22,Input!#REF!,Input!#REF!),IF(Input!$C22&lt;=6,COUNT(Input!H22:I22,Input!J22:L22,Input!#REF!)))</f>
        <v>0</v>
      </c>
      <c r="W18">
        <f t="shared" si="13"/>
        <v>0</v>
      </c>
      <c r="X18">
        <f>IF(W18=0,0,IF((Input!G22="Boy")*AND(Input!C22&gt;6),VLOOKUP(W18,award2,3),IF((Input!G22="Girl")*AND(Input!C22&gt;6),VLOOKUP(W18,award2,2),IF((Input!G22="Boy")*AND(Input!C22&lt;=6),VLOOKUP(W18,award12,3),IF((Input!G22="Girl")*AND(Input!C22&lt;=6),VLOOKUP(W18,award12,2),0)))))</f>
        <v>0</v>
      </c>
      <c r="Y18">
        <f>IF(Input!$C22&gt;6,COUNT(Input!H22:I22,Input!J22:L22,Input!#REF!,Input!#REF!),IF(Input!$C22&lt;=6,COUNT(Input!H22:I22,Input!J22:L22,Input!#REF!)))</f>
        <v>0</v>
      </c>
      <c r="AA18" t="str">
        <f t="shared" si="1"/>
        <v xml:space="preserve"> </v>
      </c>
      <c r="AB18" t="str">
        <f t="shared" si="2"/>
        <v xml:space="preserve"> </v>
      </c>
      <c r="AC18" t="str">
        <f t="shared" si="3"/>
        <v xml:space="preserve"> </v>
      </c>
      <c r="AD18" t="str">
        <f t="shared" si="4"/>
        <v xml:space="preserve"> </v>
      </c>
      <c r="AE18" t="str">
        <f t="shared" si="5"/>
        <v xml:space="preserve"> </v>
      </c>
      <c r="AG18" s="21" t="str">
        <f>IF(AA18=" "," ",IF(Input!$G22="Boy",IF(RANK(AA18,($AA18:$AE18),0)&lt;=5,AA18," ")," "))</f>
        <v xml:space="preserve"> </v>
      </c>
      <c r="AH18" s="21" t="str">
        <f>IF(AB18=" "," ",IF(Input!$G22="Boy",IF(RANK(AB18,($AA18:$AE18),0)&lt;=5,AB18," ")," "))</f>
        <v xml:space="preserve"> </v>
      </c>
      <c r="AI18" s="21" t="str">
        <f>IF(AC18=" "," ",IF(Input!$G22="Boy",IF(RANK(AC18,($AA18:$AE18),0)&lt;=5,AC18," ")," "))</f>
        <v xml:space="preserve"> </v>
      </c>
      <c r="AJ18" s="21" t="str">
        <f>IF(AD18=" "," ",IF(Input!$G22="Boy",IF(RANK(AD18,($AA18:$AE18),0)&lt;=5,AD18," ")," "))</f>
        <v xml:space="preserve"> </v>
      </c>
      <c r="AK18" s="21" t="str">
        <f>IF(AE18=" "," ",IF(Input!$G22="Boy",IF(RANK(AE18,($AA18:$AE18),0)&lt;=5,AE18," ")," "))</f>
        <v xml:space="preserve"> </v>
      </c>
      <c r="AM18" s="21" t="str">
        <f>IF(AA18=" "," ",IF(Input!$G22="Girl",IF(RANK(AA18,($AA18:$AE18),0)&lt;=5,AA18," ")," "))</f>
        <v xml:space="preserve"> </v>
      </c>
      <c r="AN18" s="21" t="str">
        <f>IF(AB18=" "," ",IF(Input!$G22="Girl",IF(RANK(AB18,($AA18:$AE18),0)&lt;=5,AB18," ")," "))</f>
        <v xml:space="preserve"> </v>
      </c>
      <c r="AO18" s="21" t="str">
        <f>IF(AC18=" "," ",IF(Input!$G22="Girl",IF(RANK(AC18,($AA18:$AE18),0)&lt;=5,AC18," ")," "))</f>
        <v xml:space="preserve"> </v>
      </c>
      <c r="AP18" s="21" t="str">
        <f>IF(AD18=" "," ",IF(Input!$G22="Girl",IF(RANK(AD18,($AA18:$AE18),0)&lt;=5,AD18," ")," "))</f>
        <v xml:space="preserve"> </v>
      </c>
      <c r="AQ18" s="21" t="str">
        <f>IF(AE18=" "," ",IF(Input!$G22="Girl",IF(RANK(AE18,($AA18:$AE18),0)&lt;=5,AE18," ")," "))</f>
        <v xml:space="preserve"> </v>
      </c>
      <c r="AS18">
        <v>1.2E-5</v>
      </c>
      <c r="AT18">
        <v>5.1999999999999997E-5</v>
      </c>
      <c r="AU18">
        <v>9.2E-5</v>
      </c>
      <c r="AV18">
        <v>1.3200000000000001E-4</v>
      </c>
      <c r="AW18">
        <v>1.7200000000000001E-4</v>
      </c>
      <c r="AX18">
        <v>2.12E-4</v>
      </c>
      <c r="AY18">
        <v>2.52E-4</v>
      </c>
      <c r="AZ18">
        <v>2.92E-4</v>
      </c>
      <c r="BA18">
        <v>3.3199999999999999E-4</v>
      </c>
      <c r="BB18">
        <v>3.7199999999999999E-4</v>
      </c>
    </row>
    <row r="19" spans="3:54" ht="24.6" customHeight="1" x14ac:dyDescent="0.3">
      <c r="C19" s="127">
        <f>Input!D23</f>
        <v>0</v>
      </c>
      <c r="D19" s="107" t="e">
        <f>Input!#REF!</f>
        <v>#REF!</v>
      </c>
      <c r="E19" s="107">
        <f>Input!E23</f>
        <v>0</v>
      </c>
      <c r="F19" s="107">
        <f>Input!F23</f>
        <v>0</v>
      </c>
      <c r="G19" s="107">
        <f>Input!G23</f>
        <v>0</v>
      </c>
      <c r="H19" s="107">
        <f t="shared" si="6"/>
        <v>0</v>
      </c>
      <c r="I19" s="107">
        <f t="shared" si="7"/>
        <v>0</v>
      </c>
      <c r="J19" s="107">
        <f t="shared" si="8"/>
        <v>0</v>
      </c>
      <c r="K19" s="107">
        <f t="shared" si="9"/>
        <v>0</v>
      </c>
      <c r="L19" s="107">
        <f t="shared" si="10"/>
        <v>0</v>
      </c>
      <c r="M19" s="107" t="str">
        <f t="shared" si="11"/>
        <v xml:space="preserve"> </v>
      </c>
      <c r="N19" s="180" t="str">
        <f t="shared" si="12"/>
        <v xml:space="preserve"> </v>
      </c>
      <c r="O19" s="5" t="str">
        <f t="shared" si="0"/>
        <v xml:space="preserve"> -0-0</v>
      </c>
      <c r="P19" s="5">
        <f>Input!D23</f>
        <v>0</v>
      </c>
      <c r="Q19" s="21">
        <f>IF(Input!$E23=0,0,IF(ISNA(VLOOKUP((CONCATENATE(Q$6,"-",Input!H23)),points1,2,)),0,(VLOOKUP((CONCATENATE(Q$6,"-",Input!H23)),points1,2,))))</f>
        <v>0</v>
      </c>
      <c r="R19" s="21">
        <f>IF(Input!$E23=0,0,IF(ISNA(VLOOKUP((CONCATENATE(R$6,"-",Input!I23)),points1,2,)),0,(VLOOKUP((CONCATENATE(R$6,"-",Input!I23)),points1,2,))))</f>
        <v>0</v>
      </c>
      <c r="S19" s="21">
        <f>IF(Input!$E23=0,0,IF(ISNA(VLOOKUP((CONCATENATE(S$6,"-",Input!J23)),points1,2,)),0,(VLOOKUP((CONCATENATE(S$6,"-",Input!J23)),points1,2,))))</f>
        <v>0</v>
      </c>
      <c r="T19" s="21">
        <f>IF(Input!$E23=0,0,IF(ISNA(VLOOKUP((CONCATENATE(T$6,"-",Input!K23)),points1,2,)),0,(VLOOKUP((CONCATENATE(T$6,"-",Input!K23)),points1,2,))))</f>
        <v>0</v>
      </c>
      <c r="U19" s="21">
        <f>IF(Input!$E23=0,0,IF(ISNA(VLOOKUP((CONCATENATE(U$6,"-",Input!L23)),points1,2,)),0,(VLOOKUP((CONCATENATE(U$6,"-",Input!L23)),points1,2,))))</f>
        <v>0</v>
      </c>
      <c r="V19" s="12">
        <f>IF(Input!$C23&gt;6,COUNT(Input!H23:I23,Input!J23:L23,Input!#REF!,Input!#REF!),IF(Input!$C23&lt;=6,COUNT(Input!H23:I23,Input!J23:L23,Input!#REF!)))</f>
        <v>0</v>
      </c>
      <c r="W19">
        <f t="shared" si="13"/>
        <v>0</v>
      </c>
      <c r="X19">
        <f>IF(W19=0,0,IF((Input!G23="Boy")*AND(Input!C23&gt;6),VLOOKUP(W19,award2,3),IF((Input!G23="Girl")*AND(Input!C23&gt;6),VLOOKUP(W19,award2,2),IF((Input!G23="Boy")*AND(Input!C23&lt;=6),VLOOKUP(W19,award12,3),IF((Input!G23="Girl")*AND(Input!C23&lt;=6),VLOOKUP(W19,award12,2),0)))))</f>
        <v>0</v>
      </c>
      <c r="Y19">
        <f>IF(Input!$C23&gt;6,COUNT(Input!H23:I23,Input!J23:L23,Input!#REF!,Input!#REF!),IF(Input!$C23&lt;=6,COUNT(Input!H23:I23,Input!J23:L23,Input!#REF!)))</f>
        <v>0</v>
      </c>
      <c r="AA19" t="str">
        <f t="shared" si="1"/>
        <v xml:space="preserve"> </v>
      </c>
      <c r="AB19" t="str">
        <f t="shared" si="2"/>
        <v xml:space="preserve"> </v>
      </c>
      <c r="AC19" t="str">
        <f t="shared" si="3"/>
        <v xml:space="preserve"> </v>
      </c>
      <c r="AD19" t="str">
        <f t="shared" si="4"/>
        <v xml:space="preserve"> </v>
      </c>
      <c r="AE19" t="str">
        <f t="shared" si="5"/>
        <v xml:space="preserve"> </v>
      </c>
      <c r="AG19" s="21" t="str">
        <f>IF(AA19=" "," ",IF(Input!$G23="Boy",IF(RANK(AA19,($AA19:$AE19),0)&lt;=5,AA19," ")," "))</f>
        <v xml:space="preserve"> </v>
      </c>
      <c r="AH19" s="21" t="str">
        <f>IF(AB19=" "," ",IF(Input!$G23="Boy",IF(RANK(AB19,($AA19:$AE19),0)&lt;=5,AB19," ")," "))</f>
        <v xml:space="preserve"> </v>
      </c>
      <c r="AI19" s="21" t="str">
        <f>IF(AC19=" "," ",IF(Input!$G23="Boy",IF(RANK(AC19,($AA19:$AE19),0)&lt;=5,AC19," ")," "))</f>
        <v xml:space="preserve"> </v>
      </c>
      <c r="AJ19" s="21" t="str">
        <f>IF(AD19=" "," ",IF(Input!$G23="Boy",IF(RANK(AD19,($AA19:$AE19),0)&lt;=5,AD19," ")," "))</f>
        <v xml:space="preserve"> </v>
      </c>
      <c r="AK19" s="21" t="str">
        <f>IF(AE19=" "," ",IF(Input!$G23="Boy",IF(RANK(AE19,($AA19:$AE19),0)&lt;=5,AE19," ")," "))</f>
        <v xml:space="preserve"> </v>
      </c>
      <c r="AM19" s="21" t="str">
        <f>IF(AA19=" "," ",IF(Input!$G23="Girl",IF(RANK(AA19,($AA19:$AE19),0)&lt;=5,AA19," ")," "))</f>
        <v xml:space="preserve"> </v>
      </c>
      <c r="AN19" s="21" t="str">
        <f>IF(AB19=" "," ",IF(Input!$G23="Girl",IF(RANK(AB19,($AA19:$AE19),0)&lt;=5,AB19," ")," "))</f>
        <v xml:space="preserve"> </v>
      </c>
      <c r="AO19" s="21" t="str">
        <f>IF(AC19=" "," ",IF(Input!$G23="Girl",IF(RANK(AC19,($AA19:$AE19),0)&lt;=5,AC19," ")," "))</f>
        <v xml:space="preserve"> </v>
      </c>
      <c r="AP19" s="21" t="str">
        <f>IF(AD19=" "," ",IF(Input!$G23="Girl",IF(RANK(AD19,($AA19:$AE19),0)&lt;=5,AD19," ")," "))</f>
        <v xml:space="preserve"> </v>
      </c>
      <c r="AQ19" s="21" t="str">
        <f>IF(AE19=" "," ",IF(Input!$G23="Girl",IF(RANK(AE19,($AA19:$AE19),0)&lt;=5,AE19," ")," "))</f>
        <v xml:space="preserve"> </v>
      </c>
      <c r="AS19">
        <v>1.2999999999999999E-5</v>
      </c>
      <c r="AT19">
        <v>5.3000000000000001E-5</v>
      </c>
      <c r="AU19">
        <v>9.2999999999999997E-5</v>
      </c>
      <c r="AV19">
        <v>1.3300000000000001E-4</v>
      </c>
      <c r="AW19">
        <v>1.73E-4</v>
      </c>
      <c r="AX19">
        <v>2.13E-4</v>
      </c>
      <c r="AY19">
        <v>2.5300000000000002E-4</v>
      </c>
      <c r="AZ19">
        <v>2.9300000000000002E-4</v>
      </c>
      <c r="BA19">
        <v>3.3300000000000002E-4</v>
      </c>
      <c r="BB19">
        <v>3.7300000000000001E-4</v>
      </c>
    </row>
    <row r="20" spans="3:54" ht="24.6" customHeight="1" x14ac:dyDescent="0.3">
      <c r="C20" s="127">
        <f>Input!D24</f>
        <v>0</v>
      </c>
      <c r="D20" s="107" t="e">
        <f>Input!#REF!</f>
        <v>#REF!</v>
      </c>
      <c r="E20" s="107">
        <f>Input!E24</f>
        <v>0</v>
      </c>
      <c r="F20" s="107">
        <f>Input!F24</f>
        <v>0</v>
      </c>
      <c r="G20" s="107">
        <f>Input!G24</f>
        <v>0</v>
      </c>
      <c r="H20" s="107">
        <f t="shared" si="6"/>
        <v>0</v>
      </c>
      <c r="I20" s="107">
        <f t="shared" si="7"/>
        <v>0</v>
      </c>
      <c r="J20" s="107">
        <f t="shared" si="8"/>
        <v>0</v>
      </c>
      <c r="K20" s="107">
        <f t="shared" si="9"/>
        <v>0</v>
      </c>
      <c r="L20" s="107">
        <f t="shared" si="10"/>
        <v>0</v>
      </c>
      <c r="M20" s="107" t="str">
        <f t="shared" si="11"/>
        <v xml:space="preserve"> </v>
      </c>
      <c r="N20" s="180" t="str">
        <f t="shared" si="12"/>
        <v xml:space="preserve"> </v>
      </c>
      <c r="O20" s="5" t="str">
        <f t="shared" si="0"/>
        <v xml:space="preserve"> -0-0</v>
      </c>
      <c r="P20" s="5">
        <f>Input!D24</f>
        <v>0</v>
      </c>
      <c r="Q20" s="21">
        <f>IF(Input!$E24=0,0,IF(ISNA(VLOOKUP((CONCATENATE(Q$6,"-",Input!H24)),points1,2,)),0,(VLOOKUP((CONCATENATE(Q$6,"-",Input!H24)),points1,2,))))</f>
        <v>0</v>
      </c>
      <c r="R20" s="21">
        <f>IF(Input!$E24=0,0,IF(ISNA(VLOOKUP((CONCATENATE(R$6,"-",Input!I24)),points1,2,)),0,(VLOOKUP((CONCATENATE(R$6,"-",Input!I24)),points1,2,))))</f>
        <v>0</v>
      </c>
      <c r="S20" s="21">
        <f>IF(Input!$E24=0,0,IF(ISNA(VLOOKUP((CONCATENATE(S$6,"-",Input!J24)),points1,2,)),0,(VLOOKUP((CONCATENATE(S$6,"-",Input!J24)),points1,2,))))</f>
        <v>0</v>
      </c>
      <c r="T20" s="21">
        <f>IF(Input!$E24=0,0,IF(ISNA(VLOOKUP((CONCATENATE(T$6,"-",Input!K24)),points1,2,)),0,(VLOOKUP((CONCATENATE(T$6,"-",Input!K24)),points1,2,))))</f>
        <v>0</v>
      </c>
      <c r="U20" s="21">
        <f>IF(Input!$E24=0,0,IF(ISNA(VLOOKUP((CONCATENATE(U$6,"-",Input!L24)),points1,2,)),0,(VLOOKUP((CONCATENATE(U$6,"-",Input!L24)),points1,2,))))</f>
        <v>0</v>
      </c>
      <c r="V20" s="12">
        <f>IF(Input!$C24&gt;6,COUNT(Input!H24:I24,Input!J24:L24,Input!#REF!,Input!#REF!),IF(Input!$C24&lt;=6,COUNT(Input!H24:I24,Input!J24:L24,Input!#REF!)))</f>
        <v>0</v>
      </c>
      <c r="W20">
        <f t="shared" si="13"/>
        <v>0</v>
      </c>
      <c r="X20">
        <f>IF(W20=0,0,IF((Input!G24="Boy")*AND(Input!C24&gt;6),VLOOKUP(W20,award2,3),IF((Input!G24="Girl")*AND(Input!C24&gt;6),VLOOKUP(W20,award2,2),IF((Input!G24="Boy")*AND(Input!C24&lt;=6),VLOOKUP(W20,award12,3),IF((Input!G24="Girl")*AND(Input!C24&lt;=6),VLOOKUP(W20,award12,2),0)))))</f>
        <v>0</v>
      </c>
      <c r="Y20">
        <f>IF(Input!$C24&gt;6,COUNT(Input!H24:I24,Input!J24:L24,Input!#REF!,Input!#REF!),IF(Input!$C24&lt;=6,COUNT(Input!H24:I24,Input!J24:L24,Input!#REF!)))</f>
        <v>0</v>
      </c>
      <c r="AA20" t="str">
        <f t="shared" si="1"/>
        <v xml:space="preserve"> </v>
      </c>
      <c r="AB20" t="str">
        <f t="shared" si="2"/>
        <v xml:space="preserve"> </v>
      </c>
      <c r="AC20" t="str">
        <f t="shared" si="3"/>
        <v xml:space="preserve"> </v>
      </c>
      <c r="AD20" t="str">
        <f t="shared" si="4"/>
        <v xml:space="preserve"> </v>
      </c>
      <c r="AE20" t="str">
        <f t="shared" si="5"/>
        <v xml:space="preserve"> </v>
      </c>
      <c r="AG20" s="21" t="str">
        <f>IF(AA20=" "," ",IF(Input!$G24="Boy",IF(RANK(AA20,($AA20:$AE20),0)&lt;=5,AA20," ")," "))</f>
        <v xml:space="preserve"> </v>
      </c>
      <c r="AH20" s="21" t="str">
        <f>IF(AB20=" "," ",IF(Input!$G24="Boy",IF(RANK(AB20,($AA20:$AE20),0)&lt;=5,AB20," ")," "))</f>
        <v xml:space="preserve"> </v>
      </c>
      <c r="AI20" s="21" t="str">
        <f>IF(AC20=" "," ",IF(Input!$G24="Boy",IF(RANK(AC20,($AA20:$AE20),0)&lt;=5,AC20," ")," "))</f>
        <v xml:space="preserve"> </v>
      </c>
      <c r="AJ20" s="21" t="str">
        <f>IF(AD20=" "," ",IF(Input!$G24="Boy",IF(RANK(AD20,($AA20:$AE20),0)&lt;=5,AD20," ")," "))</f>
        <v xml:space="preserve"> </v>
      </c>
      <c r="AK20" s="21" t="str">
        <f>IF(AE20=" "," ",IF(Input!$G24="Boy",IF(RANK(AE20,($AA20:$AE20),0)&lt;=5,AE20," ")," "))</f>
        <v xml:space="preserve"> </v>
      </c>
      <c r="AM20" s="21" t="str">
        <f>IF(AA20=" "," ",IF(Input!$G24="Girl",IF(RANK(AA20,($AA20:$AE20),0)&lt;=5,AA20," ")," "))</f>
        <v xml:space="preserve"> </v>
      </c>
      <c r="AN20" s="21" t="str">
        <f>IF(AB20=" "," ",IF(Input!$G24="Girl",IF(RANK(AB20,($AA20:$AE20),0)&lt;=5,AB20," ")," "))</f>
        <v xml:space="preserve"> </v>
      </c>
      <c r="AO20" s="21" t="str">
        <f>IF(AC20=" "," ",IF(Input!$G24="Girl",IF(RANK(AC20,($AA20:$AE20),0)&lt;=5,AC20," ")," "))</f>
        <v xml:space="preserve"> </v>
      </c>
      <c r="AP20" s="21" t="str">
        <f>IF(AD20=" "," ",IF(Input!$G24="Girl",IF(RANK(AD20,($AA20:$AE20),0)&lt;=5,AD20," ")," "))</f>
        <v xml:space="preserve"> </v>
      </c>
      <c r="AQ20" s="21" t="str">
        <f>IF(AE20=" "," ",IF(Input!$G24="Girl",IF(RANK(AE20,($AA20:$AE20),0)&lt;=5,AE20," ")," "))</f>
        <v xml:space="preserve"> </v>
      </c>
      <c r="AS20">
        <v>1.4E-5</v>
      </c>
      <c r="AT20">
        <v>5.3999999999999998E-5</v>
      </c>
      <c r="AU20">
        <v>9.3999999999999994E-5</v>
      </c>
      <c r="AV20">
        <v>1.34E-4</v>
      </c>
      <c r="AW20">
        <v>1.74E-4</v>
      </c>
      <c r="AX20">
        <v>2.14E-4</v>
      </c>
      <c r="AY20">
        <v>2.5399999999999999E-4</v>
      </c>
      <c r="AZ20">
        <v>2.9399999999999999E-4</v>
      </c>
      <c r="BA20">
        <v>3.3399999999999999E-4</v>
      </c>
      <c r="BB20">
        <v>3.7399999999999998E-4</v>
      </c>
    </row>
    <row r="21" spans="3:54" ht="24.6" customHeight="1" x14ac:dyDescent="0.3">
      <c r="C21" s="127">
        <f>Input!D25</f>
        <v>0</v>
      </c>
      <c r="D21" s="107" t="e">
        <f>Input!#REF!</f>
        <v>#REF!</v>
      </c>
      <c r="E21" s="107">
        <f>Input!E25</f>
        <v>0</v>
      </c>
      <c r="F21" s="107">
        <f>Input!F25</f>
        <v>0</v>
      </c>
      <c r="G21" s="107">
        <f>Input!G25</f>
        <v>0</v>
      </c>
      <c r="H21" s="107">
        <f t="shared" si="6"/>
        <v>0</v>
      </c>
      <c r="I21" s="107">
        <f t="shared" si="7"/>
        <v>0</v>
      </c>
      <c r="J21" s="107">
        <f t="shared" si="8"/>
        <v>0</v>
      </c>
      <c r="K21" s="107">
        <f t="shared" si="9"/>
        <v>0</v>
      </c>
      <c r="L21" s="107">
        <f t="shared" si="10"/>
        <v>0</v>
      </c>
      <c r="M21" s="107" t="str">
        <f t="shared" si="11"/>
        <v xml:space="preserve"> </v>
      </c>
      <c r="N21" s="180" t="str">
        <f t="shared" si="12"/>
        <v xml:space="preserve"> </v>
      </c>
      <c r="O21" s="5" t="str">
        <f t="shared" si="0"/>
        <v xml:space="preserve"> -0-0</v>
      </c>
      <c r="P21" s="5">
        <f>Input!D25</f>
        <v>0</v>
      </c>
      <c r="Q21" s="21">
        <f>IF(Input!$E25=0,0,IF(ISNA(VLOOKUP((CONCATENATE(Q$6,"-",Input!H25)),points1,2,)),0,(VLOOKUP((CONCATENATE(Q$6,"-",Input!H25)),points1,2,))))</f>
        <v>0</v>
      </c>
      <c r="R21" s="21">
        <f>IF(Input!$E25=0,0,IF(ISNA(VLOOKUP((CONCATENATE(R$6,"-",Input!I25)),points1,2,)),0,(VLOOKUP((CONCATENATE(R$6,"-",Input!I25)),points1,2,))))</f>
        <v>0</v>
      </c>
      <c r="S21" s="21">
        <f>IF(Input!$E25=0,0,IF(ISNA(VLOOKUP((CONCATENATE(S$6,"-",Input!J25)),points1,2,)),0,(VLOOKUP((CONCATENATE(S$6,"-",Input!J25)),points1,2,))))</f>
        <v>0</v>
      </c>
      <c r="T21" s="21">
        <f>IF(Input!$E25=0,0,IF(ISNA(VLOOKUP((CONCATENATE(T$6,"-",Input!K25)),points1,2,)),0,(VLOOKUP((CONCATENATE(T$6,"-",Input!K25)),points1,2,))))</f>
        <v>0</v>
      </c>
      <c r="U21" s="21">
        <f>IF(Input!$E25=0,0,IF(ISNA(VLOOKUP((CONCATENATE(U$6,"-",Input!L25)),points1,2,)),0,(VLOOKUP((CONCATENATE(U$6,"-",Input!L25)),points1,2,))))</f>
        <v>0</v>
      </c>
      <c r="V21" s="12">
        <f>IF(Input!$C25&gt;6,COUNT(Input!H25:I25,Input!J25:L25,Input!#REF!,Input!#REF!),IF(Input!$C25&lt;=6,COUNT(Input!H25:I25,Input!J25:L25,Input!#REF!)))</f>
        <v>0</v>
      </c>
      <c r="W21">
        <f t="shared" si="13"/>
        <v>0</v>
      </c>
      <c r="X21">
        <f>IF(W21=0,0,IF((Input!G25="Boy")*AND(Input!C25&gt;6),VLOOKUP(W21,award2,3),IF((Input!G25="Girl")*AND(Input!C25&gt;6),VLOOKUP(W21,award2,2),IF((Input!G25="Boy")*AND(Input!C25&lt;=6),VLOOKUP(W21,award12,3),IF((Input!G25="Girl")*AND(Input!C25&lt;=6),VLOOKUP(W21,award12,2),0)))))</f>
        <v>0</v>
      </c>
      <c r="Y21">
        <f>IF(Input!$C25&gt;6,COUNT(Input!H25:I25,Input!J25:L25,Input!#REF!,Input!#REF!),IF(Input!$C25&lt;=6,COUNT(Input!H25:I25,Input!J25:L25,Input!#REF!)))</f>
        <v>0</v>
      </c>
      <c r="AA21" t="str">
        <f t="shared" si="1"/>
        <v xml:space="preserve"> </v>
      </c>
      <c r="AB21" t="str">
        <f t="shared" si="2"/>
        <v xml:space="preserve"> </v>
      </c>
      <c r="AC21" t="str">
        <f t="shared" si="3"/>
        <v xml:space="preserve"> </v>
      </c>
      <c r="AD21" t="str">
        <f t="shared" si="4"/>
        <v xml:space="preserve"> </v>
      </c>
      <c r="AE21" t="str">
        <f t="shared" si="5"/>
        <v xml:space="preserve"> </v>
      </c>
      <c r="AG21" s="21" t="str">
        <f>IF(AA21=" "," ",IF(Input!$G25="Boy",IF(RANK(AA21,($AA21:$AE21),0)&lt;=5,AA21," ")," "))</f>
        <v xml:space="preserve"> </v>
      </c>
      <c r="AH21" s="21" t="str">
        <f>IF(AB21=" "," ",IF(Input!$G25="Boy",IF(RANK(AB21,($AA21:$AE21),0)&lt;=5,AB21," ")," "))</f>
        <v xml:space="preserve"> </v>
      </c>
      <c r="AI21" s="21" t="str">
        <f>IF(AC21=" "," ",IF(Input!$G25="Boy",IF(RANK(AC21,($AA21:$AE21),0)&lt;=5,AC21," ")," "))</f>
        <v xml:space="preserve"> </v>
      </c>
      <c r="AJ21" s="21" t="str">
        <f>IF(AD21=" "," ",IF(Input!$G25="Boy",IF(RANK(AD21,($AA21:$AE21),0)&lt;=5,AD21," ")," "))</f>
        <v xml:space="preserve"> </v>
      </c>
      <c r="AK21" s="21" t="str">
        <f>IF(AE21=" "," ",IF(Input!$G25="Boy",IF(RANK(AE21,($AA21:$AE21),0)&lt;=5,AE21," ")," "))</f>
        <v xml:space="preserve"> </v>
      </c>
      <c r="AM21" s="21" t="str">
        <f>IF(AA21=" "," ",IF(Input!$G25="Girl",IF(RANK(AA21,($AA21:$AE21),0)&lt;=5,AA21," ")," "))</f>
        <v xml:space="preserve"> </v>
      </c>
      <c r="AN21" s="21" t="str">
        <f>IF(AB21=" "," ",IF(Input!$G25="Girl",IF(RANK(AB21,($AA21:$AE21),0)&lt;=5,AB21," ")," "))</f>
        <v xml:space="preserve"> </v>
      </c>
      <c r="AO21" s="21" t="str">
        <f>IF(AC21=" "," ",IF(Input!$G25="Girl",IF(RANK(AC21,($AA21:$AE21),0)&lt;=5,AC21," ")," "))</f>
        <v xml:space="preserve"> </v>
      </c>
      <c r="AP21" s="21" t="str">
        <f>IF(AD21=" "," ",IF(Input!$G25="Girl",IF(RANK(AD21,($AA21:$AE21),0)&lt;=5,AD21," ")," "))</f>
        <v xml:space="preserve"> </v>
      </c>
      <c r="AQ21" s="21" t="str">
        <f>IF(AE21=" "," ",IF(Input!$G25="Girl",IF(RANK(AE21,($AA21:$AE21),0)&lt;=5,AE21," ")," "))</f>
        <v xml:space="preserve"> </v>
      </c>
      <c r="AS21">
        <v>1.5E-5</v>
      </c>
      <c r="AT21">
        <v>5.5000000000000002E-5</v>
      </c>
      <c r="AU21">
        <v>9.5000000000000005E-5</v>
      </c>
      <c r="AV21">
        <v>1.35E-4</v>
      </c>
      <c r="AW21">
        <v>1.75E-4</v>
      </c>
      <c r="AX21">
        <v>2.1499999999999999E-4</v>
      </c>
      <c r="AY21">
        <v>2.5500000000000002E-4</v>
      </c>
      <c r="AZ21">
        <v>2.9500000000000001E-4</v>
      </c>
      <c r="BA21">
        <v>3.3500000000000001E-4</v>
      </c>
      <c r="BB21">
        <v>3.7500000000000001E-4</v>
      </c>
    </row>
    <row r="22" spans="3:54" ht="24.6" customHeight="1" x14ac:dyDescent="0.3">
      <c r="C22" s="127">
        <f>Input!D26</f>
        <v>0</v>
      </c>
      <c r="D22" s="107" t="e">
        <f>Input!#REF!</f>
        <v>#REF!</v>
      </c>
      <c r="E22" s="107">
        <f>Input!E26</f>
        <v>0</v>
      </c>
      <c r="F22" s="107">
        <f>Input!F26</f>
        <v>0</v>
      </c>
      <c r="G22" s="107">
        <f>Input!G26</f>
        <v>0</v>
      </c>
      <c r="H22" s="107">
        <f t="shared" si="6"/>
        <v>0</v>
      </c>
      <c r="I22" s="107">
        <f t="shared" si="7"/>
        <v>0</v>
      </c>
      <c r="J22" s="107">
        <f t="shared" si="8"/>
        <v>0</v>
      </c>
      <c r="K22" s="107">
        <f t="shared" si="9"/>
        <v>0</v>
      </c>
      <c r="L22" s="107">
        <f t="shared" si="10"/>
        <v>0</v>
      </c>
      <c r="M22" s="107" t="str">
        <f t="shared" si="11"/>
        <v xml:space="preserve"> </v>
      </c>
      <c r="N22" s="180" t="str">
        <f t="shared" si="12"/>
        <v xml:space="preserve"> </v>
      </c>
      <c r="O22" s="5" t="str">
        <f t="shared" si="0"/>
        <v xml:space="preserve"> -0-0</v>
      </c>
      <c r="P22" s="5">
        <f>Input!D26</f>
        <v>0</v>
      </c>
      <c r="Q22" s="21">
        <f>IF(Input!$E26=0,0,IF(ISNA(VLOOKUP((CONCATENATE(Q$6,"-",Input!H26)),points1,2,)),0,(VLOOKUP((CONCATENATE(Q$6,"-",Input!H26)),points1,2,))))</f>
        <v>0</v>
      </c>
      <c r="R22" s="21">
        <f>IF(Input!$E26=0,0,IF(ISNA(VLOOKUP((CONCATENATE(R$6,"-",Input!I26)),points1,2,)),0,(VLOOKUP((CONCATENATE(R$6,"-",Input!I26)),points1,2,))))</f>
        <v>0</v>
      </c>
      <c r="S22" s="21">
        <f>IF(Input!$E26=0,0,IF(ISNA(VLOOKUP((CONCATENATE(S$6,"-",Input!J26)),points1,2,)),0,(VLOOKUP((CONCATENATE(S$6,"-",Input!J26)),points1,2,))))</f>
        <v>0</v>
      </c>
      <c r="T22" s="21">
        <f>IF(Input!$E26=0,0,IF(ISNA(VLOOKUP((CONCATENATE(T$6,"-",Input!K26)),points1,2,)),0,(VLOOKUP((CONCATENATE(T$6,"-",Input!K26)),points1,2,))))</f>
        <v>0</v>
      </c>
      <c r="U22" s="21">
        <f>IF(Input!$E26=0,0,IF(ISNA(VLOOKUP((CONCATENATE(U$6,"-",Input!L26)),points1,2,)),0,(VLOOKUP((CONCATENATE(U$6,"-",Input!L26)),points1,2,))))</f>
        <v>0</v>
      </c>
      <c r="V22" s="12">
        <f>IF(Input!$C26&gt;6,COUNT(Input!H26:I26,Input!J26:L26,Input!#REF!,Input!#REF!),IF(Input!$C26&lt;=6,COUNT(Input!H26:I26,Input!J26:L26,Input!#REF!)))</f>
        <v>0</v>
      </c>
      <c r="W22">
        <f t="shared" si="13"/>
        <v>0</v>
      </c>
      <c r="X22">
        <f>IF(W22=0,0,IF((Input!G26="Boy")*AND(Input!C26&gt;6),VLOOKUP(W22,award2,3),IF((Input!G26="Girl")*AND(Input!C26&gt;6),VLOOKUP(W22,award2,2),IF((Input!G26="Boy")*AND(Input!C26&lt;=6),VLOOKUP(W22,award12,3),IF((Input!G26="Girl")*AND(Input!C26&lt;=6),VLOOKUP(W22,award12,2),0)))))</f>
        <v>0</v>
      </c>
      <c r="Y22">
        <f>IF(Input!$C26&gt;6,COUNT(Input!H26:I26,Input!J26:L26,Input!#REF!,Input!#REF!),IF(Input!$C26&lt;=6,COUNT(Input!H26:I26,Input!J26:L26,Input!#REF!)))</f>
        <v>0</v>
      </c>
      <c r="AA22" t="str">
        <f t="shared" si="1"/>
        <v xml:space="preserve"> </v>
      </c>
      <c r="AB22" t="str">
        <f t="shared" si="2"/>
        <v xml:space="preserve"> </v>
      </c>
      <c r="AC22" t="str">
        <f t="shared" si="3"/>
        <v xml:space="preserve"> </v>
      </c>
      <c r="AD22" t="str">
        <f t="shared" si="4"/>
        <v xml:space="preserve"> </v>
      </c>
      <c r="AE22" t="str">
        <f t="shared" si="5"/>
        <v xml:space="preserve"> </v>
      </c>
      <c r="AG22" s="21" t="str">
        <f>IF(AA22=" "," ",IF(Input!$G26="Boy",IF(RANK(AA22,($AA22:$AE22),0)&lt;=5,AA22," ")," "))</f>
        <v xml:space="preserve"> </v>
      </c>
      <c r="AH22" s="21" t="str">
        <f>IF(AB22=" "," ",IF(Input!$G26="Boy",IF(RANK(AB22,($AA22:$AE22),0)&lt;=5,AB22," ")," "))</f>
        <v xml:space="preserve"> </v>
      </c>
      <c r="AI22" s="21" t="str">
        <f>IF(AC22=" "," ",IF(Input!$G26="Boy",IF(RANK(AC22,($AA22:$AE22),0)&lt;=5,AC22," ")," "))</f>
        <v xml:space="preserve"> </v>
      </c>
      <c r="AJ22" s="21" t="str">
        <f>IF(AD22=" "," ",IF(Input!$G26="Boy",IF(RANK(AD22,($AA22:$AE22),0)&lt;=5,AD22," ")," "))</f>
        <v xml:space="preserve"> </v>
      </c>
      <c r="AK22" s="21" t="str">
        <f>IF(AE22=" "," ",IF(Input!$G26="Boy",IF(RANK(AE22,($AA22:$AE22),0)&lt;=5,AE22," ")," "))</f>
        <v xml:space="preserve"> </v>
      </c>
      <c r="AM22" s="21" t="str">
        <f>IF(AA22=" "," ",IF(Input!$G26="Girl",IF(RANK(AA22,($AA22:$AE22),0)&lt;=5,AA22," ")," "))</f>
        <v xml:space="preserve"> </v>
      </c>
      <c r="AN22" s="21" t="str">
        <f>IF(AB22=" "," ",IF(Input!$G26="Girl",IF(RANK(AB22,($AA22:$AE22),0)&lt;=5,AB22," ")," "))</f>
        <v xml:space="preserve"> </v>
      </c>
      <c r="AO22" s="21" t="str">
        <f>IF(AC22=" "," ",IF(Input!$G26="Girl",IF(RANK(AC22,($AA22:$AE22),0)&lt;=5,AC22," ")," "))</f>
        <v xml:space="preserve"> </v>
      </c>
      <c r="AP22" s="21" t="str">
        <f>IF(AD22=" "," ",IF(Input!$G26="Girl",IF(RANK(AD22,($AA22:$AE22),0)&lt;=5,AD22," ")," "))</f>
        <v xml:space="preserve"> </v>
      </c>
      <c r="AQ22" s="21" t="str">
        <f>IF(AE22=" "," ",IF(Input!$G26="Girl",IF(RANK(AE22,($AA22:$AE22),0)&lt;=5,AE22," ")," "))</f>
        <v xml:space="preserve"> </v>
      </c>
      <c r="AS22">
        <v>1.5999999999999999E-5</v>
      </c>
      <c r="AT22">
        <v>5.5999999999999999E-5</v>
      </c>
      <c r="AU22">
        <v>9.6000000000000002E-5</v>
      </c>
      <c r="AV22">
        <v>1.36E-4</v>
      </c>
      <c r="AW22">
        <v>1.76E-4</v>
      </c>
      <c r="AX22">
        <v>2.1599999999999999E-4</v>
      </c>
      <c r="AY22">
        <v>2.5599999999999999E-4</v>
      </c>
      <c r="AZ22">
        <v>2.9599999999999998E-4</v>
      </c>
      <c r="BA22">
        <v>3.3599999999999998E-4</v>
      </c>
      <c r="BB22">
        <v>3.7599999999999998E-4</v>
      </c>
    </row>
    <row r="23" spans="3:54" ht="24.6" customHeight="1" x14ac:dyDescent="0.3">
      <c r="C23" s="127">
        <f>Input!D27</f>
        <v>0</v>
      </c>
      <c r="D23" s="107" t="e">
        <f>Input!#REF!</f>
        <v>#REF!</v>
      </c>
      <c r="E23" s="107">
        <f>Input!E27</f>
        <v>0</v>
      </c>
      <c r="F23" s="107">
        <f>Input!F27</f>
        <v>0</v>
      </c>
      <c r="G23" s="107">
        <f>Input!G27</f>
        <v>0</v>
      </c>
      <c r="H23" s="107">
        <f t="shared" si="6"/>
        <v>0</v>
      </c>
      <c r="I23" s="107">
        <f t="shared" si="7"/>
        <v>0</v>
      </c>
      <c r="J23" s="107">
        <f t="shared" si="8"/>
        <v>0</v>
      </c>
      <c r="K23" s="107">
        <f t="shared" si="9"/>
        <v>0</v>
      </c>
      <c r="L23" s="107">
        <f t="shared" si="10"/>
        <v>0</v>
      </c>
      <c r="M23" s="107" t="str">
        <f t="shared" si="11"/>
        <v xml:space="preserve"> </v>
      </c>
      <c r="N23" s="180" t="str">
        <f t="shared" si="12"/>
        <v xml:space="preserve"> </v>
      </c>
      <c r="O23" s="5" t="str">
        <f t="shared" si="0"/>
        <v xml:space="preserve"> -0-0</v>
      </c>
      <c r="P23" s="5">
        <f>Input!D27</f>
        <v>0</v>
      </c>
      <c r="Q23" s="21">
        <f>IF(Input!$E27=0,0,IF(ISNA(VLOOKUP((CONCATENATE(Q$6,"-",Input!H27)),points1,2,)),0,(VLOOKUP((CONCATENATE(Q$6,"-",Input!H27)),points1,2,))))</f>
        <v>0</v>
      </c>
      <c r="R23" s="21">
        <f>IF(Input!$E27=0,0,IF(ISNA(VLOOKUP((CONCATENATE(R$6,"-",Input!I27)),points1,2,)),0,(VLOOKUP((CONCATENATE(R$6,"-",Input!I27)),points1,2,))))</f>
        <v>0</v>
      </c>
      <c r="S23" s="21">
        <f>IF(Input!$E27=0,0,IF(ISNA(VLOOKUP((CONCATENATE(S$6,"-",Input!J27)),points1,2,)),0,(VLOOKUP((CONCATENATE(S$6,"-",Input!J27)),points1,2,))))</f>
        <v>0</v>
      </c>
      <c r="T23" s="21">
        <f>IF(Input!$E27=0,0,IF(ISNA(VLOOKUP((CONCATENATE(T$6,"-",Input!K27)),points1,2,)),0,(VLOOKUP((CONCATENATE(T$6,"-",Input!K27)),points1,2,))))</f>
        <v>0</v>
      </c>
      <c r="U23" s="21">
        <f>IF(Input!$E27=0,0,IF(ISNA(VLOOKUP((CONCATENATE(U$6,"-",Input!L27)),points1,2,)),0,(VLOOKUP((CONCATENATE(U$6,"-",Input!L27)),points1,2,))))</f>
        <v>0</v>
      </c>
      <c r="V23" s="12">
        <f>IF(Input!$C27&gt;6,COUNT(Input!H27:I27,Input!J27:L27,Input!#REF!,Input!#REF!),IF(Input!$C27&lt;=6,COUNT(Input!H27:I27,Input!J27:L27,Input!#REF!)))</f>
        <v>0</v>
      </c>
      <c r="W23">
        <f t="shared" si="13"/>
        <v>0</v>
      </c>
      <c r="X23">
        <f>IF(W23=0,0,IF((Input!G27="Boy")*AND(Input!C27&gt;6),VLOOKUP(W23,award2,3),IF((Input!G27="Girl")*AND(Input!C27&gt;6),VLOOKUP(W23,award2,2),IF((Input!G27="Boy")*AND(Input!C27&lt;=6),VLOOKUP(W23,award12,3),IF((Input!G27="Girl")*AND(Input!C27&lt;=6),VLOOKUP(W23,award12,2),0)))))</f>
        <v>0</v>
      </c>
      <c r="Y23">
        <f>IF(Input!$C27&gt;6,COUNT(Input!H27:I27,Input!J27:L27,Input!#REF!,Input!#REF!),IF(Input!$C27&lt;=6,COUNT(Input!H27:I27,Input!J27:L27,Input!#REF!)))</f>
        <v>0</v>
      </c>
      <c r="AA23" t="str">
        <f t="shared" si="1"/>
        <v xml:space="preserve"> </v>
      </c>
      <c r="AB23" t="str">
        <f t="shared" si="2"/>
        <v xml:space="preserve"> </v>
      </c>
      <c r="AC23" t="str">
        <f t="shared" si="3"/>
        <v xml:space="preserve"> </v>
      </c>
      <c r="AD23" t="str">
        <f t="shared" si="4"/>
        <v xml:space="preserve"> </v>
      </c>
      <c r="AE23" t="str">
        <f t="shared" si="5"/>
        <v xml:space="preserve"> </v>
      </c>
      <c r="AG23" s="21" t="str">
        <f>IF(AA23=" "," ",IF(Input!$G27="Boy",IF(RANK(AA23,($AA23:$AE23),0)&lt;=5,AA23," ")," "))</f>
        <v xml:space="preserve"> </v>
      </c>
      <c r="AH23" s="21" t="str">
        <f>IF(AB23=" "," ",IF(Input!$G27="Boy",IF(RANK(AB23,($AA23:$AE23),0)&lt;=5,AB23," ")," "))</f>
        <v xml:space="preserve"> </v>
      </c>
      <c r="AI23" s="21" t="str">
        <f>IF(AC23=" "," ",IF(Input!$G27="Boy",IF(RANK(AC23,($AA23:$AE23),0)&lt;=5,AC23," ")," "))</f>
        <v xml:space="preserve"> </v>
      </c>
      <c r="AJ23" s="21" t="str">
        <f>IF(AD23=" "," ",IF(Input!$G27="Boy",IF(RANK(AD23,($AA23:$AE23),0)&lt;=5,AD23," ")," "))</f>
        <v xml:space="preserve"> </v>
      </c>
      <c r="AK23" s="21" t="str">
        <f>IF(AE23=" "," ",IF(Input!$G27="Boy",IF(RANK(AE23,($AA23:$AE23),0)&lt;=5,AE23," ")," "))</f>
        <v xml:space="preserve"> </v>
      </c>
      <c r="AM23" s="21" t="str">
        <f>IF(AA23=" "," ",IF(Input!$G27="Girl",IF(RANK(AA23,($AA23:$AE23),0)&lt;=5,AA23," ")," "))</f>
        <v xml:space="preserve"> </v>
      </c>
      <c r="AN23" s="21" t="str">
        <f>IF(AB23=" "," ",IF(Input!$G27="Girl",IF(RANK(AB23,($AA23:$AE23),0)&lt;=5,AB23," ")," "))</f>
        <v xml:space="preserve"> </v>
      </c>
      <c r="AO23" s="21" t="str">
        <f>IF(AC23=" "," ",IF(Input!$G27="Girl",IF(RANK(AC23,($AA23:$AE23),0)&lt;=5,AC23," ")," "))</f>
        <v xml:space="preserve"> </v>
      </c>
      <c r="AP23" s="21" t="str">
        <f>IF(AD23=" "," ",IF(Input!$G27="Girl",IF(RANK(AD23,($AA23:$AE23),0)&lt;=5,AD23," ")," "))</f>
        <v xml:space="preserve"> </v>
      </c>
      <c r="AQ23" s="21" t="str">
        <f>IF(AE23=" "," ",IF(Input!$G27="Girl",IF(RANK(AE23,($AA23:$AE23),0)&lt;=5,AE23," ")," "))</f>
        <v xml:space="preserve"> </v>
      </c>
      <c r="AS23">
        <v>1.7E-5</v>
      </c>
      <c r="AT23">
        <v>5.7000000000000003E-5</v>
      </c>
      <c r="AU23">
        <v>9.7E-5</v>
      </c>
      <c r="AV23">
        <v>1.37E-4</v>
      </c>
      <c r="AW23">
        <v>1.7699999999999999E-4</v>
      </c>
      <c r="AX23">
        <v>2.1699999999999999E-4</v>
      </c>
      <c r="AY23">
        <v>2.5700000000000001E-4</v>
      </c>
      <c r="AZ23">
        <v>2.9700000000000001E-4</v>
      </c>
      <c r="BA23">
        <v>3.3700000000000001E-4</v>
      </c>
      <c r="BB23">
        <v>3.77E-4</v>
      </c>
    </row>
    <row r="24" spans="3:54" ht="24.6" customHeight="1" x14ac:dyDescent="0.3">
      <c r="C24" s="127">
        <f>Input!D28</f>
        <v>0</v>
      </c>
      <c r="D24" s="107" t="e">
        <f>Input!#REF!</f>
        <v>#REF!</v>
      </c>
      <c r="E24" s="107">
        <f>Input!E28</f>
        <v>0</v>
      </c>
      <c r="F24" s="107">
        <f>Input!F28</f>
        <v>0</v>
      </c>
      <c r="G24" s="107">
        <f>Input!G28</f>
        <v>0</v>
      </c>
      <c r="H24" s="107">
        <f t="shared" si="6"/>
        <v>0</v>
      </c>
      <c r="I24" s="107">
        <f t="shared" si="7"/>
        <v>0</v>
      </c>
      <c r="J24" s="107">
        <f t="shared" si="8"/>
        <v>0</v>
      </c>
      <c r="K24" s="107">
        <f t="shared" si="9"/>
        <v>0</v>
      </c>
      <c r="L24" s="107">
        <f t="shared" si="10"/>
        <v>0</v>
      </c>
      <c r="M24" s="107" t="str">
        <f t="shared" si="11"/>
        <v xml:space="preserve"> </v>
      </c>
      <c r="N24" s="180" t="str">
        <f t="shared" si="12"/>
        <v xml:space="preserve"> </v>
      </c>
      <c r="O24" s="5" t="str">
        <f t="shared" si="0"/>
        <v xml:space="preserve"> -0-0</v>
      </c>
      <c r="P24" s="5">
        <f>Input!D28</f>
        <v>0</v>
      </c>
      <c r="Q24" s="21">
        <f>IF(Input!$E28=0,0,IF(ISNA(VLOOKUP((CONCATENATE(Q$6,"-",Input!H28)),points1,2,)),0,(VLOOKUP((CONCATENATE(Q$6,"-",Input!H28)),points1,2,))))</f>
        <v>0</v>
      </c>
      <c r="R24" s="21">
        <f>IF(Input!$E28=0,0,IF(ISNA(VLOOKUP((CONCATENATE(R$6,"-",Input!I28)),points1,2,)),0,(VLOOKUP((CONCATENATE(R$6,"-",Input!I28)),points1,2,))))</f>
        <v>0</v>
      </c>
      <c r="S24" s="21">
        <f>IF(Input!$E28=0,0,IF(ISNA(VLOOKUP((CONCATENATE(S$6,"-",Input!J28)),points1,2,)),0,(VLOOKUP((CONCATENATE(S$6,"-",Input!J28)),points1,2,))))</f>
        <v>0</v>
      </c>
      <c r="T24" s="21">
        <f>IF(Input!$E28=0,0,IF(ISNA(VLOOKUP((CONCATENATE(T$6,"-",Input!K28)),points1,2,)),0,(VLOOKUP((CONCATENATE(T$6,"-",Input!K28)),points1,2,))))</f>
        <v>0</v>
      </c>
      <c r="U24" s="21">
        <f>IF(Input!$E28=0,0,IF(ISNA(VLOOKUP((CONCATENATE(U$6,"-",Input!L28)),points1,2,)),0,(VLOOKUP((CONCATENATE(U$6,"-",Input!L28)),points1,2,))))</f>
        <v>0</v>
      </c>
      <c r="V24" s="12">
        <f>IF(Input!$C28&gt;6,COUNT(Input!H28:I28,Input!J28:L28,Input!#REF!,Input!#REF!),IF(Input!$C28&lt;=6,COUNT(Input!H28:I28,Input!J28:L28,Input!#REF!)))</f>
        <v>0</v>
      </c>
      <c r="W24">
        <f t="shared" si="13"/>
        <v>0</v>
      </c>
      <c r="X24">
        <f>IF(W24=0,0,IF((Input!G28="Boy")*AND(Input!C28&gt;6),VLOOKUP(W24,award2,3),IF((Input!G28="Girl")*AND(Input!C28&gt;6),VLOOKUP(W24,award2,2),IF((Input!G28="Boy")*AND(Input!C28&lt;=6),VLOOKUP(W24,award12,3),IF((Input!G28="Girl")*AND(Input!C28&lt;=6),VLOOKUP(W24,award12,2),0)))))</f>
        <v>0</v>
      </c>
      <c r="Y24">
        <f>IF(Input!$C28&gt;6,COUNT(Input!H28:I28,Input!J28:L28,Input!#REF!,Input!#REF!),IF(Input!$C28&lt;=6,COUNT(Input!H28:I28,Input!J28:L28,Input!#REF!)))</f>
        <v>0</v>
      </c>
      <c r="AA24" t="str">
        <f t="shared" si="1"/>
        <v xml:space="preserve"> </v>
      </c>
      <c r="AB24" t="str">
        <f t="shared" si="2"/>
        <v xml:space="preserve"> </v>
      </c>
      <c r="AC24" t="str">
        <f t="shared" si="3"/>
        <v xml:space="preserve"> </v>
      </c>
      <c r="AD24" t="str">
        <f t="shared" si="4"/>
        <v xml:space="preserve"> </v>
      </c>
      <c r="AE24" t="str">
        <f t="shared" si="5"/>
        <v xml:space="preserve"> </v>
      </c>
      <c r="AG24" s="21" t="str">
        <f>IF(AA24=" "," ",IF(Input!$G28="Boy",IF(RANK(AA24,($AA24:$AE24),0)&lt;=5,AA24," ")," "))</f>
        <v xml:space="preserve"> </v>
      </c>
      <c r="AH24" s="21" t="str">
        <f>IF(AB24=" "," ",IF(Input!$G28="Boy",IF(RANK(AB24,($AA24:$AE24),0)&lt;=5,AB24," ")," "))</f>
        <v xml:space="preserve"> </v>
      </c>
      <c r="AI24" s="21" t="str">
        <f>IF(AC24=" "," ",IF(Input!$G28="Boy",IF(RANK(AC24,($AA24:$AE24),0)&lt;=5,AC24," ")," "))</f>
        <v xml:space="preserve"> </v>
      </c>
      <c r="AJ24" s="21" t="str">
        <f>IF(AD24=" "," ",IF(Input!$G28="Boy",IF(RANK(AD24,($AA24:$AE24),0)&lt;=5,AD24," ")," "))</f>
        <v xml:space="preserve"> </v>
      </c>
      <c r="AK24" s="21" t="str">
        <f>IF(AE24=" "," ",IF(Input!$G28="Boy",IF(RANK(AE24,($AA24:$AE24),0)&lt;=5,AE24," ")," "))</f>
        <v xml:space="preserve"> </v>
      </c>
      <c r="AM24" s="21" t="str">
        <f>IF(AA24=" "," ",IF(Input!$G28="Girl",IF(RANK(AA24,($AA24:$AE24),0)&lt;=5,AA24," ")," "))</f>
        <v xml:space="preserve"> </v>
      </c>
      <c r="AN24" s="21" t="str">
        <f>IF(AB24=" "," ",IF(Input!$G28="Girl",IF(RANK(AB24,($AA24:$AE24),0)&lt;=5,AB24," ")," "))</f>
        <v xml:space="preserve"> </v>
      </c>
      <c r="AO24" s="21" t="str">
        <f>IF(AC24=" "," ",IF(Input!$G28="Girl",IF(RANK(AC24,($AA24:$AE24),0)&lt;=5,AC24," ")," "))</f>
        <v xml:space="preserve"> </v>
      </c>
      <c r="AP24" s="21" t="str">
        <f>IF(AD24=" "," ",IF(Input!$G28="Girl",IF(RANK(AD24,($AA24:$AE24),0)&lt;=5,AD24," ")," "))</f>
        <v xml:space="preserve"> </v>
      </c>
      <c r="AQ24" s="21" t="str">
        <f>IF(AE24=" "," ",IF(Input!$G28="Girl",IF(RANK(AE24,($AA24:$AE24),0)&lt;=5,AE24," ")," "))</f>
        <v xml:space="preserve"> </v>
      </c>
      <c r="AS24">
        <v>1.8E-5</v>
      </c>
      <c r="AT24">
        <v>5.8E-5</v>
      </c>
      <c r="AU24">
        <v>9.7999999999999997E-5</v>
      </c>
      <c r="AV24">
        <v>1.3799999999999999E-4</v>
      </c>
      <c r="AW24">
        <v>1.7799999999999999E-4</v>
      </c>
      <c r="AX24">
        <v>2.1800000000000001E-4</v>
      </c>
      <c r="AY24">
        <v>2.5799999999999998E-4</v>
      </c>
      <c r="AZ24">
        <v>2.9799999999999998E-4</v>
      </c>
      <c r="BA24">
        <v>3.3799999999999998E-4</v>
      </c>
      <c r="BB24">
        <v>3.7800000000000003E-4</v>
      </c>
    </row>
    <row r="25" spans="3:54" ht="24.6" customHeight="1" x14ac:dyDescent="0.3">
      <c r="C25" s="127">
        <f>Input!D29</f>
        <v>0</v>
      </c>
      <c r="D25" s="107" t="e">
        <f>Input!#REF!</f>
        <v>#REF!</v>
      </c>
      <c r="E25" s="107">
        <f>Input!E29</f>
        <v>0</v>
      </c>
      <c r="F25" s="107">
        <f>Input!F29</f>
        <v>0</v>
      </c>
      <c r="G25" s="107">
        <f>Input!G29</f>
        <v>0</v>
      </c>
      <c r="H25" s="107">
        <f t="shared" si="6"/>
        <v>0</v>
      </c>
      <c r="I25" s="107">
        <f t="shared" si="7"/>
        <v>0</v>
      </c>
      <c r="J25" s="107">
        <f t="shared" si="8"/>
        <v>0</v>
      </c>
      <c r="K25" s="107">
        <f t="shared" si="9"/>
        <v>0</v>
      </c>
      <c r="L25" s="107">
        <f t="shared" si="10"/>
        <v>0</v>
      </c>
      <c r="M25" s="107" t="str">
        <f t="shared" si="11"/>
        <v xml:space="preserve"> </v>
      </c>
      <c r="N25" s="180" t="str">
        <f t="shared" si="12"/>
        <v xml:space="preserve"> </v>
      </c>
      <c r="O25" s="5" t="str">
        <f t="shared" si="0"/>
        <v xml:space="preserve"> -0-0</v>
      </c>
      <c r="P25" s="5">
        <f>Input!D29</f>
        <v>0</v>
      </c>
      <c r="Q25" s="21">
        <f>IF(Input!$E29=0,0,IF(ISNA(VLOOKUP((CONCATENATE(Q$6,"-",Input!H29)),points1,2,)),0,(VLOOKUP((CONCATENATE(Q$6,"-",Input!H29)),points1,2,))))</f>
        <v>0</v>
      </c>
      <c r="R25" s="21">
        <f>IF(Input!$E29=0,0,IF(ISNA(VLOOKUP((CONCATENATE(R$6,"-",Input!I29)),points1,2,)),0,(VLOOKUP((CONCATENATE(R$6,"-",Input!I29)),points1,2,))))</f>
        <v>0</v>
      </c>
      <c r="S25" s="21">
        <f>IF(Input!$E29=0,0,IF(ISNA(VLOOKUP((CONCATENATE(S$6,"-",Input!J29)),points1,2,)),0,(VLOOKUP((CONCATENATE(S$6,"-",Input!J29)),points1,2,))))</f>
        <v>0</v>
      </c>
      <c r="T25" s="21">
        <f>IF(Input!$E29=0,0,IF(ISNA(VLOOKUP((CONCATENATE(T$6,"-",Input!K29)),points1,2,)),0,(VLOOKUP((CONCATENATE(T$6,"-",Input!K29)),points1,2,))))</f>
        <v>0</v>
      </c>
      <c r="U25" s="21">
        <f>IF(Input!$E29=0,0,IF(ISNA(VLOOKUP((CONCATENATE(U$6,"-",Input!L29)),points1,2,)),0,(VLOOKUP((CONCATENATE(U$6,"-",Input!L29)),points1,2,))))</f>
        <v>0</v>
      </c>
      <c r="V25" s="12">
        <f>IF(Input!$C29&gt;6,COUNT(Input!H29:I29,Input!J29:L29,Input!#REF!,Input!#REF!),IF(Input!$C29&lt;=6,COUNT(Input!H29:I29,Input!J29:L29,Input!#REF!)))</f>
        <v>0</v>
      </c>
      <c r="W25">
        <f t="shared" si="13"/>
        <v>0</v>
      </c>
      <c r="X25">
        <f>IF(W25=0,0,IF((Input!G29="Boy")*AND(Input!C29&gt;6),VLOOKUP(W25,award2,3),IF((Input!G29="Girl")*AND(Input!C29&gt;6),VLOOKUP(W25,award2,2),IF((Input!G29="Boy")*AND(Input!C29&lt;=6),VLOOKUP(W25,award12,3),IF((Input!G29="Girl")*AND(Input!C29&lt;=6),VLOOKUP(W25,award12,2),0)))))</f>
        <v>0</v>
      </c>
      <c r="Y25">
        <f>IF(Input!$C29&gt;6,COUNT(Input!H29:I29,Input!J29:L29,Input!#REF!,Input!#REF!),IF(Input!$C29&lt;=6,COUNT(Input!H29:I29,Input!J29:L29,Input!#REF!)))</f>
        <v>0</v>
      </c>
      <c r="AA25" t="str">
        <f t="shared" si="1"/>
        <v xml:space="preserve"> </v>
      </c>
      <c r="AB25" t="str">
        <f t="shared" si="2"/>
        <v xml:space="preserve"> </v>
      </c>
      <c r="AC25" t="str">
        <f t="shared" si="3"/>
        <v xml:space="preserve"> </v>
      </c>
      <c r="AD25" t="str">
        <f t="shared" si="4"/>
        <v xml:space="preserve"> </v>
      </c>
      <c r="AE25" t="str">
        <f t="shared" si="5"/>
        <v xml:space="preserve"> </v>
      </c>
      <c r="AG25" s="21" t="str">
        <f>IF(AA25=" "," ",IF(Input!$G29="Boy",IF(RANK(AA25,($AA25:$AE25),0)&lt;=5,AA25," ")," "))</f>
        <v xml:space="preserve"> </v>
      </c>
      <c r="AH25" s="21" t="str">
        <f>IF(AB25=" "," ",IF(Input!$G29="Boy",IF(RANK(AB25,($AA25:$AE25),0)&lt;=5,AB25," ")," "))</f>
        <v xml:space="preserve"> </v>
      </c>
      <c r="AI25" s="21" t="str">
        <f>IF(AC25=" "," ",IF(Input!$G29="Boy",IF(RANK(AC25,($AA25:$AE25),0)&lt;=5,AC25," ")," "))</f>
        <v xml:space="preserve"> </v>
      </c>
      <c r="AJ25" s="21" t="str">
        <f>IF(AD25=" "," ",IF(Input!$G29="Boy",IF(RANK(AD25,($AA25:$AE25),0)&lt;=5,AD25," ")," "))</f>
        <v xml:space="preserve"> </v>
      </c>
      <c r="AK25" s="21" t="str">
        <f>IF(AE25=" "," ",IF(Input!$G29="Boy",IF(RANK(AE25,($AA25:$AE25),0)&lt;=5,AE25," ")," "))</f>
        <v xml:space="preserve"> </v>
      </c>
      <c r="AM25" s="21" t="str">
        <f>IF(AA25=" "," ",IF(Input!$G29="Girl",IF(RANK(AA25,($AA25:$AE25),0)&lt;=5,AA25," ")," "))</f>
        <v xml:space="preserve"> </v>
      </c>
      <c r="AN25" s="21" t="str">
        <f>IF(AB25=" "," ",IF(Input!$G29="Girl",IF(RANK(AB25,($AA25:$AE25),0)&lt;=5,AB25," ")," "))</f>
        <v xml:space="preserve"> </v>
      </c>
      <c r="AO25" s="21" t="str">
        <f>IF(AC25=" "," ",IF(Input!$G29="Girl",IF(RANK(AC25,($AA25:$AE25),0)&lt;=5,AC25," ")," "))</f>
        <v xml:space="preserve"> </v>
      </c>
      <c r="AP25" s="21" t="str">
        <f>IF(AD25=" "," ",IF(Input!$G29="Girl",IF(RANK(AD25,($AA25:$AE25),0)&lt;=5,AD25," ")," "))</f>
        <v xml:space="preserve"> </v>
      </c>
      <c r="AQ25" s="21" t="str">
        <f>IF(AE25=" "," ",IF(Input!$G29="Girl",IF(RANK(AE25,($AA25:$AE25),0)&lt;=5,AE25," ")," "))</f>
        <v xml:space="preserve"> </v>
      </c>
      <c r="AS25">
        <v>1.9000000000000001E-5</v>
      </c>
      <c r="AT25">
        <v>5.8999999999999903E-5</v>
      </c>
      <c r="AU25">
        <v>9.8999999999999899E-5</v>
      </c>
      <c r="AV25">
        <v>1.3899999999999999E-4</v>
      </c>
      <c r="AW25">
        <v>1.7899999999999999E-4</v>
      </c>
      <c r="AX25">
        <v>2.1900000000000001E-4</v>
      </c>
      <c r="AY25">
        <v>2.5900000000000001E-4</v>
      </c>
      <c r="AZ25">
        <v>2.99E-4</v>
      </c>
      <c r="BA25">
        <v>3.39E-4</v>
      </c>
      <c r="BB25">
        <v>3.79E-4</v>
      </c>
    </row>
    <row r="26" spans="3:54" ht="24.6" customHeight="1" x14ac:dyDescent="0.3">
      <c r="C26" s="127">
        <f>Input!D30</f>
        <v>0</v>
      </c>
      <c r="D26" s="107" t="e">
        <f>Input!#REF!</f>
        <v>#REF!</v>
      </c>
      <c r="E26" s="107">
        <f>Input!E30</f>
        <v>0</v>
      </c>
      <c r="F26" s="107">
        <f>Input!F30</f>
        <v>0</v>
      </c>
      <c r="G26" s="107">
        <f>Input!G30</f>
        <v>0</v>
      </c>
      <c r="H26" s="107">
        <f t="shared" si="6"/>
        <v>0</v>
      </c>
      <c r="I26" s="107">
        <f t="shared" si="7"/>
        <v>0</v>
      </c>
      <c r="J26" s="107">
        <f t="shared" si="8"/>
        <v>0</v>
      </c>
      <c r="K26" s="107">
        <f t="shared" si="9"/>
        <v>0</v>
      </c>
      <c r="L26" s="107">
        <f t="shared" si="10"/>
        <v>0</v>
      </c>
      <c r="M26" s="107" t="str">
        <f t="shared" si="11"/>
        <v xml:space="preserve"> </v>
      </c>
      <c r="N26" s="180" t="str">
        <f t="shared" si="12"/>
        <v xml:space="preserve"> </v>
      </c>
      <c r="O26" s="5" t="str">
        <f t="shared" si="0"/>
        <v xml:space="preserve"> -0-0</v>
      </c>
      <c r="P26" s="5">
        <f>Input!D30</f>
        <v>0</v>
      </c>
      <c r="Q26" s="21">
        <f>IF(Input!$E30=0,0,IF(ISNA(VLOOKUP((CONCATENATE(Q$6,"-",Input!H30)),points1,2,)),0,(VLOOKUP((CONCATENATE(Q$6,"-",Input!H30)),points1,2,))))</f>
        <v>0</v>
      </c>
      <c r="R26" s="21">
        <f>IF(Input!$E30=0,0,IF(ISNA(VLOOKUP((CONCATENATE(R$6,"-",Input!I30)),points1,2,)),0,(VLOOKUP((CONCATENATE(R$6,"-",Input!I30)),points1,2,))))</f>
        <v>0</v>
      </c>
      <c r="S26" s="21">
        <f>IF(Input!$E30=0,0,IF(ISNA(VLOOKUP((CONCATENATE(S$6,"-",Input!J30)),points1,2,)),0,(VLOOKUP((CONCATENATE(S$6,"-",Input!J30)),points1,2,))))</f>
        <v>0</v>
      </c>
      <c r="T26" s="21">
        <f>IF(Input!$E30=0,0,IF(ISNA(VLOOKUP((CONCATENATE(T$6,"-",Input!K30)),points1,2,)),0,(VLOOKUP((CONCATENATE(T$6,"-",Input!K30)),points1,2,))))</f>
        <v>0</v>
      </c>
      <c r="U26" s="21">
        <f>IF(Input!$E30=0,0,IF(ISNA(VLOOKUP((CONCATENATE(U$6,"-",Input!L30)),points1,2,)),0,(VLOOKUP((CONCATENATE(U$6,"-",Input!L30)),points1,2,))))</f>
        <v>0</v>
      </c>
      <c r="V26" s="12">
        <f>IF(Input!$C30&gt;6,COUNT(Input!H30:I30,Input!J30:L30,Input!#REF!,Input!#REF!),IF(Input!$C30&lt;=6,COUNT(Input!H30:I30,Input!J30:L30,Input!#REF!)))</f>
        <v>0</v>
      </c>
      <c r="W26">
        <f t="shared" si="13"/>
        <v>0</v>
      </c>
      <c r="X26">
        <f>IF(W26=0,0,IF((Input!G30="Boy")*AND(Input!C30&gt;6),VLOOKUP(W26,award2,3),IF((Input!G30="Girl")*AND(Input!C30&gt;6),VLOOKUP(W26,award2,2),IF((Input!G30="Boy")*AND(Input!C30&lt;=6),VLOOKUP(W26,award12,3),IF((Input!G30="Girl")*AND(Input!C30&lt;=6),VLOOKUP(W26,award12,2),0)))))</f>
        <v>0</v>
      </c>
      <c r="Y26">
        <f>IF(Input!$C30&gt;6,COUNT(Input!H30:I30,Input!J30:L30,Input!#REF!,Input!#REF!),IF(Input!$C30&lt;=6,COUNT(Input!H30:I30,Input!J30:L30,Input!#REF!)))</f>
        <v>0</v>
      </c>
      <c r="AA26" t="str">
        <f t="shared" si="1"/>
        <v xml:space="preserve"> </v>
      </c>
      <c r="AB26" t="str">
        <f t="shared" si="2"/>
        <v xml:space="preserve"> </v>
      </c>
      <c r="AC26" t="str">
        <f t="shared" si="3"/>
        <v xml:space="preserve"> </v>
      </c>
      <c r="AD26" t="str">
        <f t="shared" si="4"/>
        <v xml:space="preserve"> </v>
      </c>
      <c r="AE26" t="str">
        <f t="shared" si="5"/>
        <v xml:space="preserve"> </v>
      </c>
      <c r="AG26" s="21" t="str">
        <f>IF(AA26=" "," ",IF(Input!$G30="Boy",IF(RANK(AA26,($AA26:$AE26),0)&lt;=5,AA26," ")," "))</f>
        <v xml:space="preserve"> </v>
      </c>
      <c r="AH26" s="21" t="str">
        <f>IF(AB26=" "," ",IF(Input!$G30="Boy",IF(RANK(AB26,($AA26:$AE26),0)&lt;=5,AB26," ")," "))</f>
        <v xml:space="preserve"> </v>
      </c>
      <c r="AI26" s="21" t="str">
        <f>IF(AC26=" "," ",IF(Input!$G30="Boy",IF(RANK(AC26,($AA26:$AE26),0)&lt;=5,AC26," ")," "))</f>
        <v xml:space="preserve"> </v>
      </c>
      <c r="AJ26" s="21" t="str">
        <f>IF(AD26=" "," ",IF(Input!$G30="Boy",IF(RANK(AD26,($AA26:$AE26),0)&lt;=5,AD26," ")," "))</f>
        <v xml:space="preserve"> </v>
      </c>
      <c r="AK26" s="21" t="str">
        <f>IF(AE26=" "," ",IF(Input!$G30="Boy",IF(RANK(AE26,($AA26:$AE26),0)&lt;=5,AE26," ")," "))</f>
        <v xml:space="preserve"> </v>
      </c>
      <c r="AM26" s="21" t="str">
        <f>IF(AA26=" "," ",IF(Input!$G30="Girl",IF(RANK(AA26,($AA26:$AE26),0)&lt;=5,AA26," ")," "))</f>
        <v xml:space="preserve"> </v>
      </c>
      <c r="AN26" s="21" t="str">
        <f>IF(AB26=" "," ",IF(Input!$G30="Girl",IF(RANK(AB26,($AA26:$AE26),0)&lt;=5,AB26," ")," "))</f>
        <v xml:space="preserve"> </v>
      </c>
      <c r="AO26" s="21" t="str">
        <f>IF(AC26=" "," ",IF(Input!$G30="Girl",IF(RANK(AC26,($AA26:$AE26),0)&lt;=5,AC26," ")," "))</f>
        <v xml:space="preserve"> </v>
      </c>
      <c r="AP26" s="21" t="str">
        <f>IF(AD26=" "," ",IF(Input!$G30="Girl",IF(RANK(AD26,($AA26:$AE26),0)&lt;=5,AD26," ")," "))</f>
        <v xml:space="preserve"> </v>
      </c>
      <c r="AQ26" s="21" t="str">
        <f>IF(AE26=" "," ",IF(Input!$G30="Girl",IF(RANK(AE26,($AA26:$AE26),0)&lt;=5,AE26," ")," "))</f>
        <v xml:space="preserve"> </v>
      </c>
      <c r="AS26">
        <v>2.0000000000000002E-5</v>
      </c>
      <c r="AT26">
        <v>5.99999999999999E-5</v>
      </c>
      <c r="AU26">
        <v>9.9999999999999896E-5</v>
      </c>
      <c r="AV26">
        <v>1.3999999999999999E-4</v>
      </c>
      <c r="AW26">
        <v>1.8000000000000001E-4</v>
      </c>
      <c r="AX26">
        <v>2.2000000000000001E-4</v>
      </c>
      <c r="AY26">
        <v>2.5999999999999998E-4</v>
      </c>
      <c r="AZ26">
        <v>3.00000000000001E-4</v>
      </c>
      <c r="BA26">
        <v>3.40000000000001E-4</v>
      </c>
      <c r="BB26">
        <v>3.80000000000001E-4</v>
      </c>
    </row>
    <row r="27" spans="3:54" ht="24.6" customHeight="1" x14ac:dyDescent="0.3">
      <c r="C27" s="127">
        <f>Input!D31</f>
        <v>0</v>
      </c>
      <c r="D27" s="107" t="e">
        <f>Input!#REF!</f>
        <v>#REF!</v>
      </c>
      <c r="E27" s="107">
        <f>Input!E31</f>
        <v>0</v>
      </c>
      <c r="F27" s="107">
        <f>Input!F31</f>
        <v>0</v>
      </c>
      <c r="G27" s="107">
        <f>Input!G31</f>
        <v>0</v>
      </c>
      <c r="H27" s="107">
        <f t="shared" si="6"/>
        <v>0</v>
      </c>
      <c r="I27" s="107">
        <f t="shared" si="7"/>
        <v>0</v>
      </c>
      <c r="J27" s="107">
        <f t="shared" si="8"/>
        <v>0</v>
      </c>
      <c r="K27" s="107">
        <f t="shared" si="9"/>
        <v>0</v>
      </c>
      <c r="L27" s="107">
        <f t="shared" si="10"/>
        <v>0</v>
      </c>
      <c r="M27" s="107" t="str">
        <f t="shared" si="11"/>
        <v xml:space="preserve"> </v>
      </c>
      <c r="N27" s="180" t="str">
        <f t="shared" si="12"/>
        <v xml:space="preserve"> </v>
      </c>
      <c r="O27" s="5" t="str">
        <f t="shared" si="0"/>
        <v xml:space="preserve"> -0-0</v>
      </c>
      <c r="P27" s="5">
        <f>Input!D31</f>
        <v>0</v>
      </c>
      <c r="Q27" s="21">
        <f>IF(Input!$E31=0,0,IF(ISNA(VLOOKUP((CONCATENATE(Q$6,"-",Input!H31)),points1,2,)),0,(VLOOKUP((CONCATENATE(Q$6,"-",Input!H31)),points1,2,))))</f>
        <v>0</v>
      </c>
      <c r="R27" s="21">
        <f>IF(Input!$E31=0,0,IF(ISNA(VLOOKUP((CONCATENATE(R$6,"-",Input!I31)),points1,2,)),0,(VLOOKUP((CONCATENATE(R$6,"-",Input!I31)),points1,2,))))</f>
        <v>0</v>
      </c>
      <c r="S27" s="21">
        <f>IF(Input!$E31=0,0,IF(ISNA(VLOOKUP((CONCATENATE(S$6,"-",Input!J31)),points1,2,)),0,(VLOOKUP((CONCATENATE(S$6,"-",Input!J31)),points1,2,))))</f>
        <v>0</v>
      </c>
      <c r="T27" s="21">
        <f>IF(Input!$E31=0,0,IF(ISNA(VLOOKUP((CONCATENATE(T$6,"-",Input!K31)),points1,2,)),0,(VLOOKUP((CONCATENATE(T$6,"-",Input!K31)),points1,2,))))</f>
        <v>0</v>
      </c>
      <c r="U27" s="21">
        <f>IF(Input!$E31=0,0,IF(ISNA(VLOOKUP((CONCATENATE(U$6,"-",Input!L31)),points1,2,)),0,(VLOOKUP((CONCATENATE(U$6,"-",Input!L31)),points1,2,))))</f>
        <v>0</v>
      </c>
      <c r="V27" s="12">
        <f>IF(Input!$C31&gt;6,COUNT(Input!H31:I31,Input!J31:L31,Input!#REF!,Input!#REF!),IF(Input!$C31&lt;=6,COUNT(Input!H31:I31,Input!J31:L31,Input!#REF!)))</f>
        <v>0</v>
      </c>
      <c r="W27">
        <f t="shared" si="13"/>
        <v>0</v>
      </c>
      <c r="X27">
        <f>IF(W27=0,0,IF((Input!G31="Boy")*AND(Input!C31&gt;6),VLOOKUP(W27,award2,3),IF((Input!G31="Girl")*AND(Input!C31&gt;6),VLOOKUP(W27,award2,2),IF((Input!G31="Boy")*AND(Input!C31&lt;=6),VLOOKUP(W27,award12,3),IF((Input!G31="Girl")*AND(Input!C31&lt;=6),VLOOKUP(W27,award12,2),0)))))</f>
        <v>0</v>
      </c>
      <c r="Y27">
        <f>IF(Input!$C31&gt;6,COUNT(Input!H31:I31,Input!J31:L31,Input!#REF!,Input!#REF!),IF(Input!$C31&lt;=6,COUNT(Input!H31:I31,Input!J31:L31,Input!#REF!)))</f>
        <v>0</v>
      </c>
      <c r="AA27" t="str">
        <f t="shared" si="1"/>
        <v xml:space="preserve"> </v>
      </c>
      <c r="AB27" t="str">
        <f t="shared" si="2"/>
        <v xml:space="preserve"> </v>
      </c>
      <c r="AC27" t="str">
        <f t="shared" si="3"/>
        <v xml:space="preserve"> </v>
      </c>
      <c r="AD27" t="str">
        <f t="shared" si="4"/>
        <v xml:space="preserve"> </v>
      </c>
      <c r="AE27" t="str">
        <f t="shared" si="5"/>
        <v xml:space="preserve"> </v>
      </c>
      <c r="AG27" s="21" t="str">
        <f>IF(AA27=" "," ",IF(Input!$G31="Boy",IF(RANK(AA27,($AA27:$AE27),0)&lt;=5,AA27," ")," "))</f>
        <v xml:space="preserve"> </v>
      </c>
      <c r="AH27" s="21" t="str">
        <f>IF(AB27=" "," ",IF(Input!$G31="Boy",IF(RANK(AB27,($AA27:$AE27),0)&lt;=5,AB27," ")," "))</f>
        <v xml:space="preserve"> </v>
      </c>
      <c r="AI27" s="21" t="str">
        <f>IF(AC27=" "," ",IF(Input!$G31="Boy",IF(RANK(AC27,($AA27:$AE27),0)&lt;=5,AC27," ")," "))</f>
        <v xml:space="preserve"> </v>
      </c>
      <c r="AJ27" s="21" t="str">
        <f>IF(AD27=" "," ",IF(Input!$G31="Boy",IF(RANK(AD27,($AA27:$AE27),0)&lt;=5,AD27," ")," "))</f>
        <v xml:space="preserve"> </v>
      </c>
      <c r="AK27" s="21" t="str">
        <f>IF(AE27=" "," ",IF(Input!$G31="Boy",IF(RANK(AE27,($AA27:$AE27),0)&lt;=5,AE27," ")," "))</f>
        <v xml:space="preserve"> </v>
      </c>
      <c r="AM27" s="21" t="str">
        <f>IF(AA27=" "," ",IF(Input!$G31="Girl",IF(RANK(AA27,($AA27:$AE27),0)&lt;=5,AA27," ")," "))</f>
        <v xml:space="preserve"> </v>
      </c>
      <c r="AN27" s="21" t="str">
        <f>IF(AB27=" "," ",IF(Input!$G31="Girl",IF(RANK(AB27,($AA27:$AE27),0)&lt;=5,AB27," ")," "))</f>
        <v xml:space="preserve"> </v>
      </c>
      <c r="AO27" s="21" t="str">
        <f>IF(AC27=" "," ",IF(Input!$G31="Girl",IF(RANK(AC27,($AA27:$AE27),0)&lt;=5,AC27," ")," "))</f>
        <v xml:space="preserve"> </v>
      </c>
      <c r="AP27" s="21" t="str">
        <f>IF(AD27=" "," ",IF(Input!$G31="Girl",IF(RANK(AD27,($AA27:$AE27),0)&lt;=5,AD27," ")," "))</f>
        <v xml:space="preserve"> </v>
      </c>
      <c r="AQ27" s="21" t="str">
        <f>IF(AE27=" "," ",IF(Input!$G31="Girl",IF(RANK(AE27,($AA27:$AE27),0)&lt;=5,AE27," ")," "))</f>
        <v xml:space="preserve"> </v>
      </c>
      <c r="AS27">
        <v>2.0999999999999999E-5</v>
      </c>
      <c r="AT27">
        <v>6.0999999999999897E-5</v>
      </c>
      <c r="AU27">
        <v>1.01E-4</v>
      </c>
      <c r="AV27">
        <v>1.4100000000000001E-4</v>
      </c>
      <c r="AW27">
        <v>1.8100000000000001E-4</v>
      </c>
      <c r="AX27">
        <v>2.2100000000000001E-4</v>
      </c>
      <c r="AY27">
        <v>2.61E-4</v>
      </c>
      <c r="AZ27">
        <v>3.01E-4</v>
      </c>
      <c r="BA27">
        <v>3.4099999999999999E-4</v>
      </c>
      <c r="BB27">
        <v>3.8099999999999999E-4</v>
      </c>
    </row>
    <row r="28" spans="3:54" ht="24.6" customHeight="1" x14ac:dyDescent="0.3">
      <c r="C28" s="127">
        <f>Input!D32</f>
        <v>0</v>
      </c>
      <c r="D28" s="107" t="e">
        <f>Input!#REF!</f>
        <v>#REF!</v>
      </c>
      <c r="E28" s="107">
        <f>Input!E32</f>
        <v>0</v>
      </c>
      <c r="F28" s="107">
        <f>Input!F32</f>
        <v>0</v>
      </c>
      <c r="G28" s="107">
        <f>Input!G32</f>
        <v>0</v>
      </c>
      <c r="H28" s="107">
        <f t="shared" si="6"/>
        <v>0</v>
      </c>
      <c r="I28" s="107">
        <f t="shared" si="7"/>
        <v>0</v>
      </c>
      <c r="J28" s="107">
        <f t="shared" si="8"/>
        <v>0</v>
      </c>
      <c r="K28" s="107">
        <f t="shared" si="9"/>
        <v>0</v>
      </c>
      <c r="L28" s="107">
        <f t="shared" si="10"/>
        <v>0</v>
      </c>
      <c r="M28" s="107" t="str">
        <f t="shared" si="11"/>
        <v xml:space="preserve"> </v>
      </c>
      <c r="N28" s="180" t="str">
        <f t="shared" si="12"/>
        <v xml:space="preserve"> </v>
      </c>
      <c r="O28" s="5" t="str">
        <f t="shared" si="0"/>
        <v xml:space="preserve"> -0-0</v>
      </c>
      <c r="P28" s="5">
        <f>Input!D32</f>
        <v>0</v>
      </c>
      <c r="Q28" s="21">
        <f>IF(Input!$E32=0,0,IF(ISNA(VLOOKUP((CONCATENATE(Q$6,"-",Input!H32)),points1,2,)),0,(VLOOKUP((CONCATENATE(Q$6,"-",Input!H32)),points1,2,))))</f>
        <v>0</v>
      </c>
      <c r="R28" s="21">
        <f>IF(Input!$E32=0,0,IF(ISNA(VLOOKUP((CONCATENATE(R$6,"-",Input!I32)),points1,2,)),0,(VLOOKUP((CONCATENATE(R$6,"-",Input!I32)),points1,2,))))</f>
        <v>0</v>
      </c>
      <c r="S28" s="21">
        <f>IF(Input!$E32=0,0,IF(ISNA(VLOOKUP((CONCATENATE(S$6,"-",Input!J32)),points1,2,)),0,(VLOOKUP((CONCATENATE(S$6,"-",Input!J32)),points1,2,))))</f>
        <v>0</v>
      </c>
      <c r="T28" s="21">
        <f>IF(Input!$E32=0,0,IF(ISNA(VLOOKUP((CONCATENATE(T$6,"-",Input!K32)),points1,2,)),0,(VLOOKUP((CONCATENATE(T$6,"-",Input!K32)),points1,2,))))</f>
        <v>0</v>
      </c>
      <c r="U28" s="21">
        <f>IF(Input!$E32=0,0,IF(ISNA(VLOOKUP((CONCATENATE(U$6,"-",Input!L32)),points1,2,)),0,(VLOOKUP((CONCATENATE(U$6,"-",Input!L32)),points1,2,))))</f>
        <v>0</v>
      </c>
      <c r="V28" s="12">
        <f>IF(Input!$C32&gt;6,COUNT(Input!H32:I32,Input!J32:L32,Input!#REF!,Input!#REF!),IF(Input!$C32&lt;=6,COUNT(Input!H32:I32,Input!J32:L32,Input!#REF!)))</f>
        <v>0</v>
      </c>
      <c r="W28">
        <f t="shared" si="13"/>
        <v>0</v>
      </c>
      <c r="X28">
        <f>IF(W28=0,0,IF((Input!G32="Boy")*AND(Input!C32&gt;6),VLOOKUP(W28,award2,3),IF((Input!G32="Girl")*AND(Input!C32&gt;6),VLOOKUP(W28,award2,2),IF((Input!G32="Boy")*AND(Input!C32&lt;=6),VLOOKUP(W28,award12,3),IF((Input!G32="Girl")*AND(Input!C32&lt;=6),VLOOKUP(W28,award12,2),0)))))</f>
        <v>0</v>
      </c>
      <c r="Y28">
        <f>IF(Input!$C32&gt;6,COUNT(Input!H32:I32,Input!J32:L32,Input!#REF!,Input!#REF!),IF(Input!$C32&lt;=6,COUNT(Input!H32:I32,Input!J32:L32,Input!#REF!)))</f>
        <v>0</v>
      </c>
      <c r="AA28" t="str">
        <f t="shared" si="1"/>
        <v xml:space="preserve"> </v>
      </c>
      <c r="AB28" t="str">
        <f t="shared" si="2"/>
        <v xml:space="preserve"> </v>
      </c>
      <c r="AC28" t="str">
        <f t="shared" si="3"/>
        <v xml:space="preserve"> </v>
      </c>
      <c r="AD28" t="str">
        <f t="shared" si="4"/>
        <v xml:space="preserve"> </v>
      </c>
      <c r="AE28" t="str">
        <f t="shared" si="5"/>
        <v xml:space="preserve"> </v>
      </c>
      <c r="AG28" s="21" t="str">
        <f>IF(AA28=" "," ",IF(Input!$G32="Boy",IF(RANK(AA28,($AA28:$AE28),0)&lt;=5,AA28," ")," "))</f>
        <v xml:space="preserve"> </v>
      </c>
      <c r="AH28" s="21" t="str">
        <f>IF(AB28=" "," ",IF(Input!$G32="Boy",IF(RANK(AB28,($AA28:$AE28),0)&lt;=5,AB28," ")," "))</f>
        <v xml:space="preserve"> </v>
      </c>
      <c r="AI28" s="21" t="str">
        <f>IF(AC28=" "," ",IF(Input!$G32="Boy",IF(RANK(AC28,($AA28:$AE28),0)&lt;=5,AC28," ")," "))</f>
        <v xml:space="preserve"> </v>
      </c>
      <c r="AJ28" s="21" t="str">
        <f>IF(AD28=" "," ",IF(Input!$G32="Boy",IF(RANK(AD28,($AA28:$AE28),0)&lt;=5,AD28," ")," "))</f>
        <v xml:space="preserve"> </v>
      </c>
      <c r="AK28" s="21" t="str">
        <f>IF(AE28=" "," ",IF(Input!$G32="Boy",IF(RANK(AE28,($AA28:$AE28),0)&lt;=5,AE28," ")," "))</f>
        <v xml:space="preserve"> </v>
      </c>
      <c r="AM28" s="21" t="str">
        <f>IF(AA28=" "," ",IF(Input!$G32="Girl",IF(RANK(AA28,($AA28:$AE28),0)&lt;=5,AA28," ")," "))</f>
        <v xml:space="preserve"> </v>
      </c>
      <c r="AN28" s="21" t="str">
        <f>IF(AB28=" "," ",IF(Input!$G32="Girl",IF(RANK(AB28,($AA28:$AE28),0)&lt;=5,AB28," ")," "))</f>
        <v xml:space="preserve"> </v>
      </c>
      <c r="AO28" s="21" t="str">
        <f>IF(AC28=" "," ",IF(Input!$G32="Girl",IF(RANK(AC28,($AA28:$AE28),0)&lt;=5,AC28," ")," "))</f>
        <v xml:space="preserve"> </v>
      </c>
      <c r="AP28" s="21" t="str">
        <f>IF(AD28=" "," ",IF(Input!$G32="Girl",IF(RANK(AD28,($AA28:$AE28),0)&lt;=5,AD28," ")," "))</f>
        <v xml:space="preserve"> </v>
      </c>
      <c r="AQ28" s="21" t="str">
        <f>IF(AE28=" "," ",IF(Input!$G32="Girl",IF(RANK(AE28,($AA28:$AE28),0)&lt;=5,AE28," ")," "))</f>
        <v xml:space="preserve"> </v>
      </c>
      <c r="AS28">
        <v>2.1999999999999999E-5</v>
      </c>
      <c r="AT28">
        <v>6.1999999999999894E-5</v>
      </c>
      <c r="AU28">
        <v>1.02E-4</v>
      </c>
      <c r="AV28">
        <v>1.4200000000000001E-4</v>
      </c>
      <c r="AW28">
        <v>1.8200000000000001E-4</v>
      </c>
      <c r="AX28">
        <v>2.22E-4</v>
      </c>
      <c r="AY28">
        <v>2.6200000000000003E-4</v>
      </c>
      <c r="AZ28">
        <v>3.02000000000001E-4</v>
      </c>
      <c r="BA28">
        <v>3.4200000000000099E-4</v>
      </c>
      <c r="BB28">
        <v>3.8200000000000099E-4</v>
      </c>
    </row>
    <row r="29" spans="3:54" ht="24.6" customHeight="1" x14ac:dyDescent="0.3">
      <c r="C29" s="127">
        <f>Input!D33</f>
        <v>0</v>
      </c>
      <c r="D29" s="107" t="e">
        <f>Input!#REF!</f>
        <v>#REF!</v>
      </c>
      <c r="E29" s="107">
        <f>Input!E33</f>
        <v>0</v>
      </c>
      <c r="F29" s="107">
        <f>Input!F33</f>
        <v>0</v>
      </c>
      <c r="G29" s="107">
        <f>Input!G33</f>
        <v>0</v>
      </c>
      <c r="H29" s="107">
        <f t="shared" si="6"/>
        <v>0</v>
      </c>
      <c r="I29" s="107">
        <f t="shared" si="7"/>
        <v>0</v>
      </c>
      <c r="J29" s="107">
        <f t="shared" si="8"/>
        <v>0</v>
      </c>
      <c r="K29" s="107">
        <f t="shared" si="9"/>
        <v>0</v>
      </c>
      <c r="L29" s="107">
        <f t="shared" si="10"/>
        <v>0</v>
      </c>
      <c r="M29" s="107" t="str">
        <f t="shared" si="11"/>
        <v xml:space="preserve"> </v>
      </c>
      <c r="N29" s="180" t="str">
        <f t="shared" si="12"/>
        <v xml:space="preserve"> </v>
      </c>
      <c r="O29" s="5" t="str">
        <f t="shared" si="0"/>
        <v xml:space="preserve"> -0-0</v>
      </c>
      <c r="P29" s="5">
        <f>Input!D33</f>
        <v>0</v>
      </c>
      <c r="Q29" s="21">
        <f>IF(Input!$E33=0,0,IF(ISNA(VLOOKUP((CONCATENATE(Q$6,"-",Input!H33)),points1,2,)),0,(VLOOKUP((CONCATENATE(Q$6,"-",Input!H33)),points1,2,))))</f>
        <v>0</v>
      </c>
      <c r="R29" s="21">
        <f>IF(Input!$E33=0,0,IF(ISNA(VLOOKUP((CONCATENATE(R$6,"-",Input!I33)),points1,2,)),0,(VLOOKUP((CONCATENATE(R$6,"-",Input!I33)),points1,2,))))</f>
        <v>0</v>
      </c>
      <c r="S29" s="21">
        <f>IF(Input!$E33=0,0,IF(ISNA(VLOOKUP((CONCATENATE(S$6,"-",Input!J33)),points1,2,)),0,(VLOOKUP((CONCATENATE(S$6,"-",Input!J33)),points1,2,))))</f>
        <v>0</v>
      </c>
      <c r="T29" s="21">
        <f>IF(Input!$E33=0,0,IF(ISNA(VLOOKUP((CONCATENATE(T$6,"-",Input!K33)),points1,2,)),0,(VLOOKUP((CONCATENATE(T$6,"-",Input!K33)),points1,2,))))</f>
        <v>0</v>
      </c>
      <c r="U29" s="21">
        <f>IF(Input!$E33=0,0,IF(ISNA(VLOOKUP((CONCATENATE(U$6,"-",Input!L33)),points1,2,)),0,(VLOOKUP((CONCATENATE(U$6,"-",Input!L33)),points1,2,))))</f>
        <v>0</v>
      </c>
      <c r="V29" s="12">
        <f>IF(Input!$C33&gt;6,COUNT(Input!H33:I33,Input!J33:L33,Input!#REF!,Input!#REF!),IF(Input!$C33&lt;=6,COUNT(Input!H33:I33,Input!J33:L33,Input!#REF!)))</f>
        <v>0</v>
      </c>
      <c r="W29">
        <f t="shared" si="13"/>
        <v>0</v>
      </c>
      <c r="X29">
        <f>IF(W29=0,0,IF((Input!G33="Boy")*AND(Input!C33&gt;6),VLOOKUP(W29,award2,3),IF((Input!G33="Girl")*AND(Input!C33&gt;6),VLOOKUP(W29,award2,2),IF((Input!G33="Boy")*AND(Input!C33&lt;=6),VLOOKUP(W29,award12,3),IF((Input!G33="Girl")*AND(Input!C33&lt;=6),VLOOKUP(W29,award12,2),0)))))</f>
        <v>0</v>
      </c>
      <c r="Y29">
        <f>IF(Input!$C33&gt;6,COUNT(Input!H33:I33,Input!J33:L33,Input!#REF!,Input!#REF!),IF(Input!$C33&lt;=6,COUNT(Input!H33:I33,Input!J33:L33,Input!#REF!)))</f>
        <v>0</v>
      </c>
      <c r="AA29" t="str">
        <f t="shared" si="1"/>
        <v xml:space="preserve"> </v>
      </c>
      <c r="AB29" t="str">
        <f t="shared" si="2"/>
        <v xml:space="preserve"> </v>
      </c>
      <c r="AC29" t="str">
        <f t="shared" si="3"/>
        <v xml:space="preserve"> </v>
      </c>
      <c r="AD29" t="str">
        <f t="shared" si="4"/>
        <v xml:space="preserve"> </v>
      </c>
      <c r="AE29" t="str">
        <f t="shared" si="5"/>
        <v xml:space="preserve"> </v>
      </c>
      <c r="AG29" s="21" t="str">
        <f>IF(AA29=" "," ",IF(Input!$G33="Boy",IF(RANK(AA29,($AA29:$AE29),0)&lt;=5,AA29," ")," "))</f>
        <v xml:space="preserve"> </v>
      </c>
      <c r="AH29" s="21" t="str">
        <f>IF(AB29=" "," ",IF(Input!$G33="Boy",IF(RANK(AB29,($AA29:$AE29),0)&lt;=5,AB29," ")," "))</f>
        <v xml:space="preserve"> </v>
      </c>
      <c r="AI29" s="21" t="str">
        <f>IF(AC29=" "," ",IF(Input!$G33="Boy",IF(RANK(AC29,($AA29:$AE29),0)&lt;=5,AC29," ")," "))</f>
        <v xml:space="preserve"> </v>
      </c>
      <c r="AJ29" s="21" t="str">
        <f>IF(AD29=" "," ",IF(Input!$G33="Boy",IF(RANK(AD29,($AA29:$AE29),0)&lt;=5,AD29," ")," "))</f>
        <v xml:space="preserve"> </v>
      </c>
      <c r="AK29" s="21" t="str">
        <f>IF(AE29=" "," ",IF(Input!$G33="Boy",IF(RANK(AE29,($AA29:$AE29),0)&lt;=5,AE29," ")," "))</f>
        <v xml:space="preserve"> </v>
      </c>
      <c r="AM29" s="21" t="str">
        <f>IF(AA29=" "," ",IF(Input!$G33="Girl",IF(RANK(AA29,($AA29:$AE29),0)&lt;=5,AA29," ")," "))</f>
        <v xml:space="preserve"> </v>
      </c>
      <c r="AN29" s="21" t="str">
        <f>IF(AB29=" "," ",IF(Input!$G33="Girl",IF(RANK(AB29,($AA29:$AE29),0)&lt;=5,AB29," ")," "))</f>
        <v xml:space="preserve"> </v>
      </c>
      <c r="AO29" s="21" t="str">
        <f>IF(AC29=" "," ",IF(Input!$G33="Girl",IF(RANK(AC29,($AA29:$AE29),0)&lt;=5,AC29," ")," "))</f>
        <v xml:space="preserve"> </v>
      </c>
      <c r="AP29" s="21" t="str">
        <f>IF(AD29=" "," ",IF(Input!$G33="Girl",IF(RANK(AD29,($AA29:$AE29),0)&lt;=5,AD29," ")," "))</f>
        <v xml:space="preserve"> </v>
      </c>
      <c r="AQ29" s="21" t="str">
        <f>IF(AE29=" "," ",IF(Input!$G33="Girl",IF(RANK(AE29,($AA29:$AE29),0)&lt;=5,AE29," ")," "))</f>
        <v xml:space="preserve"> </v>
      </c>
      <c r="AS29">
        <v>2.3E-5</v>
      </c>
      <c r="AT29">
        <v>6.2999999999999905E-5</v>
      </c>
      <c r="AU29">
        <v>1.03E-4</v>
      </c>
      <c r="AV29">
        <v>1.4300000000000001E-4</v>
      </c>
      <c r="AW29">
        <v>1.83E-4</v>
      </c>
      <c r="AX29">
        <v>2.23E-4</v>
      </c>
      <c r="AY29">
        <v>2.63E-4</v>
      </c>
      <c r="AZ29">
        <v>3.0299999999999999E-4</v>
      </c>
      <c r="BA29">
        <v>3.4299999999999999E-4</v>
      </c>
      <c r="BB29">
        <v>3.8299999999999999E-4</v>
      </c>
    </row>
    <row r="30" spans="3:54" ht="24.6" customHeight="1" x14ac:dyDescent="0.3">
      <c r="C30" s="127">
        <f>Input!D34</f>
        <v>0</v>
      </c>
      <c r="D30" s="107" t="e">
        <f>Input!#REF!</f>
        <v>#REF!</v>
      </c>
      <c r="E30" s="107">
        <f>Input!E34</f>
        <v>0</v>
      </c>
      <c r="F30" s="107">
        <f>Input!F34</f>
        <v>0</v>
      </c>
      <c r="G30" s="107">
        <f>Input!G34</f>
        <v>0</v>
      </c>
      <c r="H30" s="107">
        <f t="shared" si="6"/>
        <v>0</v>
      </c>
      <c r="I30" s="107">
        <f t="shared" si="7"/>
        <v>0</v>
      </c>
      <c r="J30" s="107">
        <f t="shared" si="8"/>
        <v>0</v>
      </c>
      <c r="K30" s="107">
        <f t="shared" si="9"/>
        <v>0</v>
      </c>
      <c r="L30" s="107">
        <f t="shared" si="10"/>
        <v>0</v>
      </c>
      <c r="M30" s="107" t="str">
        <f t="shared" si="11"/>
        <v xml:space="preserve"> </v>
      </c>
      <c r="N30" s="180" t="str">
        <f t="shared" si="12"/>
        <v xml:space="preserve"> </v>
      </c>
      <c r="O30" s="5" t="str">
        <f t="shared" si="0"/>
        <v xml:space="preserve"> -0-0</v>
      </c>
      <c r="P30" s="5">
        <f>Input!D34</f>
        <v>0</v>
      </c>
      <c r="Q30" s="21">
        <f>IF(Input!$E34=0,0,IF(ISNA(VLOOKUP((CONCATENATE(Q$6,"-",Input!H34)),points1,2,)),0,(VLOOKUP((CONCATENATE(Q$6,"-",Input!H34)),points1,2,))))</f>
        <v>0</v>
      </c>
      <c r="R30" s="21">
        <f>IF(Input!$E34=0,0,IF(ISNA(VLOOKUP((CONCATENATE(R$6,"-",Input!I34)),points1,2,)),0,(VLOOKUP((CONCATENATE(R$6,"-",Input!I34)),points1,2,))))</f>
        <v>0</v>
      </c>
      <c r="S30" s="21">
        <f>IF(Input!$E34=0,0,IF(ISNA(VLOOKUP((CONCATENATE(S$6,"-",Input!J34)),points1,2,)),0,(VLOOKUP((CONCATENATE(S$6,"-",Input!J34)),points1,2,))))</f>
        <v>0</v>
      </c>
      <c r="T30" s="21">
        <f>IF(Input!$E34=0,0,IF(ISNA(VLOOKUP((CONCATENATE(T$6,"-",Input!K34)),points1,2,)),0,(VLOOKUP((CONCATENATE(T$6,"-",Input!K34)),points1,2,))))</f>
        <v>0</v>
      </c>
      <c r="U30" s="21">
        <f>IF(Input!$E34=0,0,IF(ISNA(VLOOKUP((CONCATENATE(U$6,"-",Input!L34)),points1,2,)),0,(VLOOKUP((CONCATENATE(U$6,"-",Input!L34)),points1,2,))))</f>
        <v>0</v>
      </c>
      <c r="V30" s="12">
        <f>IF(Input!$C34&gt;6,COUNT(Input!H34:I34,Input!J34:L34,Input!#REF!,Input!#REF!),IF(Input!$C34&lt;=6,COUNT(Input!H34:I34,Input!J34:L34,Input!#REF!)))</f>
        <v>0</v>
      </c>
      <c r="W30">
        <f t="shared" si="13"/>
        <v>0</v>
      </c>
      <c r="X30">
        <f>IF(W30=0,0,IF((Input!G34="Boy")*AND(Input!C34&gt;6),VLOOKUP(W30,award2,3),IF((Input!G34="Girl")*AND(Input!C34&gt;6),VLOOKUP(W30,award2,2),IF((Input!G34="Boy")*AND(Input!C34&lt;=6),VLOOKUP(W30,award12,3),IF((Input!G34="Girl")*AND(Input!C34&lt;=6),VLOOKUP(W30,award12,2),0)))))</f>
        <v>0</v>
      </c>
      <c r="Y30">
        <f>IF(Input!$C34&gt;6,COUNT(Input!H34:I34,Input!J34:L34,Input!#REF!,Input!#REF!),IF(Input!$C34&lt;=6,COUNT(Input!H34:I34,Input!J34:L34,Input!#REF!)))</f>
        <v>0</v>
      </c>
      <c r="AA30" t="str">
        <f t="shared" si="1"/>
        <v xml:space="preserve"> </v>
      </c>
      <c r="AB30" t="str">
        <f t="shared" si="2"/>
        <v xml:space="preserve"> </v>
      </c>
      <c r="AC30" t="str">
        <f t="shared" si="3"/>
        <v xml:space="preserve"> </v>
      </c>
      <c r="AD30" t="str">
        <f t="shared" si="4"/>
        <v xml:space="preserve"> </v>
      </c>
      <c r="AE30" t="str">
        <f t="shared" si="5"/>
        <v xml:space="preserve"> </v>
      </c>
      <c r="AG30" s="21" t="str">
        <f>IF(AA30=" "," ",IF(Input!$G34="Boy",IF(RANK(AA30,($AA30:$AE30),0)&lt;=5,AA30," ")," "))</f>
        <v xml:space="preserve"> </v>
      </c>
      <c r="AH30" s="21" t="str">
        <f>IF(AB30=" "," ",IF(Input!$G34="Boy",IF(RANK(AB30,($AA30:$AE30),0)&lt;=5,AB30," ")," "))</f>
        <v xml:space="preserve"> </v>
      </c>
      <c r="AI30" s="21" t="str">
        <f>IF(AC30=" "," ",IF(Input!$G34="Boy",IF(RANK(AC30,($AA30:$AE30),0)&lt;=5,AC30," ")," "))</f>
        <v xml:space="preserve"> </v>
      </c>
      <c r="AJ30" s="21" t="str">
        <f>IF(AD30=" "," ",IF(Input!$G34="Boy",IF(RANK(AD30,($AA30:$AE30),0)&lt;=5,AD30," ")," "))</f>
        <v xml:space="preserve"> </v>
      </c>
      <c r="AK30" s="21" t="str">
        <f>IF(AE30=" "," ",IF(Input!$G34="Boy",IF(RANK(AE30,($AA30:$AE30),0)&lt;=5,AE30," ")," "))</f>
        <v xml:space="preserve"> </v>
      </c>
      <c r="AM30" s="21" t="str">
        <f>IF(AA30=" "," ",IF(Input!$G34="Girl",IF(RANK(AA30,($AA30:$AE30),0)&lt;=5,AA30," ")," "))</f>
        <v xml:space="preserve"> </v>
      </c>
      <c r="AN30" s="21" t="str">
        <f>IF(AB30=" "," ",IF(Input!$G34="Girl",IF(RANK(AB30,($AA30:$AE30),0)&lt;=5,AB30," ")," "))</f>
        <v xml:space="preserve"> </v>
      </c>
      <c r="AO30" s="21" t="str">
        <f>IF(AC30=" "," ",IF(Input!$G34="Girl",IF(RANK(AC30,($AA30:$AE30),0)&lt;=5,AC30," ")," "))</f>
        <v xml:space="preserve"> </v>
      </c>
      <c r="AP30" s="21" t="str">
        <f>IF(AD30=" "," ",IF(Input!$G34="Girl",IF(RANK(AD30,($AA30:$AE30),0)&lt;=5,AD30," ")," "))</f>
        <v xml:space="preserve"> </v>
      </c>
      <c r="AQ30" s="21" t="str">
        <f>IF(AE30=" "," ",IF(Input!$G34="Girl",IF(RANK(AE30,($AA30:$AE30),0)&lt;=5,AE30," ")," "))</f>
        <v xml:space="preserve"> </v>
      </c>
      <c r="AS30">
        <v>2.4000000000000001E-5</v>
      </c>
      <c r="AT30">
        <v>6.3999999999999902E-5</v>
      </c>
      <c r="AU30">
        <v>1.0399999999999999E-4</v>
      </c>
      <c r="AV30">
        <v>1.44E-4</v>
      </c>
      <c r="AW30">
        <v>1.84E-4</v>
      </c>
      <c r="AX30">
        <v>2.24E-4</v>
      </c>
      <c r="AY30">
        <v>2.6400000000000002E-4</v>
      </c>
      <c r="AZ30">
        <v>3.0400000000000099E-4</v>
      </c>
      <c r="BA30">
        <v>3.4400000000000099E-4</v>
      </c>
      <c r="BB30">
        <v>3.8400000000000099E-4</v>
      </c>
    </row>
    <row r="31" spans="3:54" ht="24.6" customHeight="1" x14ac:dyDescent="0.3">
      <c r="C31" s="127">
        <f>Input!D35</f>
        <v>0</v>
      </c>
      <c r="D31" s="107" t="e">
        <f>Input!#REF!</f>
        <v>#REF!</v>
      </c>
      <c r="E31" s="107">
        <f>Input!E35</f>
        <v>0</v>
      </c>
      <c r="F31" s="107">
        <f>Input!F35</f>
        <v>0</v>
      </c>
      <c r="G31" s="107">
        <f>Input!G35</f>
        <v>0</v>
      </c>
      <c r="H31" s="107">
        <f t="shared" si="6"/>
        <v>0</v>
      </c>
      <c r="I31" s="107">
        <f t="shared" si="7"/>
        <v>0</v>
      </c>
      <c r="J31" s="107">
        <f t="shared" si="8"/>
        <v>0</v>
      </c>
      <c r="K31" s="107">
        <f t="shared" si="9"/>
        <v>0</v>
      </c>
      <c r="L31" s="107">
        <f t="shared" si="10"/>
        <v>0</v>
      </c>
      <c r="M31" s="107" t="str">
        <f t="shared" si="11"/>
        <v xml:space="preserve"> </v>
      </c>
      <c r="N31" s="180" t="str">
        <f t="shared" si="12"/>
        <v xml:space="preserve"> </v>
      </c>
      <c r="O31" s="5" t="str">
        <f t="shared" si="0"/>
        <v xml:space="preserve"> -0-0</v>
      </c>
      <c r="P31" s="5">
        <f>Input!D35</f>
        <v>0</v>
      </c>
      <c r="Q31" s="21">
        <f>IF(Input!$E35=0,0,IF(ISNA(VLOOKUP((CONCATENATE(Q$6,"-",Input!H35)),points1,2,)),0,(VLOOKUP((CONCATENATE(Q$6,"-",Input!H35)),points1,2,))))</f>
        <v>0</v>
      </c>
      <c r="R31" s="21">
        <f>IF(Input!$E35=0,0,IF(ISNA(VLOOKUP((CONCATENATE(R$6,"-",Input!I35)),points1,2,)),0,(VLOOKUP((CONCATENATE(R$6,"-",Input!I35)),points1,2,))))</f>
        <v>0</v>
      </c>
      <c r="S31" s="21">
        <f>IF(Input!$E35=0,0,IF(ISNA(VLOOKUP((CONCATENATE(S$6,"-",Input!J35)),points1,2,)),0,(VLOOKUP((CONCATENATE(S$6,"-",Input!J35)),points1,2,))))</f>
        <v>0</v>
      </c>
      <c r="T31" s="21">
        <f>IF(Input!$E35=0,0,IF(ISNA(VLOOKUP((CONCATENATE(T$6,"-",Input!K35)),points1,2,)),0,(VLOOKUP((CONCATENATE(T$6,"-",Input!K35)),points1,2,))))</f>
        <v>0</v>
      </c>
      <c r="U31" s="21">
        <f>IF(Input!$E35=0,0,IF(ISNA(VLOOKUP((CONCATENATE(U$6,"-",Input!L35)),points1,2,)),0,(VLOOKUP((CONCATENATE(U$6,"-",Input!L35)),points1,2,))))</f>
        <v>0</v>
      </c>
      <c r="V31" s="12">
        <f>IF(Input!$C35&gt;6,COUNT(Input!H35:I35,Input!J35:L35,Input!#REF!,Input!#REF!),IF(Input!$C35&lt;=6,COUNT(Input!H35:I35,Input!J35:L35,Input!#REF!)))</f>
        <v>0</v>
      </c>
      <c r="W31">
        <f t="shared" si="13"/>
        <v>0</v>
      </c>
      <c r="X31">
        <f>IF(W31=0,0,IF((Input!G35="Boy")*AND(Input!C35&gt;6),VLOOKUP(W31,award2,3),IF((Input!G35="Girl")*AND(Input!C35&gt;6),VLOOKUP(W31,award2,2),IF((Input!G35="Boy")*AND(Input!C35&lt;=6),VLOOKUP(W31,award12,3),IF((Input!G35="Girl")*AND(Input!C35&lt;=6),VLOOKUP(W31,award12,2),0)))))</f>
        <v>0</v>
      </c>
      <c r="Y31">
        <f>IF(Input!$C35&gt;6,COUNT(Input!H35:I35,Input!J35:L35,Input!#REF!,Input!#REF!),IF(Input!$C35&lt;=6,COUNT(Input!H35:I35,Input!J35:L35,Input!#REF!)))</f>
        <v>0</v>
      </c>
      <c r="AA31" t="str">
        <f t="shared" si="1"/>
        <v xml:space="preserve"> </v>
      </c>
      <c r="AB31" t="str">
        <f t="shared" si="2"/>
        <v xml:space="preserve"> </v>
      </c>
      <c r="AC31" t="str">
        <f t="shared" si="3"/>
        <v xml:space="preserve"> </v>
      </c>
      <c r="AD31" t="str">
        <f t="shared" si="4"/>
        <v xml:space="preserve"> </v>
      </c>
      <c r="AE31" t="str">
        <f t="shared" si="5"/>
        <v xml:space="preserve"> </v>
      </c>
      <c r="AG31" s="21" t="str">
        <f>IF(AA31=" "," ",IF(Input!$G35="Boy",IF(RANK(AA31,($AA31:$AE31),0)&lt;=5,AA31," ")," "))</f>
        <v xml:space="preserve"> </v>
      </c>
      <c r="AH31" s="21" t="str">
        <f>IF(AB31=" "," ",IF(Input!$G35="Boy",IF(RANK(AB31,($AA31:$AE31),0)&lt;=5,AB31," ")," "))</f>
        <v xml:space="preserve"> </v>
      </c>
      <c r="AI31" s="21" t="str">
        <f>IF(AC31=" "," ",IF(Input!$G35="Boy",IF(RANK(AC31,($AA31:$AE31),0)&lt;=5,AC31," ")," "))</f>
        <v xml:space="preserve"> </v>
      </c>
      <c r="AJ31" s="21" t="str">
        <f>IF(AD31=" "," ",IF(Input!$G35="Boy",IF(RANK(AD31,($AA31:$AE31),0)&lt;=5,AD31," ")," "))</f>
        <v xml:space="preserve"> </v>
      </c>
      <c r="AK31" s="21" t="str">
        <f>IF(AE31=" "," ",IF(Input!$G35="Boy",IF(RANK(AE31,($AA31:$AE31),0)&lt;=5,AE31," ")," "))</f>
        <v xml:space="preserve"> </v>
      </c>
      <c r="AM31" s="21" t="str">
        <f>IF(AA31=" "," ",IF(Input!$G35="Girl",IF(RANK(AA31,($AA31:$AE31),0)&lt;=5,AA31," ")," "))</f>
        <v xml:space="preserve"> </v>
      </c>
      <c r="AN31" s="21" t="str">
        <f>IF(AB31=" "," ",IF(Input!$G35="Girl",IF(RANK(AB31,($AA31:$AE31),0)&lt;=5,AB31," ")," "))</f>
        <v xml:space="preserve"> </v>
      </c>
      <c r="AO31" s="21" t="str">
        <f>IF(AC31=" "," ",IF(Input!$G35="Girl",IF(RANK(AC31,($AA31:$AE31),0)&lt;=5,AC31," ")," "))</f>
        <v xml:space="preserve"> </v>
      </c>
      <c r="AP31" s="21" t="str">
        <f>IF(AD31=" "," ",IF(Input!$G35="Girl",IF(RANK(AD31,($AA31:$AE31),0)&lt;=5,AD31," ")," "))</f>
        <v xml:space="preserve"> </v>
      </c>
      <c r="AQ31" s="21" t="str">
        <f>IF(AE31=" "," ",IF(Input!$G35="Girl",IF(RANK(AE31,($AA31:$AE31),0)&lt;=5,AE31," ")," "))</f>
        <v xml:space="preserve"> </v>
      </c>
      <c r="AS31">
        <v>2.5000000000000001E-5</v>
      </c>
      <c r="AT31">
        <v>6.4999999999999899E-5</v>
      </c>
      <c r="AU31">
        <v>1.05E-4</v>
      </c>
      <c r="AV31">
        <v>1.45E-4</v>
      </c>
      <c r="AW31">
        <v>1.85E-4</v>
      </c>
      <c r="AX31">
        <v>2.2499999999999999E-4</v>
      </c>
      <c r="AY31">
        <v>2.6499999999999999E-4</v>
      </c>
      <c r="AZ31">
        <v>3.0500000000000102E-4</v>
      </c>
      <c r="BA31">
        <v>3.4500000000000101E-4</v>
      </c>
      <c r="BB31">
        <v>3.8500000000000101E-4</v>
      </c>
    </row>
    <row r="32" spans="3:54" ht="24.6" customHeight="1" x14ac:dyDescent="0.3">
      <c r="C32" s="127">
        <f>Input!D36</f>
        <v>0</v>
      </c>
      <c r="D32" s="107" t="e">
        <f>Input!#REF!</f>
        <v>#REF!</v>
      </c>
      <c r="E32" s="107">
        <f>Input!E36</f>
        <v>0</v>
      </c>
      <c r="F32" s="107">
        <f>Input!F36</f>
        <v>0</v>
      </c>
      <c r="G32" s="107">
        <f>Input!G36</f>
        <v>0</v>
      </c>
      <c r="H32" s="107">
        <f t="shared" si="6"/>
        <v>0</v>
      </c>
      <c r="I32" s="107">
        <f t="shared" si="7"/>
        <v>0</v>
      </c>
      <c r="J32" s="107">
        <f t="shared" si="8"/>
        <v>0</v>
      </c>
      <c r="K32" s="107">
        <f t="shared" si="9"/>
        <v>0</v>
      </c>
      <c r="L32" s="107">
        <f t="shared" si="10"/>
        <v>0</v>
      </c>
      <c r="M32" s="107" t="str">
        <f t="shared" si="11"/>
        <v xml:space="preserve"> </v>
      </c>
      <c r="N32" s="180" t="str">
        <f t="shared" si="12"/>
        <v xml:space="preserve"> </v>
      </c>
      <c r="O32" s="5" t="str">
        <f t="shared" si="0"/>
        <v xml:space="preserve"> -0-0</v>
      </c>
      <c r="P32" s="5">
        <f>Input!D36</f>
        <v>0</v>
      </c>
      <c r="Q32" s="21">
        <f>IF(Input!$E36=0,0,IF(ISNA(VLOOKUP((CONCATENATE(Q$6,"-",Input!H36)),points1,2,)),0,(VLOOKUP((CONCATENATE(Q$6,"-",Input!H36)),points1,2,))))</f>
        <v>0</v>
      </c>
      <c r="R32" s="21">
        <f>IF(Input!$E36=0,0,IF(ISNA(VLOOKUP((CONCATENATE(R$6,"-",Input!I36)),points1,2,)),0,(VLOOKUP((CONCATENATE(R$6,"-",Input!I36)),points1,2,))))</f>
        <v>0</v>
      </c>
      <c r="S32" s="21">
        <f>IF(Input!$E36=0,0,IF(ISNA(VLOOKUP((CONCATENATE(S$6,"-",Input!J36)),points1,2,)),0,(VLOOKUP((CONCATENATE(S$6,"-",Input!J36)),points1,2,))))</f>
        <v>0</v>
      </c>
      <c r="T32" s="21">
        <f>IF(Input!$E36=0,0,IF(ISNA(VLOOKUP((CONCATENATE(T$6,"-",Input!K36)),points1,2,)),0,(VLOOKUP((CONCATENATE(T$6,"-",Input!K36)),points1,2,))))</f>
        <v>0</v>
      </c>
      <c r="U32" s="21">
        <f>IF(Input!$E36=0,0,IF(ISNA(VLOOKUP((CONCATENATE(U$6,"-",Input!L36)),points1,2,)),0,(VLOOKUP((CONCATENATE(U$6,"-",Input!L36)),points1,2,))))</f>
        <v>0</v>
      </c>
      <c r="V32" s="12">
        <f>IF(Input!$C36&gt;6,COUNT(Input!H36:I36,Input!J36:L36,Input!#REF!,Input!#REF!),IF(Input!$C36&lt;=6,COUNT(Input!H36:I36,Input!J36:L36,Input!#REF!)))</f>
        <v>0</v>
      </c>
      <c r="W32">
        <f t="shared" si="13"/>
        <v>0</v>
      </c>
      <c r="X32">
        <f>IF(W32=0,0,IF((Input!G36="Boy")*AND(Input!C36&gt;6),VLOOKUP(W32,award2,3),IF((Input!G36="Girl")*AND(Input!C36&gt;6),VLOOKUP(W32,award2,2),IF((Input!G36="Boy")*AND(Input!C36&lt;=6),VLOOKUP(W32,award12,3),IF((Input!G36="Girl")*AND(Input!C36&lt;=6),VLOOKUP(W32,award12,2),0)))))</f>
        <v>0</v>
      </c>
      <c r="Y32">
        <f>IF(Input!$C36&gt;6,COUNT(Input!H36:I36,Input!J36:L36,Input!#REF!,Input!#REF!),IF(Input!$C36&lt;=6,COUNT(Input!H36:I36,Input!J36:L36,Input!#REF!)))</f>
        <v>0</v>
      </c>
      <c r="AA32" t="str">
        <f t="shared" si="1"/>
        <v xml:space="preserve"> </v>
      </c>
      <c r="AB32" t="str">
        <f t="shared" si="2"/>
        <v xml:space="preserve"> </v>
      </c>
      <c r="AC32" t="str">
        <f t="shared" si="3"/>
        <v xml:space="preserve"> </v>
      </c>
      <c r="AD32" t="str">
        <f t="shared" si="4"/>
        <v xml:space="preserve"> </v>
      </c>
      <c r="AE32" t="str">
        <f t="shared" si="5"/>
        <v xml:space="preserve"> </v>
      </c>
      <c r="AG32" s="21" t="str">
        <f>IF(AA32=" "," ",IF(Input!$G36="Boy",IF(RANK(AA32,($AA32:$AE32),0)&lt;=5,AA32," ")," "))</f>
        <v xml:space="preserve"> </v>
      </c>
      <c r="AH32" s="21" t="str">
        <f>IF(AB32=" "," ",IF(Input!$G36="Boy",IF(RANK(AB32,($AA32:$AE32),0)&lt;=5,AB32," ")," "))</f>
        <v xml:space="preserve"> </v>
      </c>
      <c r="AI32" s="21" t="str">
        <f>IF(AC32=" "," ",IF(Input!$G36="Boy",IF(RANK(AC32,($AA32:$AE32),0)&lt;=5,AC32," ")," "))</f>
        <v xml:space="preserve"> </v>
      </c>
      <c r="AJ32" s="21" t="str">
        <f>IF(AD32=" "," ",IF(Input!$G36="Boy",IF(RANK(AD32,($AA32:$AE32),0)&lt;=5,AD32," ")," "))</f>
        <v xml:space="preserve"> </v>
      </c>
      <c r="AK32" s="21" t="str">
        <f>IF(AE32=" "," ",IF(Input!$G36="Boy",IF(RANK(AE32,($AA32:$AE32),0)&lt;=5,AE32," ")," "))</f>
        <v xml:space="preserve"> </v>
      </c>
      <c r="AM32" s="21" t="str">
        <f>IF(AA32=" "," ",IF(Input!$G36="Girl",IF(RANK(AA32,($AA32:$AE32),0)&lt;=5,AA32," ")," "))</f>
        <v xml:space="preserve"> </v>
      </c>
      <c r="AN32" s="21" t="str">
        <f>IF(AB32=" "," ",IF(Input!$G36="Girl",IF(RANK(AB32,($AA32:$AE32),0)&lt;=5,AB32," ")," "))</f>
        <v xml:space="preserve"> </v>
      </c>
      <c r="AO32" s="21" t="str">
        <f>IF(AC32=" "," ",IF(Input!$G36="Girl",IF(RANK(AC32,($AA32:$AE32),0)&lt;=5,AC32," ")," "))</f>
        <v xml:space="preserve"> </v>
      </c>
      <c r="AP32" s="21" t="str">
        <f>IF(AD32=" "," ",IF(Input!$G36="Girl",IF(RANK(AD32,($AA32:$AE32),0)&lt;=5,AD32," ")," "))</f>
        <v xml:space="preserve"> </v>
      </c>
      <c r="AQ32" s="21" t="str">
        <f>IF(AE32=" "," ",IF(Input!$G36="Girl",IF(RANK(AE32,($AA32:$AE32),0)&lt;=5,AE32," ")," "))</f>
        <v xml:space="preserve"> </v>
      </c>
      <c r="AS32">
        <v>2.5999999999999998E-5</v>
      </c>
      <c r="AT32">
        <v>6.5999999999999897E-5</v>
      </c>
      <c r="AU32">
        <v>1.06E-4</v>
      </c>
      <c r="AV32">
        <v>1.46E-4</v>
      </c>
      <c r="AW32">
        <v>1.8599999999999999E-4</v>
      </c>
      <c r="AX32">
        <v>2.2599999999999999E-4</v>
      </c>
      <c r="AY32">
        <v>2.6600000000000001E-4</v>
      </c>
      <c r="AZ32">
        <v>3.0600000000000099E-4</v>
      </c>
      <c r="BA32">
        <v>3.4600000000000098E-4</v>
      </c>
      <c r="BB32">
        <v>3.8600000000000098E-4</v>
      </c>
    </row>
    <row r="33" spans="3:54" ht="24.6" customHeight="1" x14ac:dyDescent="0.3">
      <c r="C33" s="127">
        <f>Input!D37</f>
        <v>0</v>
      </c>
      <c r="D33" s="107" t="e">
        <f>Input!#REF!</f>
        <v>#REF!</v>
      </c>
      <c r="E33" s="107">
        <f>Input!E37</f>
        <v>0</v>
      </c>
      <c r="F33" s="107">
        <f>Input!F37</f>
        <v>0</v>
      </c>
      <c r="G33" s="107">
        <f>Input!G37</f>
        <v>0</v>
      </c>
      <c r="H33" s="107">
        <f t="shared" si="6"/>
        <v>0</v>
      </c>
      <c r="I33" s="107">
        <f t="shared" si="7"/>
        <v>0</v>
      </c>
      <c r="J33" s="107">
        <f t="shared" si="8"/>
        <v>0</v>
      </c>
      <c r="K33" s="107">
        <f t="shared" si="9"/>
        <v>0</v>
      </c>
      <c r="L33" s="107">
        <f t="shared" si="10"/>
        <v>0</v>
      </c>
      <c r="M33" s="107" t="str">
        <f t="shared" si="11"/>
        <v xml:space="preserve"> </v>
      </c>
      <c r="N33" s="180" t="str">
        <f t="shared" si="12"/>
        <v xml:space="preserve"> </v>
      </c>
      <c r="O33" s="5" t="str">
        <f t="shared" si="0"/>
        <v xml:space="preserve"> -0-0</v>
      </c>
      <c r="P33" s="5">
        <f>Input!D37</f>
        <v>0</v>
      </c>
      <c r="Q33" s="21">
        <f>IF(Input!$E37=0,0,IF(ISNA(VLOOKUP((CONCATENATE(Q$6,"-",Input!H37)),points1,2,)),0,(VLOOKUP((CONCATENATE(Q$6,"-",Input!H37)),points1,2,))))</f>
        <v>0</v>
      </c>
      <c r="R33" s="21">
        <f>IF(Input!$E37=0,0,IF(ISNA(VLOOKUP((CONCATENATE(R$6,"-",Input!I37)),points1,2,)),0,(VLOOKUP((CONCATENATE(R$6,"-",Input!I37)),points1,2,))))</f>
        <v>0</v>
      </c>
      <c r="S33" s="21">
        <f>IF(Input!$E37=0,0,IF(ISNA(VLOOKUP((CONCATENATE(S$6,"-",Input!J37)),points1,2,)),0,(VLOOKUP((CONCATENATE(S$6,"-",Input!J37)),points1,2,))))</f>
        <v>0</v>
      </c>
      <c r="T33" s="21">
        <f>IF(Input!$E37=0,0,IF(ISNA(VLOOKUP((CONCATENATE(T$6,"-",Input!K37)),points1,2,)),0,(VLOOKUP((CONCATENATE(T$6,"-",Input!K37)),points1,2,))))</f>
        <v>0</v>
      </c>
      <c r="U33" s="21">
        <f>IF(Input!$E37=0,0,IF(ISNA(VLOOKUP((CONCATENATE(U$6,"-",Input!L37)),points1,2,)),0,(VLOOKUP((CONCATENATE(U$6,"-",Input!L37)),points1,2,))))</f>
        <v>0</v>
      </c>
      <c r="V33" s="12">
        <f>IF(Input!$C37&gt;6,COUNT(Input!H37:I37,Input!J37:L37,Input!#REF!,Input!#REF!),IF(Input!$C37&lt;=6,COUNT(Input!H37:I37,Input!J37:L37,Input!#REF!)))</f>
        <v>0</v>
      </c>
      <c r="W33">
        <f t="shared" si="13"/>
        <v>0</v>
      </c>
      <c r="X33">
        <f>IF(W33=0,0,IF((Input!G37="Boy")*AND(Input!C37&gt;6),VLOOKUP(W33,award2,3),IF((Input!G37="Girl")*AND(Input!C37&gt;6),VLOOKUP(W33,award2,2),IF((Input!G37="Boy")*AND(Input!C37&lt;=6),VLOOKUP(W33,award12,3),IF((Input!G37="Girl")*AND(Input!C37&lt;=6),VLOOKUP(W33,award12,2),0)))))</f>
        <v>0</v>
      </c>
      <c r="Y33">
        <f>IF(Input!$C37&gt;6,COUNT(Input!H37:I37,Input!J37:L37,Input!#REF!,Input!#REF!),IF(Input!$C37&lt;=6,COUNT(Input!H37:I37,Input!J37:L37,Input!#REF!)))</f>
        <v>0</v>
      </c>
      <c r="AA33" t="str">
        <f t="shared" si="1"/>
        <v xml:space="preserve"> </v>
      </c>
      <c r="AB33" t="str">
        <f t="shared" si="2"/>
        <v xml:space="preserve"> </v>
      </c>
      <c r="AC33" t="str">
        <f t="shared" si="3"/>
        <v xml:space="preserve"> </v>
      </c>
      <c r="AD33" t="str">
        <f t="shared" si="4"/>
        <v xml:space="preserve"> </v>
      </c>
      <c r="AE33" t="str">
        <f t="shared" si="5"/>
        <v xml:space="preserve"> </v>
      </c>
      <c r="AG33" s="21" t="str">
        <f>IF(AA33=" "," ",IF(Input!$G37="Boy",IF(RANK(AA33,($AA33:$AE33),0)&lt;=5,AA33," ")," "))</f>
        <v xml:space="preserve"> </v>
      </c>
      <c r="AH33" s="21" t="str">
        <f>IF(AB33=" "," ",IF(Input!$G37="Boy",IF(RANK(AB33,($AA33:$AE33),0)&lt;=5,AB33," ")," "))</f>
        <v xml:space="preserve"> </v>
      </c>
      <c r="AI33" s="21" t="str">
        <f>IF(AC33=" "," ",IF(Input!$G37="Boy",IF(RANK(AC33,($AA33:$AE33),0)&lt;=5,AC33," ")," "))</f>
        <v xml:space="preserve"> </v>
      </c>
      <c r="AJ33" s="21" t="str">
        <f>IF(AD33=" "," ",IF(Input!$G37="Boy",IF(RANK(AD33,($AA33:$AE33),0)&lt;=5,AD33," ")," "))</f>
        <v xml:space="preserve"> </v>
      </c>
      <c r="AK33" s="21" t="str">
        <f>IF(AE33=" "," ",IF(Input!$G37="Boy",IF(RANK(AE33,($AA33:$AE33),0)&lt;=5,AE33," ")," "))</f>
        <v xml:space="preserve"> </v>
      </c>
      <c r="AM33" s="21" t="str">
        <f>IF(AA33=" "," ",IF(Input!$G37="Girl",IF(RANK(AA33,($AA33:$AE33),0)&lt;=5,AA33," ")," "))</f>
        <v xml:space="preserve"> </v>
      </c>
      <c r="AN33" s="21" t="str">
        <f>IF(AB33=" "," ",IF(Input!$G37="Girl",IF(RANK(AB33,($AA33:$AE33),0)&lt;=5,AB33," ")," "))</f>
        <v xml:space="preserve"> </v>
      </c>
      <c r="AO33" s="21" t="str">
        <f>IF(AC33=" "," ",IF(Input!$G37="Girl",IF(RANK(AC33,($AA33:$AE33),0)&lt;=5,AC33," ")," "))</f>
        <v xml:space="preserve"> </v>
      </c>
      <c r="AP33" s="21" t="str">
        <f>IF(AD33=" "," ",IF(Input!$G37="Girl",IF(RANK(AD33,($AA33:$AE33),0)&lt;=5,AD33," ")," "))</f>
        <v xml:space="preserve"> </v>
      </c>
      <c r="AQ33" s="21" t="str">
        <f>IF(AE33=" "," ",IF(Input!$G37="Girl",IF(RANK(AE33,($AA33:$AE33),0)&lt;=5,AE33," ")," "))</f>
        <v xml:space="preserve"> </v>
      </c>
      <c r="AS33">
        <v>2.6999999999999999E-5</v>
      </c>
      <c r="AT33">
        <v>6.6999999999999894E-5</v>
      </c>
      <c r="AU33">
        <v>1.07E-4</v>
      </c>
      <c r="AV33">
        <v>1.47E-4</v>
      </c>
      <c r="AW33">
        <v>1.8699999999999999E-4</v>
      </c>
      <c r="AX33">
        <v>2.2699999999999999E-4</v>
      </c>
      <c r="AY33">
        <v>2.6699999999999998E-4</v>
      </c>
      <c r="AZ33">
        <v>3.0700000000000101E-4</v>
      </c>
      <c r="BA33">
        <v>3.4700000000000101E-4</v>
      </c>
      <c r="BB33">
        <v>3.87000000000001E-4</v>
      </c>
    </row>
    <row r="34" spans="3:54" ht="24.6" customHeight="1" x14ac:dyDescent="0.3">
      <c r="C34" s="127">
        <f>Input!D38</f>
        <v>0</v>
      </c>
      <c r="D34" s="107" t="e">
        <f>Input!#REF!</f>
        <v>#REF!</v>
      </c>
      <c r="E34" s="107">
        <f>Input!E38</f>
        <v>0</v>
      </c>
      <c r="F34" s="107">
        <f>Input!F38</f>
        <v>0</v>
      </c>
      <c r="G34" s="107">
        <f>Input!G38</f>
        <v>0</v>
      </c>
      <c r="H34" s="107">
        <f t="shared" si="6"/>
        <v>0</v>
      </c>
      <c r="I34" s="107">
        <f t="shared" si="7"/>
        <v>0</v>
      </c>
      <c r="J34" s="107">
        <f t="shared" si="8"/>
        <v>0</v>
      </c>
      <c r="K34" s="107">
        <f t="shared" si="9"/>
        <v>0</v>
      </c>
      <c r="L34" s="107">
        <f t="shared" si="10"/>
        <v>0</v>
      </c>
      <c r="M34" s="107" t="str">
        <f t="shared" si="11"/>
        <v xml:space="preserve"> </v>
      </c>
      <c r="N34" s="180" t="str">
        <f t="shared" si="12"/>
        <v xml:space="preserve"> </v>
      </c>
      <c r="O34" s="5" t="str">
        <f t="shared" si="0"/>
        <v xml:space="preserve"> -0-0</v>
      </c>
      <c r="P34" s="5">
        <f>Input!D38</f>
        <v>0</v>
      </c>
      <c r="Q34" s="21">
        <f>IF(Input!$E38=0,0,IF(ISNA(VLOOKUP((CONCATENATE(Q$6,"-",Input!H38)),points1,2,)),0,(VLOOKUP((CONCATENATE(Q$6,"-",Input!H38)),points1,2,))))</f>
        <v>0</v>
      </c>
      <c r="R34" s="21">
        <f>IF(Input!$E38=0,0,IF(ISNA(VLOOKUP((CONCATENATE(R$6,"-",Input!I38)),points1,2,)),0,(VLOOKUP((CONCATENATE(R$6,"-",Input!I38)),points1,2,))))</f>
        <v>0</v>
      </c>
      <c r="S34" s="21">
        <f>IF(Input!$E38=0,0,IF(ISNA(VLOOKUP((CONCATENATE(S$6,"-",Input!J38)),points1,2,)),0,(VLOOKUP((CONCATENATE(S$6,"-",Input!J38)),points1,2,))))</f>
        <v>0</v>
      </c>
      <c r="T34" s="21">
        <f>IF(Input!$E38=0,0,IF(ISNA(VLOOKUP((CONCATENATE(T$6,"-",Input!K38)),points1,2,)),0,(VLOOKUP((CONCATENATE(T$6,"-",Input!K38)),points1,2,))))</f>
        <v>0</v>
      </c>
      <c r="U34" s="21">
        <f>IF(Input!$E38=0,0,IF(ISNA(VLOOKUP((CONCATENATE(U$6,"-",Input!L38)),points1,2,)),0,(VLOOKUP((CONCATENATE(U$6,"-",Input!L38)),points1,2,))))</f>
        <v>0</v>
      </c>
      <c r="V34" s="12">
        <f>IF(Input!$C38&gt;6,COUNT(Input!H38:I38,Input!J38:L38,Input!#REF!,Input!#REF!),IF(Input!$C38&lt;=6,COUNT(Input!H38:I38,Input!J38:L38,Input!#REF!)))</f>
        <v>0</v>
      </c>
      <c r="W34">
        <f t="shared" si="13"/>
        <v>0</v>
      </c>
      <c r="X34">
        <f>IF(W34=0,0,IF((Input!G38="Boy")*AND(Input!C38&gt;6),VLOOKUP(W34,award2,3),IF((Input!G38="Girl")*AND(Input!C38&gt;6),VLOOKUP(W34,award2,2),IF((Input!G38="Boy")*AND(Input!C38&lt;=6),VLOOKUP(W34,award12,3),IF((Input!G38="Girl")*AND(Input!C38&lt;=6),VLOOKUP(W34,award12,2),0)))))</f>
        <v>0</v>
      </c>
      <c r="Y34">
        <f>IF(Input!$C38&gt;6,COUNT(Input!H38:I38,Input!J38:L38,Input!#REF!,Input!#REF!),IF(Input!$C38&lt;=6,COUNT(Input!H38:I38,Input!J38:L38,Input!#REF!)))</f>
        <v>0</v>
      </c>
      <c r="AA34" t="str">
        <f t="shared" si="1"/>
        <v xml:space="preserve"> </v>
      </c>
      <c r="AB34" t="str">
        <f t="shared" si="2"/>
        <v xml:space="preserve"> </v>
      </c>
      <c r="AC34" t="str">
        <f t="shared" si="3"/>
        <v xml:space="preserve"> </v>
      </c>
      <c r="AD34" t="str">
        <f t="shared" si="4"/>
        <v xml:space="preserve"> </v>
      </c>
      <c r="AE34" t="str">
        <f t="shared" si="5"/>
        <v xml:space="preserve"> </v>
      </c>
      <c r="AG34" s="21" t="str">
        <f>IF(AA34=" "," ",IF(Input!$G38="Boy",IF(RANK(AA34,($AA34:$AE34),0)&lt;=5,AA34," ")," "))</f>
        <v xml:space="preserve"> </v>
      </c>
      <c r="AH34" s="21" t="str">
        <f>IF(AB34=" "," ",IF(Input!$G38="Boy",IF(RANK(AB34,($AA34:$AE34),0)&lt;=5,AB34," ")," "))</f>
        <v xml:space="preserve"> </v>
      </c>
      <c r="AI34" s="21" t="str">
        <f>IF(AC34=" "," ",IF(Input!$G38="Boy",IF(RANK(AC34,($AA34:$AE34),0)&lt;=5,AC34," ")," "))</f>
        <v xml:space="preserve"> </v>
      </c>
      <c r="AJ34" s="21" t="str">
        <f>IF(AD34=" "," ",IF(Input!$G38="Boy",IF(RANK(AD34,($AA34:$AE34),0)&lt;=5,AD34," ")," "))</f>
        <v xml:space="preserve"> </v>
      </c>
      <c r="AK34" s="21" t="str">
        <f>IF(AE34=" "," ",IF(Input!$G38="Boy",IF(RANK(AE34,($AA34:$AE34),0)&lt;=5,AE34," ")," "))</f>
        <v xml:space="preserve"> </v>
      </c>
      <c r="AM34" s="21" t="str">
        <f>IF(AA34=" "," ",IF(Input!$G38="Girl",IF(RANK(AA34,($AA34:$AE34),0)&lt;=5,AA34," ")," "))</f>
        <v xml:space="preserve"> </v>
      </c>
      <c r="AN34" s="21" t="str">
        <f>IF(AB34=" "," ",IF(Input!$G38="Girl",IF(RANK(AB34,($AA34:$AE34),0)&lt;=5,AB34," ")," "))</f>
        <v xml:space="preserve"> </v>
      </c>
      <c r="AO34" s="21" t="str">
        <f>IF(AC34=" "," ",IF(Input!$G38="Girl",IF(RANK(AC34,($AA34:$AE34),0)&lt;=5,AC34," ")," "))</f>
        <v xml:space="preserve"> </v>
      </c>
      <c r="AP34" s="21" t="str">
        <f>IF(AD34=" "," ",IF(Input!$G38="Girl",IF(RANK(AD34,($AA34:$AE34),0)&lt;=5,AD34," ")," "))</f>
        <v xml:space="preserve"> </v>
      </c>
      <c r="AQ34" s="21" t="str">
        <f>IF(AE34=" "," ",IF(Input!$G38="Girl",IF(RANK(AE34,($AA34:$AE34),0)&lt;=5,AE34," ")," "))</f>
        <v xml:space="preserve"> </v>
      </c>
      <c r="AS34">
        <v>2.8E-5</v>
      </c>
      <c r="AT34">
        <v>6.7999999999999905E-5</v>
      </c>
      <c r="AU34">
        <v>1.08E-4</v>
      </c>
      <c r="AV34">
        <v>1.4799999999999999E-4</v>
      </c>
      <c r="AW34">
        <v>1.8799999999999999E-4</v>
      </c>
      <c r="AX34">
        <v>2.2800000000000001E-4</v>
      </c>
      <c r="AY34">
        <v>2.6800000000000001E-4</v>
      </c>
      <c r="AZ34">
        <v>3.0800000000000098E-4</v>
      </c>
      <c r="BA34">
        <v>3.4800000000000098E-4</v>
      </c>
      <c r="BB34">
        <v>3.8800000000000097E-4</v>
      </c>
    </row>
    <row r="35" spans="3:54" ht="24.6" customHeight="1" x14ac:dyDescent="0.3">
      <c r="C35" s="127">
        <f>Input!D39</f>
        <v>0</v>
      </c>
      <c r="D35" s="107" t="e">
        <f>Input!#REF!</f>
        <v>#REF!</v>
      </c>
      <c r="E35" s="107">
        <f>Input!E39</f>
        <v>0</v>
      </c>
      <c r="F35" s="107">
        <f>Input!F39</f>
        <v>0</v>
      </c>
      <c r="G35" s="107">
        <f>Input!G39</f>
        <v>0</v>
      </c>
      <c r="H35" s="107">
        <f t="shared" si="6"/>
        <v>0</v>
      </c>
      <c r="I35" s="107">
        <f t="shared" si="7"/>
        <v>0</v>
      </c>
      <c r="J35" s="107">
        <f t="shared" si="8"/>
        <v>0</v>
      </c>
      <c r="K35" s="107">
        <f t="shared" si="9"/>
        <v>0</v>
      </c>
      <c r="L35" s="107">
        <f t="shared" si="10"/>
        <v>0</v>
      </c>
      <c r="M35" s="107" t="str">
        <f t="shared" si="11"/>
        <v xml:space="preserve"> </v>
      </c>
      <c r="N35" s="180" t="str">
        <f t="shared" si="12"/>
        <v xml:space="preserve"> </v>
      </c>
      <c r="O35" s="5" t="str">
        <f t="shared" si="0"/>
        <v xml:space="preserve"> -0-0</v>
      </c>
      <c r="P35" s="5">
        <f>Input!D39</f>
        <v>0</v>
      </c>
      <c r="Q35" s="21">
        <f>IF(Input!$E39=0,0,IF(ISNA(VLOOKUP((CONCATENATE(Q$6,"-",Input!H39)),points1,2,)),0,(VLOOKUP((CONCATENATE(Q$6,"-",Input!H39)),points1,2,))))</f>
        <v>0</v>
      </c>
      <c r="R35" s="21">
        <f>IF(Input!$E39=0,0,IF(ISNA(VLOOKUP((CONCATENATE(R$6,"-",Input!I39)),points1,2,)),0,(VLOOKUP((CONCATENATE(R$6,"-",Input!I39)),points1,2,))))</f>
        <v>0</v>
      </c>
      <c r="S35" s="21">
        <f>IF(Input!$E39=0,0,IF(ISNA(VLOOKUP((CONCATENATE(S$6,"-",Input!J39)),points1,2,)),0,(VLOOKUP((CONCATENATE(S$6,"-",Input!J39)),points1,2,))))</f>
        <v>0</v>
      </c>
      <c r="T35" s="21">
        <f>IF(Input!$E39=0,0,IF(ISNA(VLOOKUP((CONCATENATE(T$6,"-",Input!K39)),points1,2,)),0,(VLOOKUP((CONCATENATE(T$6,"-",Input!K39)),points1,2,))))</f>
        <v>0</v>
      </c>
      <c r="U35" s="21">
        <f>IF(Input!$E39=0,0,IF(ISNA(VLOOKUP((CONCATENATE(U$6,"-",Input!L39)),points1,2,)),0,(VLOOKUP((CONCATENATE(U$6,"-",Input!L39)),points1,2,))))</f>
        <v>0</v>
      </c>
      <c r="V35" s="12">
        <f>IF(Input!$C39&gt;6,COUNT(Input!H39:I39,Input!J39:L39,Input!#REF!,Input!#REF!),IF(Input!$C39&lt;=6,COUNT(Input!H39:I39,Input!J39:L39,Input!#REF!)))</f>
        <v>0</v>
      </c>
      <c r="W35">
        <f t="shared" si="13"/>
        <v>0</v>
      </c>
      <c r="X35">
        <f>IF(W35=0,0,IF((Input!G39="Boy")*AND(Input!C39&gt;6),VLOOKUP(W35,award2,3),IF((Input!G39="Girl")*AND(Input!C39&gt;6),VLOOKUP(W35,award2,2),IF((Input!G39="Boy")*AND(Input!C39&lt;=6),VLOOKUP(W35,award12,3),IF((Input!G39="Girl")*AND(Input!C39&lt;=6),VLOOKUP(W35,award12,2),0)))))</f>
        <v>0</v>
      </c>
      <c r="Y35">
        <f>IF(Input!$C39&gt;6,COUNT(Input!H39:I39,Input!J39:L39,Input!#REF!,Input!#REF!),IF(Input!$C39&lt;=6,COUNT(Input!H39:I39,Input!J39:L39,Input!#REF!)))</f>
        <v>0</v>
      </c>
      <c r="AA35" t="str">
        <f t="shared" si="1"/>
        <v xml:space="preserve"> </v>
      </c>
      <c r="AB35" t="str">
        <f t="shared" si="2"/>
        <v xml:space="preserve"> </v>
      </c>
      <c r="AC35" t="str">
        <f t="shared" si="3"/>
        <v xml:space="preserve"> </v>
      </c>
      <c r="AD35" t="str">
        <f t="shared" si="4"/>
        <v xml:space="preserve"> </v>
      </c>
      <c r="AE35" t="str">
        <f t="shared" si="5"/>
        <v xml:space="preserve"> </v>
      </c>
      <c r="AG35" s="21" t="str">
        <f>IF(AA35=" "," ",IF(Input!$G39="Boy",IF(RANK(AA35,($AA35:$AE35),0)&lt;=5,AA35," ")," "))</f>
        <v xml:space="preserve"> </v>
      </c>
      <c r="AH35" s="21" t="str">
        <f>IF(AB35=" "," ",IF(Input!$G39="Boy",IF(RANK(AB35,($AA35:$AE35),0)&lt;=5,AB35," ")," "))</f>
        <v xml:space="preserve"> </v>
      </c>
      <c r="AI35" s="21" t="str">
        <f>IF(AC35=" "," ",IF(Input!$G39="Boy",IF(RANK(AC35,($AA35:$AE35),0)&lt;=5,AC35," ")," "))</f>
        <v xml:space="preserve"> </v>
      </c>
      <c r="AJ35" s="21" t="str">
        <f>IF(AD35=" "," ",IF(Input!$G39="Boy",IF(RANK(AD35,($AA35:$AE35),0)&lt;=5,AD35," ")," "))</f>
        <v xml:space="preserve"> </v>
      </c>
      <c r="AK35" s="21" t="str">
        <f>IF(AE35=" "," ",IF(Input!$G39="Boy",IF(RANK(AE35,($AA35:$AE35),0)&lt;=5,AE35," ")," "))</f>
        <v xml:space="preserve"> </v>
      </c>
      <c r="AM35" s="21" t="str">
        <f>IF(AA35=" "," ",IF(Input!$G39="Girl",IF(RANK(AA35,($AA35:$AE35),0)&lt;=5,AA35," ")," "))</f>
        <v xml:space="preserve"> </v>
      </c>
      <c r="AN35" s="21" t="str">
        <f>IF(AB35=" "," ",IF(Input!$G39="Girl",IF(RANK(AB35,($AA35:$AE35),0)&lt;=5,AB35," ")," "))</f>
        <v xml:space="preserve"> </v>
      </c>
      <c r="AO35" s="21" t="str">
        <f>IF(AC35=" "," ",IF(Input!$G39="Girl",IF(RANK(AC35,($AA35:$AE35),0)&lt;=5,AC35," ")," "))</f>
        <v xml:space="preserve"> </v>
      </c>
      <c r="AP35" s="21" t="str">
        <f>IF(AD35=" "," ",IF(Input!$G39="Girl",IF(RANK(AD35,($AA35:$AE35),0)&lt;=5,AD35," ")," "))</f>
        <v xml:space="preserve"> </v>
      </c>
      <c r="AQ35" s="21" t="str">
        <f>IF(AE35=" "," ",IF(Input!$G39="Girl",IF(RANK(AE35,($AA35:$AE35),0)&lt;=5,AE35," ")," "))</f>
        <v xml:space="preserve"> </v>
      </c>
      <c r="AS35">
        <v>2.9E-5</v>
      </c>
      <c r="AT35">
        <v>6.8999999999999902E-5</v>
      </c>
      <c r="AU35">
        <v>1.0900000000000001E-4</v>
      </c>
      <c r="AV35">
        <v>1.4899999999999999E-4</v>
      </c>
      <c r="AW35">
        <v>1.8900000000000001E-4</v>
      </c>
      <c r="AX35">
        <v>2.2900000000000001E-4</v>
      </c>
      <c r="AY35">
        <v>2.6899999999999998E-4</v>
      </c>
      <c r="AZ35">
        <v>3.0900000000000101E-4</v>
      </c>
      <c r="BA35">
        <v>3.49000000000001E-4</v>
      </c>
      <c r="BB35">
        <v>3.89000000000001E-4</v>
      </c>
    </row>
    <row r="36" spans="3:54" ht="24.6" customHeight="1" x14ac:dyDescent="0.3">
      <c r="C36" s="128">
        <f>Input!D40</f>
        <v>0</v>
      </c>
      <c r="D36" s="107" t="e">
        <f>Input!#REF!</f>
        <v>#REF!</v>
      </c>
      <c r="E36" s="107">
        <f>Input!E40</f>
        <v>0</v>
      </c>
      <c r="F36" s="129">
        <f>Input!F40</f>
        <v>0</v>
      </c>
      <c r="G36" s="129">
        <f>Input!G40</f>
        <v>0</v>
      </c>
      <c r="H36" s="107">
        <f t="shared" si="6"/>
        <v>0</v>
      </c>
      <c r="I36" s="107">
        <f t="shared" si="7"/>
        <v>0</v>
      </c>
      <c r="J36" s="107">
        <f t="shared" si="8"/>
        <v>0</v>
      </c>
      <c r="K36" s="107">
        <f t="shared" si="9"/>
        <v>0</v>
      </c>
      <c r="L36" s="107">
        <f t="shared" si="10"/>
        <v>0</v>
      </c>
      <c r="M36" s="107" t="str">
        <f t="shared" si="11"/>
        <v xml:space="preserve"> </v>
      </c>
      <c r="N36" s="180" t="str">
        <f t="shared" si="12"/>
        <v xml:space="preserve"> </v>
      </c>
      <c r="O36" s="5" t="str">
        <f t="shared" si="0"/>
        <v xml:space="preserve"> -0-0</v>
      </c>
      <c r="P36" s="5">
        <f>Input!D40</f>
        <v>0</v>
      </c>
      <c r="Q36" s="21">
        <f>IF(Input!$E40=0,0,IF(ISNA(VLOOKUP((CONCATENATE(Q$6,"-",Input!H40)),points1,2,)),0,(VLOOKUP((CONCATENATE(Q$6,"-",Input!H40)),points1,2,))))</f>
        <v>0</v>
      </c>
      <c r="R36" s="21">
        <f>IF(Input!$E40=0,0,IF(ISNA(VLOOKUP((CONCATENATE(R$6,"-",Input!I40)),points1,2,)),0,(VLOOKUP((CONCATENATE(R$6,"-",Input!I40)),points1,2,))))</f>
        <v>0</v>
      </c>
      <c r="S36" s="21">
        <f>IF(Input!$E40=0,0,IF(ISNA(VLOOKUP((CONCATENATE(S$6,"-",Input!J40)),points1,2,)),0,(VLOOKUP((CONCATENATE(S$6,"-",Input!J40)),points1,2,))))</f>
        <v>0</v>
      </c>
      <c r="T36" s="21">
        <f>IF(Input!$E40=0,0,IF(ISNA(VLOOKUP((CONCATENATE(T$6,"-",Input!K40)),points1,2,)),0,(VLOOKUP((CONCATENATE(T$6,"-",Input!K40)),points1,2,))))</f>
        <v>0</v>
      </c>
      <c r="U36" s="21">
        <f>IF(Input!$E40=0,0,IF(ISNA(VLOOKUP((CONCATENATE(U$6,"-",Input!L40)),points1,2,)),0,(VLOOKUP((CONCATENATE(U$6,"-",Input!L40)),points1,2,))))</f>
        <v>0</v>
      </c>
      <c r="V36" s="12">
        <f>IF(Input!$C40&gt;6,COUNT(Input!H40:I40,Input!J40:L40,Input!#REF!,Input!#REF!),IF(Input!$C40&lt;=6,COUNT(Input!H40:I40,Input!J40:L40,Input!#REF!)))</f>
        <v>0</v>
      </c>
      <c r="W36">
        <f t="shared" si="13"/>
        <v>0</v>
      </c>
      <c r="X36">
        <f>IF(W36=0,0,IF((Input!G40="Boy")*AND(Input!C40&gt;6),VLOOKUP(W36,award2,3),IF((Input!G40="Girl")*AND(Input!C40&gt;6),VLOOKUP(W36,award2,2),IF((Input!G40="Boy")*AND(Input!C40&lt;=6),VLOOKUP(W36,award12,3),IF((Input!G40="Girl")*AND(Input!C40&lt;=6),VLOOKUP(W36,award12,2),0)))))</f>
        <v>0</v>
      </c>
      <c r="Y36">
        <f>IF(Input!$C40&gt;6,COUNT(Input!H40:I40,Input!J40:L40,Input!#REF!,Input!#REF!),IF(Input!$C40&lt;=6,COUNT(Input!H40:I40,Input!J40:L40,Input!#REF!)))</f>
        <v>0</v>
      </c>
      <c r="AA36" t="str">
        <f t="shared" si="1"/>
        <v xml:space="preserve"> </v>
      </c>
      <c r="AB36" t="str">
        <f t="shared" si="2"/>
        <v xml:space="preserve"> </v>
      </c>
      <c r="AC36" t="str">
        <f t="shared" si="3"/>
        <v xml:space="preserve"> </v>
      </c>
      <c r="AD36" t="str">
        <f t="shared" si="4"/>
        <v xml:space="preserve"> </v>
      </c>
      <c r="AE36" t="str">
        <f t="shared" si="5"/>
        <v xml:space="preserve"> </v>
      </c>
      <c r="AG36" s="21" t="str">
        <f>IF(AA36=" "," ",IF(Input!$G40="Boy",IF(RANK(AA36,($AA36:$AE36),0)&lt;=5,AA36," ")," "))</f>
        <v xml:space="preserve"> </v>
      </c>
      <c r="AH36" s="21" t="str">
        <f>IF(AB36=" "," ",IF(Input!$G40="Boy",IF(RANK(AB36,($AA36:$AE36),0)&lt;=5,AB36," ")," "))</f>
        <v xml:space="preserve"> </v>
      </c>
      <c r="AI36" s="21" t="str">
        <f>IF(AC36=" "," ",IF(Input!$G40="Boy",IF(RANK(AC36,($AA36:$AE36),0)&lt;=5,AC36," ")," "))</f>
        <v xml:space="preserve"> </v>
      </c>
      <c r="AJ36" s="21" t="str">
        <f>IF(AD36=" "," ",IF(Input!$G40="Boy",IF(RANK(AD36,($AA36:$AE36),0)&lt;=5,AD36," ")," "))</f>
        <v xml:space="preserve"> </v>
      </c>
      <c r="AK36" s="21" t="str">
        <f>IF(AE36=" "," ",IF(Input!$G40="Boy",IF(RANK(AE36,($AA36:$AE36),0)&lt;=5,AE36," ")," "))</f>
        <v xml:space="preserve"> </v>
      </c>
      <c r="AM36" s="21" t="str">
        <f>IF(AA36=" "," ",IF(Input!$G40="Girl",IF(RANK(AA36,($AA36:$AE36),0)&lt;=5,AA36," ")," "))</f>
        <v xml:space="preserve"> </v>
      </c>
      <c r="AN36" s="21" t="str">
        <f>IF(AB36=" "," ",IF(Input!$G40="Girl",IF(RANK(AB36,($AA36:$AE36),0)&lt;=5,AB36," ")," "))</f>
        <v xml:space="preserve"> </v>
      </c>
      <c r="AO36" s="21" t="str">
        <f>IF(AC36=" "," ",IF(Input!$G40="Girl",IF(RANK(AC36,($AA36:$AE36),0)&lt;=5,AC36," ")," "))</f>
        <v xml:space="preserve"> </v>
      </c>
      <c r="AP36" s="21" t="str">
        <f>IF(AD36=" "," ",IF(Input!$G40="Girl",IF(RANK(AD36,($AA36:$AE36),0)&lt;=5,AD36," ")," "))</f>
        <v xml:space="preserve"> </v>
      </c>
      <c r="AQ36" s="21" t="str">
        <f>IF(AE36=" "," ",IF(Input!$G40="Girl",IF(RANK(AE36,($AA36:$AE36),0)&lt;=5,AE36," ")," "))</f>
        <v xml:space="preserve"> </v>
      </c>
      <c r="AS36">
        <v>3.0000000000000001E-5</v>
      </c>
      <c r="AT36">
        <v>6.9999999999999899E-5</v>
      </c>
      <c r="AU36">
        <v>1.1E-4</v>
      </c>
      <c r="AV36">
        <v>1.4999999999999999E-4</v>
      </c>
      <c r="AW36">
        <v>1.9000000000000001E-4</v>
      </c>
      <c r="AX36">
        <v>2.3000000000000001E-4</v>
      </c>
      <c r="AY36">
        <v>2.7E-4</v>
      </c>
      <c r="AZ36">
        <v>3.1000000000000098E-4</v>
      </c>
      <c r="BA36">
        <v>3.5000000000000103E-4</v>
      </c>
      <c r="BB36">
        <v>3.9000000000000102E-4</v>
      </c>
    </row>
    <row r="37" spans="3:54" ht="24.6" customHeight="1" x14ac:dyDescent="0.3">
      <c r="C37" s="128">
        <f>Input!D41</f>
        <v>0</v>
      </c>
      <c r="D37" s="107" t="e">
        <f>Input!#REF!</f>
        <v>#REF!</v>
      </c>
      <c r="E37" s="107">
        <f>Input!E41</f>
        <v>0</v>
      </c>
      <c r="F37" s="129">
        <f>Input!F41</f>
        <v>0</v>
      </c>
      <c r="G37" s="129">
        <f>Input!G41</f>
        <v>0</v>
      </c>
      <c r="H37" s="107">
        <f t="shared" si="6"/>
        <v>0</v>
      </c>
      <c r="I37" s="107">
        <f t="shared" si="7"/>
        <v>0</v>
      </c>
      <c r="J37" s="107">
        <f t="shared" si="8"/>
        <v>0</v>
      </c>
      <c r="K37" s="107">
        <f t="shared" si="9"/>
        <v>0</v>
      </c>
      <c r="L37" s="107">
        <f t="shared" si="10"/>
        <v>0</v>
      </c>
      <c r="M37" s="107" t="str">
        <f t="shared" si="11"/>
        <v xml:space="preserve"> </v>
      </c>
      <c r="N37" s="180" t="str">
        <f t="shared" si="12"/>
        <v xml:space="preserve"> </v>
      </c>
      <c r="O37" s="5" t="str">
        <f t="shared" si="0"/>
        <v xml:space="preserve"> -0-0</v>
      </c>
      <c r="P37" s="5">
        <f>Input!D41</f>
        <v>0</v>
      </c>
      <c r="Q37" s="21">
        <f>IF(Input!$E41=0,0,IF(ISNA(VLOOKUP((CONCATENATE(Q$6,"-",Input!H41)),points1,2,)),0,(VLOOKUP((CONCATENATE(Q$6,"-",Input!H41)),points1,2,))))</f>
        <v>0</v>
      </c>
      <c r="R37" s="21">
        <f>IF(Input!$E41=0,0,IF(ISNA(VLOOKUP((CONCATENATE(R$6,"-",Input!I41)),points1,2,)),0,(VLOOKUP((CONCATENATE(R$6,"-",Input!I41)),points1,2,))))</f>
        <v>0</v>
      </c>
      <c r="S37" s="21">
        <f>IF(Input!$E41=0,0,IF(ISNA(VLOOKUP((CONCATENATE(S$6,"-",Input!J41)),points1,2,)),0,(VLOOKUP((CONCATENATE(S$6,"-",Input!J41)),points1,2,))))</f>
        <v>0</v>
      </c>
      <c r="T37" s="21">
        <f>IF(Input!$E41=0,0,IF(ISNA(VLOOKUP((CONCATENATE(T$6,"-",Input!K41)),points1,2,)),0,(VLOOKUP((CONCATENATE(T$6,"-",Input!K41)),points1,2,))))</f>
        <v>0</v>
      </c>
      <c r="U37" s="21">
        <f>IF(Input!$E41=0,0,IF(ISNA(VLOOKUP((CONCATENATE(U$6,"-",Input!L41)),points1,2,)),0,(VLOOKUP((CONCATENATE(U$6,"-",Input!L41)),points1,2,))))</f>
        <v>0</v>
      </c>
      <c r="V37" s="12">
        <f>IF(Input!$C41&gt;6,COUNT(Input!H41:I41,Input!J41:L41,Input!#REF!,Input!#REF!),IF(Input!$C41&lt;=6,COUNT(Input!H41:I41,Input!J41:L41,Input!#REF!)))</f>
        <v>0</v>
      </c>
      <c r="W37">
        <f t="shared" si="13"/>
        <v>0</v>
      </c>
      <c r="X37">
        <f>IF(W37=0,0,IF((Input!G41="Boy")*AND(Input!C41&gt;6),VLOOKUP(W37,award2,3),IF((Input!G41="Girl")*AND(Input!C41&gt;6),VLOOKUP(W37,award2,2),IF((Input!G41="Boy")*AND(Input!C41&lt;=6),VLOOKUP(W37,award12,3),IF((Input!G41="Girl")*AND(Input!C41&lt;=6),VLOOKUP(W37,award12,2),0)))))</f>
        <v>0</v>
      </c>
      <c r="Y37">
        <f>IF(Input!$C41&gt;6,COUNT(Input!H41:I41,Input!J41:L41,Input!#REF!,Input!#REF!),IF(Input!$C41&lt;=6,COUNT(Input!H41:I41,Input!J41:L41,Input!#REF!)))</f>
        <v>0</v>
      </c>
      <c r="AA37" t="str">
        <f t="shared" si="1"/>
        <v xml:space="preserve"> </v>
      </c>
      <c r="AB37" t="str">
        <f t="shared" si="2"/>
        <v xml:space="preserve"> </v>
      </c>
      <c r="AC37" t="str">
        <f t="shared" si="3"/>
        <v xml:space="preserve"> </v>
      </c>
      <c r="AD37" t="str">
        <f t="shared" si="4"/>
        <v xml:space="preserve"> </v>
      </c>
      <c r="AE37" t="str">
        <f t="shared" si="5"/>
        <v xml:space="preserve"> </v>
      </c>
      <c r="AG37" s="21" t="str">
        <f>IF(AA37=" "," ",IF(Input!$G41="Boy",IF(RANK(AA37,($AA37:$AE37),0)&lt;=5,AA37," ")," "))</f>
        <v xml:space="preserve"> </v>
      </c>
      <c r="AH37" s="21" t="str">
        <f>IF(AB37=" "," ",IF(Input!$G41="Boy",IF(RANK(AB37,($AA37:$AE37),0)&lt;=5,AB37," ")," "))</f>
        <v xml:space="preserve"> </v>
      </c>
      <c r="AI37" s="21" t="str">
        <f>IF(AC37=" "," ",IF(Input!$G41="Boy",IF(RANK(AC37,($AA37:$AE37),0)&lt;=5,AC37," ")," "))</f>
        <v xml:space="preserve"> </v>
      </c>
      <c r="AJ37" s="21" t="str">
        <f>IF(AD37=" "," ",IF(Input!$G41="Boy",IF(RANK(AD37,($AA37:$AE37),0)&lt;=5,AD37," ")," "))</f>
        <v xml:space="preserve"> </v>
      </c>
      <c r="AK37" s="21" t="str">
        <f>IF(AE37=" "," ",IF(Input!$G41="Boy",IF(RANK(AE37,($AA37:$AE37),0)&lt;=5,AE37," ")," "))</f>
        <v xml:space="preserve"> </v>
      </c>
      <c r="AM37" s="21" t="str">
        <f>IF(AA37=" "," ",IF(Input!$G41="Girl",IF(RANK(AA37,($AA37:$AE37),0)&lt;=5,AA37," ")," "))</f>
        <v xml:space="preserve"> </v>
      </c>
      <c r="AN37" s="21" t="str">
        <f>IF(AB37=" "," ",IF(Input!$G41="Girl",IF(RANK(AB37,($AA37:$AE37),0)&lt;=5,AB37," ")," "))</f>
        <v xml:space="preserve"> </v>
      </c>
      <c r="AO37" s="21" t="str">
        <f>IF(AC37=" "," ",IF(Input!$G41="Girl",IF(RANK(AC37,($AA37:$AE37),0)&lt;=5,AC37," ")," "))</f>
        <v xml:space="preserve"> </v>
      </c>
      <c r="AP37" s="21" t="str">
        <f>IF(AD37=" "," ",IF(Input!$G41="Girl",IF(RANK(AD37,($AA37:$AE37),0)&lt;=5,AD37," ")," "))</f>
        <v xml:space="preserve"> </v>
      </c>
      <c r="AQ37" s="21" t="str">
        <f>IF(AE37=" "," ",IF(Input!$G41="Girl",IF(RANK(AE37,($AA37:$AE37),0)&lt;=5,AE37," ")," "))</f>
        <v xml:space="preserve"> </v>
      </c>
      <c r="AS37">
        <v>3.1000000000000001E-5</v>
      </c>
      <c r="AT37">
        <v>7.0999999999999896E-5</v>
      </c>
      <c r="AU37">
        <v>1.11E-4</v>
      </c>
      <c r="AV37">
        <v>1.5100000000000001E-4</v>
      </c>
      <c r="AW37">
        <v>1.9100000000000001E-4</v>
      </c>
      <c r="AX37">
        <v>2.31E-4</v>
      </c>
      <c r="AY37">
        <v>2.7099999999999997E-4</v>
      </c>
      <c r="AZ37">
        <v>3.11000000000001E-4</v>
      </c>
      <c r="BA37">
        <v>3.51000000000001E-4</v>
      </c>
      <c r="BB37">
        <v>3.9100000000000099E-4</v>
      </c>
    </row>
    <row r="38" spans="3:54" ht="24.6" customHeight="1" x14ac:dyDescent="0.3">
      <c r="C38" s="128">
        <f>Input!D42</f>
        <v>0</v>
      </c>
      <c r="D38" s="107" t="e">
        <f>Input!#REF!</f>
        <v>#REF!</v>
      </c>
      <c r="E38" s="107">
        <f>Input!E42</f>
        <v>0</v>
      </c>
      <c r="F38" s="129">
        <f>Input!F42</f>
        <v>0</v>
      </c>
      <c r="G38" s="129">
        <f>Input!G42</f>
        <v>0</v>
      </c>
      <c r="H38" s="107">
        <f t="shared" si="6"/>
        <v>0</v>
      </c>
      <c r="I38" s="107">
        <f t="shared" si="7"/>
        <v>0</v>
      </c>
      <c r="J38" s="107">
        <f t="shared" si="8"/>
        <v>0</v>
      </c>
      <c r="K38" s="107">
        <f t="shared" si="9"/>
        <v>0</v>
      </c>
      <c r="L38" s="107">
        <f t="shared" si="10"/>
        <v>0</v>
      </c>
      <c r="M38" s="107" t="str">
        <f t="shared" si="11"/>
        <v xml:space="preserve"> </v>
      </c>
      <c r="N38" s="180" t="str">
        <f t="shared" si="12"/>
        <v xml:space="preserve"> </v>
      </c>
      <c r="O38" s="5" t="str">
        <f t="shared" si="0"/>
        <v xml:space="preserve"> -0-0</v>
      </c>
      <c r="P38" s="5">
        <f>Input!D42</f>
        <v>0</v>
      </c>
      <c r="Q38" s="21">
        <f>IF(Input!$E42=0,0,IF(ISNA(VLOOKUP((CONCATENATE(Q$6,"-",Input!H42)),points1,2,)),0,(VLOOKUP((CONCATENATE(Q$6,"-",Input!H42)),points1,2,))))</f>
        <v>0</v>
      </c>
      <c r="R38" s="21">
        <f>IF(Input!$E42=0,0,IF(ISNA(VLOOKUP((CONCATENATE(R$6,"-",Input!I42)),points1,2,)),0,(VLOOKUP((CONCATENATE(R$6,"-",Input!I42)),points1,2,))))</f>
        <v>0</v>
      </c>
      <c r="S38" s="21">
        <f>IF(Input!$E42=0,0,IF(ISNA(VLOOKUP((CONCATENATE(S$6,"-",Input!J42)),points1,2,)),0,(VLOOKUP((CONCATENATE(S$6,"-",Input!J42)),points1,2,))))</f>
        <v>0</v>
      </c>
      <c r="T38" s="21">
        <f>IF(Input!$E42=0,0,IF(ISNA(VLOOKUP((CONCATENATE(T$6,"-",Input!K42)),points1,2,)),0,(VLOOKUP((CONCATENATE(T$6,"-",Input!K42)),points1,2,))))</f>
        <v>0</v>
      </c>
      <c r="U38" s="21">
        <f>IF(Input!$E42=0,0,IF(ISNA(VLOOKUP((CONCATENATE(U$6,"-",Input!L42)),points1,2,)),0,(VLOOKUP((CONCATENATE(U$6,"-",Input!L42)),points1,2,))))</f>
        <v>0</v>
      </c>
      <c r="V38" s="12">
        <f>IF(Input!$C42&gt;6,COUNT(Input!H42:I42,Input!J42:L42,Input!#REF!,Input!#REF!),IF(Input!$C42&lt;=6,COUNT(Input!H42:I42,Input!J42:L42,Input!#REF!)))</f>
        <v>0</v>
      </c>
      <c r="W38">
        <f t="shared" si="13"/>
        <v>0</v>
      </c>
      <c r="X38">
        <f>IF(W38=0,0,IF((Input!G42="Boy")*AND(Input!C42&gt;6),VLOOKUP(W38,award2,3),IF((Input!G42="Girl")*AND(Input!C42&gt;6),VLOOKUP(W38,award2,2),IF((Input!G42="Boy")*AND(Input!C42&lt;=6),VLOOKUP(W38,award12,3),IF((Input!G42="Girl")*AND(Input!C42&lt;=6),VLOOKUP(W38,award12,2),0)))))</f>
        <v>0</v>
      </c>
      <c r="Y38">
        <f>IF(Input!$C42&gt;6,COUNT(Input!H42:I42,Input!J42:L42,Input!#REF!,Input!#REF!),IF(Input!$C42&lt;=6,COUNT(Input!H42:I42,Input!J42:L42,Input!#REF!)))</f>
        <v>0</v>
      </c>
      <c r="AA38" t="str">
        <f t="shared" si="1"/>
        <v xml:space="preserve"> </v>
      </c>
      <c r="AB38" t="str">
        <f t="shared" si="2"/>
        <v xml:space="preserve"> </v>
      </c>
      <c r="AC38" t="str">
        <f t="shared" si="3"/>
        <v xml:space="preserve"> </v>
      </c>
      <c r="AD38" t="str">
        <f t="shared" si="4"/>
        <v xml:space="preserve"> </v>
      </c>
      <c r="AE38" t="str">
        <f t="shared" si="5"/>
        <v xml:space="preserve"> </v>
      </c>
      <c r="AG38" s="21" t="str">
        <f>IF(AA38=" "," ",IF(Input!$G42="Boy",IF(RANK(AA38,($AA38:$AE38),0)&lt;=5,AA38," ")," "))</f>
        <v xml:space="preserve"> </v>
      </c>
      <c r="AH38" s="21" t="str">
        <f>IF(AB38=" "," ",IF(Input!$G42="Boy",IF(RANK(AB38,($AA38:$AE38),0)&lt;=5,AB38," ")," "))</f>
        <v xml:space="preserve"> </v>
      </c>
      <c r="AI38" s="21" t="str">
        <f>IF(AC38=" "," ",IF(Input!$G42="Boy",IF(RANK(AC38,($AA38:$AE38),0)&lt;=5,AC38," ")," "))</f>
        <v xml:space="preserve"> </v>
      </c>
      <c r="AJ38" s="21" t="str">
        <f>IF(AD38=" "," ",IF(Input!$G42="Boy",IF(RANK(AD38,($AA38:$AE38),0)&lt;=5,AD38," ")," "))</f>
        <v xml:space="preserve"> </v>
      </c>
      <c r="AK38" s="21" t="str">
        <f>IF(AE38=" "," ",IF(Input!$G42="Boy",IF(RANK(AE38,($AA38:$AE38),0)&lt;=5,AE38," ")," "))</f>
        <v xml:space="preserve"> </v>
      </c>
      <c r="AM38" s="21" t="str">
        <f>IF(AA38=" "," ",IF(Input!$G42="Girl",IF(RANK(AA38,($AA38:$AE38),0)&lt;=5,AA38," ")," "))</f>
        <v xml:space="preserve"> </v>
      </c>
      <c r="AN38" s="21" t="str">
        <f>IF(AB38=" "," ",IF(Input!$G42="Girl",IF(RANK(AB38,($AA38:$AE38),0)&lt;=5,AB38," ")," "))</f>
        <v xml:space="preserve"> </v>
      </c>
      <c r="AO38" s="21" t="str">
        <f>IF(AC38=" "," ",IF(Input!$G42="Girl",IF(RANK(AC38,($AA38:$AE38),0)&lt;=5,AC38," ")," "))</f>
        <v xml:space="preserve"> </v>
      </c>
      <c r="AP38" s="21" t="str">
        <f>IF(AD38=" "," ",IF(Input!$G42="Girl",IF(RANK(AD38,($AA38:$AE38),0)&lt;=5,AD38," ")," "))</f>
        <v xml:space="preserve"> </v>
      </c>
      <c r="AQ38" s="21" t="str">
        <f>IF(AE38=" "," ",IF(Input!$G42="Girl",IF(RANK(AE38,($AA38:$AE38),0)&lt;=5,AE38," ")," "))</f>
        <v xml:space="preserve"> </v>
      </c>
      <c r="AS38">
        <v>3.1999999999999999E-5</v>
      </c>
      <c r="AT38">
        <v>7.1999999999999893E-5</v>
      </c>
      <c r="AU38">
        <v>1.12E-4</v>
      </c>
      <c r="AV38">
        <v>1.5200000000000001E-4</v>
      </c>
      <c r="AW38">
        <v>1.92E-4</v>
      </c>
      <c r="AX38">
        <v>2.32E-4</v>
      </c>
      <c r="AY38">
        <v>2.72E-4</v>
      </c>
      <c r="AZ38">
        <v>3.1200000000000102E-4</v>
      </c>
      <c r="BA38">
        <v>3.5200000000000102E-4</v>
      </c>
      <c r="BB38">
        <v>3.9200000000000102E-4</v>
      </c>
    </row>
    <row r="39" spans="3:54" ht="24.6" customHeight="1" x14ac:dyDescent="0.3">
      <c r="C39" s="128">
        <f>Input!D43</f>
        <v>0</v>
      </c>
      <c r="D39" s="107" t="e">
        <f>Input!#REF!</f>
        <v>#REF!</v>
      </c>
      <c r="E39" s="107">
        <f>Input!E43</f>
        <v>0</v>
      </c>
      <c r="F39" s="129">
        <f>Input!F43</f>
        <v>0</v>
      </c>
      <c r="G39" s="129">
        <f>Input!G43</f>
        <v>0</v>
      </c>
      <c r="H39" s="107">
        <f t="shared" si="6"/>
        <v>0</v>
      </c>
      <c r="I39" s="107">
        <f t="shared" si="7"/>
        <v>0</v>
      </c>
      <c r="J39" s="107">
        <f t="shared" si="8"/>
        <v>0</v>
      </c>
      <c r="K39" s="107">
        <f t="shared" si="9"/>
        <v>0</v>
      </c>
      <c r="L39" s="107">
        <f t="shared" si="10"/>
        <v>0</v>
      </c>
      <c r="M39" s="107" t="str">
        <f t="shared" si="11"/>
        <v xml:space="preserve"> </v>
      </c>
      <c r="N39" s="180" t="str">
        <f t="shared" si="12"/>
        <v xml:space="preserve"> </v>
      </c>
      <c r="O39" s="5" t="str">
        <f t="shared" si="0"/>
        <v xml:space="preserve"> -0-0</v>
      </c>
      <c r="P39" s="5">
        <f>Input!D43</f>
        <v>0</v>
      </c>
      <c r="Q39" s="21">
        <f>IF(Input!$E43=0,0,IF(ISNA(VLOOKUP((CONCATENATE(Q$6,"-",Input!H43)),points1,2,)),0,(VLOOKUP((CONCATENATE(Q$6,"-",Input!H43)),points1,2,))))</f>
        <v>0</v>
      </c>
      <c r="R39" s="21">
        <f>IF(Input!$E43=0,0,IF(ISNA(VLOOKUP((CONCATENATE(R$6,"-",Input!I43)),points1,2,)),0,(VLOOKUP((CONCATENATE(R$6,"-",Input!I43)),points1,2,))))</f>
        <v>0</v>
      </c>
      <c r="S39" s="21">
        <f>IF(Input!$E43=0,0,IF(ISNA(VLOOKUP((CONCATENATE(S$6,"-",Input!J43)),points1,2,)),0,(VLOOKUP((CONCATENATE(S$6,"-",Input!J43)),points1,2,))))</f>
        <v>0</v>
      </c>
      <c r="T39" s="21">
        <f>IF(Input!$E43=0,0,IF(ISNA(VLOOKUP((CONCATENATE(T$6,"-",Input!K43)),points1,2,)),0,(VLOOKUP((CONCATENATE(T$6,"-",Input!K43)),points1,2,))))</f>
        <v>0</v>
      </c>
      <c r="U39" s="21">
        <f>IF(Input!$E43=0,0,IF(ISNA(VLOOKUP((CONCATENATE(U$6,"-",Input!L43)),points1,2,)),0,(VLOOKUP((CONCATENATE(U$6,"-",Input!L43)),points1,2,))))</f>
        <v>0</v>
      </c>
      <c r="V39" s="12">
        <f>IF(Input!$C43&gt;6,COUNT(Input!H43:I43,Input!J43:L43,Input!#REF!,Input!#REF!),IF(Input!$C43&lt;=6,COUNT(Input!H43:I43,Input!J43:L43,Input!#REF!)))</f>
        <v>0</v>
      </c>
      <c r="W39">
        <f t="shared" si="13"/>
        <v>0</v>
      </c>
      <c r="X39">
        <f>IF(W39=0,0,IF((Input!G43="Boy")*AND(Input!C43&gt;6),VLOOKUP(W39,award2,3),IF((Input!G43="Girl")*AND(Input!C43&gt;6),VLOOKUP(W39,award2,2),IF((Input!G43="Boy")*AND(Input!C43&lt;=6),VLOOKUP(W39,award12,3),IF((Input!G43="Girl")*AND(Input!C43&lt;=6),VLOOKUP(W39,award12,2),0)))))</f>
        <v>0</v>
      </c>
      <c r="Y39">
        <f>IF(Input!$C43&gt;6,COUNT(Input!H43:I43,Input!J43:L43,Input!#REF!,Input!#REF!),IF(Input!$C43&lt;=6,COUNT(Input!H43:I43,Input!J43:L43,Input!#REF!)))</f>
        <v>0</v>
      </c>
      <c r="AA39" t="str">
        <f t="shared" si="1"/>
        <v xml:space="preserve"> </v>
      </c>
      <c r="AB39" t="str">
        <f t="shared" si="2"/>
        <v xml:space="preserve"> </v>
      </c>
      <c r="AC39" t="str">
        <f t="shared" si="3"/>
        <v xml:space="preserve"> </v>
      </c>
      <c r="AD39" t="str">
        <f t="shared" si="4"/>
        <v xml:space="preserve"> </v>
      </c>
      <c r="AE39" t="str">
        <f t="shared" si="5"/>
        <v xml:space="preserve"> </v>
      </c>
      <c r="AG39" s="21" t="str">
        <f>IF(AA39=" "," ",IF(Input!$G43="Boy",IF(RANK(AA39,($AA39:$AE39),0)&lt;=5,AA39," ")," "))</f>
        <v xml:space="preserve"> </v>
      </c>
      <c r="AH39" s="21" t="str">
        <f>IF(AB39=" "," ",IF(Input!$G43="Boy",IF(RANK(AB39,($AA39:$AE39),0)&lt;=5,AB39," ")," "))</f>
        <v xml:space="preserve"> </v>
      </c>
      <c r="AI39" s="21" t="str">
        <f>IF(AC39=" "," ",IF(Input!$G43="Boy",IF(RANK(AC39,($AA39:$AE39),0)&lt;=5,AC39," ")," "))</f>
        <v xml:space="preserve"> </v>
      </c>
      <c r="AJ39" s="21" t="str">
        <f>IF(AD39=" "," ",IF(Input!$G43="Boy",IF(RANK(AD39,($AA39:$AE39),0)&lt;=5,AD39," ")," "))</f>
        <v xml:space="preserve"> </v>
      </c>
      <c r="AK39" s="21" t="str">
        <f>IF(AE39=" "," ",IF(Input!$G43="Boy",IF(RANK(AE39,($AA39:$AE39),0)&lt;=5,AE39," ")," "))</f>
        <v xml:space="preserve"> </v>
      </c>
      <c r="AM39" s="21" t="str">
        <f>IF(AA39=" "," ",IF(Input!$G43="Girl",IF(RANK(AA39,($AA39:$AE39),0)&lt;=5,AA39," ")," "))</f>
        <v xml:space="preserve"> </v>
      </c>
      <c r="AN39" s="21" t="str">
        <f>IF(AB39=" "," ",IF(Input!$G43="Girl",IF(RANK(AB39,($AA39:$AE39),0)&lt;=5,AB39," ")," "))</f>
        <v xml:space="preserve"> </v>
      </c>
      <c r="AO39" s="21" t="str">
        <f>IF(AC39=" "," ",IF(Input!$G43="Girl",IF(RANK(AC39,($AA39:$AE39),0)&lt;=5,AC39," ")," "))</f>
        <v xml:space="preserve"> </v>
      </c>
      <c r="AP39" s="21" t="str">
        <f>IF(AD39=" "," ",IF(Input!$G43="Girl",IF(RANK(AD39,($AA39:$AE39),0)&lt;=5,AD39," ")," "))</f>
        <v xml:space="preserve"> </v>
      </c>
      <c r="AQ39" s="21" t="str">
        <f>IF(AE39=" "," ",IF(Input!$G43="Girl",IF(RANK(AE39,($AA39:$AE39),0)&lt;=5,AE39," ")," "))</f>
        <v xml:space="preserve"> </v>
      </c>
      <c r="AS39">
        <v>3.3000000000000003E-5</v>
      </c>
      <c r="AT39">
        <v>7.2999999999999904E-5</v>
      </c>
      <c r="AU39">
        <v>1.13E-4</v>
      </c>
      <c r="AV39">
        <v>1.5300000000000001E-4</v>
      </c>
      <c r="AW39">
        <v>1.93E-4</v>
      </c>
      <c r="AX39">
        <v>2.33E-4</v>
      </c>
      <c r="AY39">
        <v>2.7300000000000002E-4</v>
      </c>
      <c r="AZ39">
        <v>3.1300000000000099E-4</v>
      </c>
      <c r="BA39">
        <v>3.5300000000000099E-4</v>
      </c>
      <c r="BB39">
        <v>3.9300000000000099E-4</v>
      </c>
    </row>
    <row r="40" spans="3:54" ht="24.6" customHeight="1" x14ac:dyDescent="0.3">
      <c r="C40" s="128">
        <f>Input!D44</f>
        <v>0</v>
      </c>
      <c r="D40" s="107" t="e">
        <f>Input!#REF!</f>
        <v>#REF!</v>
      </c>
      <c r="E40" s="107">
        <f>Input!E44</f>
        <v>0</v>
      </c>
      <c r="F40" s="129">
        <f>Input!F44</f>
        <v>0</v>
      </c>
      <c r="G40" s="129">
        <f>Input!G44</f>
        <v>0</v>
      </c>
      <c r="H40" s="107">
        <f t="shared" si="6"/>
        <v>0</v>
      </c>
      <c r="I40" s="107">
        <f t="shared" si="7"/>
        <v>0</v>
      </c>
      <c r="J40" s="107">
        <f t="shared" si="8"/>
        <v>0</v>
      </c>
      <c r="K40" s="107">
        <f t="shared" si="9"/>
        <v>0</v>
      </c>
      <c r="L40" s="107">
        <f t="shared" si="10"/>
        <v>0</v>
      </c>
      <c r="M40" s="107" t="str">
        <f t="shared" si="11"/>
        <v xml:space="preserve"> </v>
      </c>
      <c r="N40" s="180" t="str">
        <f t="shared" si="12"/>
        <v xml:space="preserve"> </v>
      </c>
      <c r="O40" s="5" t="str">
        <f t="shared" si="0"/>
        <v xml:space="preserve"> -0-0</v>
      </c>
      <c r="P40" s="5">
        <f>Input!D44</f>
        <v>0</v>
      </c>
      <c r="Q40" s="21">
        <f>IF(Input!$E44=0,0,IF(ISNA(VLOOKUP((CONCATENATE(Q$6,"-",Input!H44)),points1,2,)),0,(VLOOKUP((CONCATENATE(Q$6,"-",Input!H44)),points1,2,))))</f>
        <v>0</v>
      </c>
      <c r="R40" s="21">
        <f>IF(Input!$E44=0,0,IF(ISNA(VLOOKUP((CONCATENATE(R$6,"-",Input!I44)),points1,2,)),0,(VLOOKUP((CONCATENATE(R$6,"-",Input!I44)),points1,2,))))</f>
        <v>0</v>
      </c>
      <c r="S40" s="21">
        <f>IF(Input!$E44=0,0,IF(ISNA(VLOOKUP((CONCATENATE(S$6,"-",Input!J44)),points1,2,)),0,(VLOOKUP((CONCATENATE(S$6,"-",Input!J44)),points1,2,))))</f>
        <v>0</v>
      </c>
      <c r="T40" s="21">
        <f>IF(Input!$E44=0,0,IF(ISNA(VLOOKUP((CONCATENATE(T$6,"-",Input!K44)),points1,2,)),0,(VLOOKUP((CONCATENATE(T$6,"-",Input!K44)),points1,2,))))</f>
        <v>0</v>
      </c>
      <c r="U40" s="21">
        <f>IF(Input!$E44=0,0,IF(ISNA(VLOOKUP((CONCATENATE(U$6,"-",Input!L44)),points1,2,)),0,(VLOOKUP((CONCATENATE(U$6,"-",Input!L44)),points1,2,))))</f>
        <v>0</v>
      </c>
      <c r="V40" s="12">
        <f>IF(Input!$C44&gt;6,COUNT(Input!H44:I44,Input!J44:L44,Input!#REF!,Input!#REF!),IF(Input!$C44&lt;=6,COUNT(Input!H44:I44,Input!J44:L44,Input!#REF!)))</f>
        <v>0</v>
      </c>
      <c r="W40">
        <f t="shared" si="13"/>
        <v>0</v>
      </c>
      <c r="X40">
        <f>IF(W40=0,0,IF((Input!G44="Boy")*AND(Input!C44&gt;6),VLOOKUP(W40,award2,3),IF((Input!G44="Girl")*AND(Input!C44&gt;6),VLOOKUP(W40,award2,2),IF((Input!G44="Boy")*AND(Input!C44&lt;=6),VLOOKUP(W40,award12,3),IF((Input!G44="Girl")*AND(Input!C44&lt;=6),VLOOKUP(W40,award12,2),0)))))</f>
        <v>0</v>
      </c>
      <c r="Y40">
        <f>IF(Input!$C44&gt;6,COUNT(Input!H44:I44,Input!J44:L44,Input!#REF!,Input!#REF!),IF(Input!$C44&lt;=6,COUNT(Input!H44:I44,Input!J44:L44,Input!#REF!)))</f>
        <v>0</v>
      </c>
      <c r="AA40" t="str">
        <f t="shared" si="1"/>
        <v xml:space="preserve"> </v>
      </c>
      <c r="AB40" t="str">
        <f t="shared" si="2"/>
        <v xml:space="preserve"> </v>
      </c>
      <c r="AC40" t="str">
        <f t="shared" si="3"/>
        <v xml:space="preserve"> </v>
      </c>
      <c r="AD40" t="str">
        <f t="shared" si="4"/>
        <v xml:space="preserve"> </v>
      </c>
      <c r="AE40" t="str">
        <f t="shared" si="5"/>
        <v xml:space="preserve"> </v>
      </c>
      <c r="AG40" s="21" t="str">
        <f>IF(AA40=" "," ",IF(Input!$G44="Boy",IF(RANK(AA40,($AA40:$AE40),0)&lt;=5,AA40," ")," "))</f>
        <v xml:space="preserve"> </v>
      </c>
      <c r="AH40" s="21" t="str">
        <f>IF(AB40=" "," ",IF(Input!$G44="Boy",IF(RANK(AB40,($AA40:$AE40),0)&lt;=5,AB40," ")," "))</f>
        <v xml:space="preserve"> </v>
      </c>
      <c r="AI40" s="21" t="str">
        <f>IF(AC40=" "," ",IF(Input!$G44="Boy",IF(RANK(AC40,($AA40:$AE40),0)&lt;=5,AC40," ")," "))</f>
        <v xml:space="preserve"> </v>
      </c>
      <c r="AJ40" s="21" t="str">
        <f>IF(AD40=" "," ",IF(Input!$G44="Boy",IF(RANK(AD40,($AA40:$AE40),0)&lt;=5,AD40," ")," "))</f>
        <v xml:space="preserve"> </v>
      </c>
      <c r="AK40" s="21" t="str">
        <f>IF(AE40=" "," ",IF(Input!$G44="Boy",IF(RANK(AE40,($AA40:$AE40),0)&lt;=5,AE40," ")," "))</f>
        <v xml:space="preserve"> </v>
      </c>
      <c r="AM40" s="21" t="str">
        <f>IF(AA40=" "," ",IF(Input!$G44="Girl",IF(RANK(AA40,($AA40:$AE40),0)&lt;=5,AA40," ")," "))</f>
        <v xml:space="preserve"> </v>
      </c>
      <c r="AN40" s="21" t="str">
        <f>IF(AB40=" "," ",IF(Input!$G44="Girl",IF(RANK(AB40,($AA40:$AE40),0)&lt;=5,AB40," ")," "))</f>
        <v xml:space="preserve"> </v>
      </c>
      <c r="AO40" s="21" t="str">
        <f>IF(AC40=" "," ",IF(Input!$G44="Girl",IF(RANK(AC40,($AA40:$AE40),0)&lt;=5,AC40," ")," "))</f>
        <v xml:space="preserve"> </v>
      </c>
      <c r="AP40" s="21" t="str">
        <f>IF(AD40=" "," ",IF(Input!$G44="Girl",IF(RANK(AD40,($AA40:$AE40),0)&lt;=5,AD40," ")," "))</f>
        <v xml:space="preserve"> </v>
      </c>
      <c r="AQ40" s="21" t="str">
        <f>IF(AE40=" "," ",IF(Input!$G44="Girl",IF(RANK(AE40,($AA40:$AE40),0)&lt;=5,AE40," ")," "))</f>
        <v xml:space="preserve"> </v>
      </c>
      <c r="AS40">
        <v>3.4E-5</v>
      </c>
      <c r="AT40">
        <v>7.3999999999999901E-5</v>
      </c>
      <c r="AU40">
        <v>1.1400000000000001E-4</v>
      </c>
      <c r="AV40">
        <v>1.54E-4</v>
      </c>
      <c r="AW40">
        <v>1.94E-4</v>
      </c>
      <c r="AX40">
        <v>2.34E-4</v>
      </c>
      <c r="AY40">
        <v>2.7399999999999999E-4</v>
      </c>
      <c r="AZ40">
        <v>3.1400000000000102E-4</v>
      </c>
      <c r="BA40">
        <v>3.5400000000000102E-4</v>
      </c>
      <c r="BB40">
        <v>3.9400000000000101E-4</v>
      </c>
    </row>
    <row r="41" spans="3:54" ht="24.6" customHeight="1" x14ac:dyDescent="0.3">
      <c r="C41" s="128">
        <f>Input!D45</f>
        <v>0</v>
      </c>
      <c r="D41" s="107" t="e">
        <f>Input!#REF!</f>
        <v>#REF!</v>
      </c>
      <c r="E41" s="107">
        <f>Input!E45</f>
        <v>0</v>
      </c>
      <c r="F41" s="129">
        <f>Input!F45</f>
        <v>0</v>
      </c>
      <c r="G41" s="129">
        <f>Input!G45</f>
        <v>0</v>
      </c>
      <c r="H41" s="107">
        <f t="shared" si="6"/>
        <v>0</v>
      </c>
      <c r="I41" s="107">
        <f t="shared" si="7"/>
        <v>0</v>
      </c>
      <c r="J41" s="107">
        <f t="shared" si="8"/>
        <v>0</v>
      </c>
      <c r="K41" s="107">
        <f t="shared" si="9"/>
        <v>0</v>
      </c>
      <c r="L41" s="107">
        <f t="shared" si="10"/>
        <v>0</v>
      </c>
      <c r="M41" s="107" t="str">
        <f t="shared" si="11"/>
        <v xml:space="preserve"> </v>
      </c>
      <c r="N41" s="180" t="str">
        <f t="shared" si="12"/>
        <v xml:space="preserve"> </v>
      </c>
      <c r="O41" s="5" t="str">
        <f t="shared" si="0"/>
        <v xml:space="preserve"> -0-0</v>
      </c>
      <c r="P41" s="5">
        <f>Input!D45</f>
        <v>0</v>
      </c>
      <c r="Q41" s="21">
        <f>IF(Input!$E45=0,0,IF(ISNA(VLOOKUP((CONCATENATE(Q$6,"-",Input!H45)),points1,2,)),0,(VLOOKUP((CONCATENATE(Q$6,"-",Input!H45)),points1,2,))))</f>
        <v>0</v>
      </c>
      <c r="R41" s="21">
        <f>IF(Input!$E45=0,0,IF(ISNA(VLOOKUP((CONCATENATE(R$6,"-",Input!I45)),points1,2,)),0,(VLOOKUP((CONCATENATE(R$6,"-",Input!I45)),points1,2,))))</f>
        <v>0</v>
      </c>
      <c r="S41" s="21">
        <f>IF(Input!$E45=0,0,IF(ISNA(VLOOKUP((CONCATENATE(S$6,"-",Input!J45)),points1,2,)),0,(VLOOKUP((CONCATENATE(S$6,"-",Input!J45)),points1,2,))))</f>
        <v>0</v>
      </c>
      <c r="T41" s="21">
        <f>IF(Input!$E45=0,0,IF(ISNA(VLOOKUP((CONCATENATE(T$6,"-",Input!K45)),points1,2,)),0,(VLOOKUP((CONCATENATE(T$6,"-",Input!K45)),points1,2,))))</f>
        <v>0</v>
      </c>
      <c r="U41" s="21">
        <f>IF(Input!$E45=0,0,IF(ISNA(VLOOKUP((CONCATENATE(U$6,"-",Input!L45)),points1,2,)),0,(VLOOKUP((CONCATENATE(U$6,"-",Input!L45)),points1,2,))))</f>
        <v>0</v>
      </c>
      <c r="V41" s="12">
        <f>IF(Input!$C45&gt;6,COUNT(Input!H45:I45,Input!J45:L45,Input!#REF!,Input!#REF!),IF(Input!$C45&lt;=6,COUNT(Input!H45:I45,Input!J45:L45,Input!#REF!)))</f>
        <v>0</v>
      </c>
      <c r="W41">
        <f t="shared" si="13"/>
        <v>0</v>
      </c>
      <c r="X41">
        <f>IF(W41=0,0,IF((Input!G45="Boy")*AND(Input!C45&gt;6),VLOOKUP(W41,award2,3),IF((Input!G45="Girl")*AND(Input!C45&gt;6),VLOOKUP(W41,award2,2),IF((Input!G45="Boy")*AND(Input!C45&lt;=6),VLOOKUP(W41,award12,3),IF((Input!G45="Girl")*AND(Input!C45&lt;=6),VLOOKUP(W41,award12,2),0)))))</f>
        <v>0</v>
      </c>
      <c r="Y41">
        <f>IF(Input!$C45&gt;6,COUNT(Input!H45:I45,Input!J45:L45,Input!#REF!,Input!#REF!),IF(Input!$C45&lt;=6,COUNT(Input!H45:I45,Input!J45:L45,Input!#REF!)))</f>
        <v>0</v>
      </c>
      <c r="AA41" t="str">
        <f t="shared" si="1"/>
        <v xml:space="preserve"> </v>
      </c>
      <c r="AB41" t="str">
        <f t="shared" si="2"/>
        <v xml:space="preserve"> </v>
      </c>
      <c r="AC41" t="str">
        <f t="shared" si="3"/>
        <v xml:space="preserve"> </v>
      </c>
      <c r="AD41" t="str">
        <f t="shared" si="4"/>
        <v xml:space="preserve"> </v>
      </c>
      <c r="AE41" t="str">
        <f t="shared" si="5"/>
        <v xml:space="preserve"> </v>
      </c>
      <c r="AG41" s="21" t="str">
        <f>IF(AA41=" "," ",IF(Input!$G45="Boy",IF(RANK(AA41,($AA41:$AE41),0)&lt;=5,AA41," ")," "))</f>
        <v xml:space="preserve"> </v>
      </c>
      <c r="AH41" s="21" t="str">
        <f>IF(AB41=" "," ",IF(Input!$G45="Boy",IF(RANK(AB41,($AA41:$AE41),0)&lt;=5,AB41," ")," "))</f>
        <v xml:space="preserve"> </v>
      </c>
      <c r="AI41" s="21" t="str">
        <f>IF(AC41=" "," ",IF(Input!$G45="Boy",IF(RANK(AC41,($AA41:$AE41),0)&lt;=5,AC41," ")," "))</f>
        <v xml:space="preserve"> </v>
      </c>
      <c r="AJ41" s="21" t="str">
        <f>IF(AD41=" "," ",IF(Input!$G45="Boy",IF(RANK(AD41,($AA41:$AE41),0)&lt;=5,AD41," ")," "))</f>
        <v xml:space="preserve"> </v>
      </c>
      <c r="AK41" s="21" t="str">
        <f>IF(AE41=" "," ",IF(Input!$G45="Boy",IF(RANK(AE41,($AA41:$AE41),0)&lt;=5,AE41," ")," "))</f>
        <v xml:space="preserve"> </v>
      </c>
      <c r="AM41" s="21" t="str">
        <f>IF(AA41=" "," ",IF(Input!$G45="Girl",IF(RANK(AA41,($AA41:$AE41),0)&lt;=5,AA41," ")," "))</f>
        <v xml:space="preserve"> </v>
      </c>
      <c r="AN41" s="21" t="str">
        <f>IF(AB41=" "," ",IF(Input!$G45="Girl",IF(RANK(AB41,($AA41:$AE41),0)&lt;=5,AB41," ")," "))</f>
        <v xml:space="preserve"> </v>
      </c>
      <c r="AO41" s="21" t="str">
        <f>IF(AC41=" "," ",IF(Input!$G45="Girl",IF(RANK(AC41,($AA41:$AE41),0)&lt;=5,AC41," ")," "))</f>
        <v xml:space="preserve"> </v>
      </c>
      <c r="AP41" s="21" t="str">
        <f>IF(AD41=" "," ",IF(Input!$G45="Girl",IF(RANK(AD41,($AA41:$AE41),0)&lt;=5,AD41," ")," "))</f>
        <v xml:space="preserve"> </v>
      </c>
      <c r="AQ41" s="21" t="str">
        <f>IF(AE41=" "," ",IF(Input!$G45="Girl",IF(RANK(AE41,($AA41:$AE41),0)&lt;=5,AE41," ")," "))</f>
        <v xml:space="preserve"> </v>
      </c>
      <c r="AS41">
        <v>3.4999999999999997E-5</v>
      </c>
      <c r="AT41">
        <v>7.4999999999999899E-5</v>
      </c>
      <c r="AU41">
        <v>1.15E-4</v>
      </c>
      <c r="AV41">
        <v>1.55E-4</v>
      </c>
      <c r="AW41">
        <v>1.95E-4</v>
      </c>
      <c r="AX41">
        <v>2.3499999999999999E-4</v>
      </c>
      <c r="AY41">
        <v>2.7500000000000002E-4</v>
      </c>
      <c r="AZ41">
        <v>3.1500000000000099E-4</v>
      </c>
      <c r="BA41">
        <v>3.5500000000000099E-4</v>
      </c>
      <c r="BB41">
        <v>3.9500000000000098E-4</v>
      </c>
    </row>
    <row r="42" spans="3:54" ht="24.6" customHeight="1" x14ac:dyDescent="0.3">
      <c r="C42" s="128">
        <f>Input!D46</f>
        <v>0</v>
      </c>
      <c r="D42" s="107" t="e">
        <f>Input!#REF!</f>
        <v>#REF!</v>
      </c>
      <c r="E42" s="107">
        <f>Input!E46</f>
        <v>0</v>
      </c>
      <c r="F42" s="129">
        <f>Input!F46</f>
        <v>0</v>
      </c>
      <c r="G42" s="129">
        <f>Input!G46</f>
        <v>0</v>
      </c>
      <c r="H42" s="107">
        <f t="shared" si="6"/>
        <v>0</v>
      </c>
      <c r="I42" s="107">
        <f t="shared" si="7"/>
        <v>0</v>
      </c>
      <c r="J42" s="107">
        <f t="shared" si="8"/>
        <v>0</v>
      </c>
      <c r="K42" s="107">
        <f t="shared" si="9"/>
        <v>0</v>
      </c>
      <c r="L42" s="107">
        <f t="shared" si="10"/>
        <v>0</v>
      </c>
      <c r="M42" s="107" t="str">
        <f t="shared" si="11"/>
        <v xml:space="preserve"> </v>
      </c>
      <c r="N42" s="180" t="str">
        <f t="shared" si="12"/>
        <v xml:space="preserve"> </v>
      </c>
      <c r="O42" s="5" t="str">
        <f t="shared" si="0"/>
        <v xml:space="preserve"> -0-0</v>
      </c>
      <c r="P42" s="5">
        <f>Input!D46</f>
        <v>0</v>
      </c>
      <c r="Q42" s="21">
        <f>IF(Input!$E46=0,0,IF(ISNA(VLOOKUP((CONCATENATE(Q$6,"-",Input!H46)),points1,2,)),0,(VLOOKUP((CONCATENATE(Q$6,"-",Input!H46)),points1,2,))))</f>
        <v>0</v>
      </c>
      <c r="R42" s="21">
        <f>IF(Input!$E46=0,0,IF(ISNA(VLOOKUP((CONCATENATE(R$6,"-",Input!I46)),points1,2,)),0,(VLOOKUP((CONCATENATE(R$6,"-",Input!I46)),points1,2,))))</f>
        <v>0</v>
      </c>
      <c r="S42" s="21">
        <f>IF(Input!$E46=0,0,IF(ISNA(VLOOKUP((CONCATENATE(S$6,"-",Input!J46)),points1,2,)),0,(VLOOKUP((CONCATENATE(S$6,"-",Input!J46)),points1,2,))))</f>
        <v>0</v>
      </c>
      <c r="T42" s="21">
        <f>IF(Input!$E46=0,0,IF(ISNA(VLOOKUP((CONCATENATE(T$6,"-",Input!K46)),points1,2,)),0,(VLOOKUP((CONCATENATE(T$6,"-",Input!K46)),points1,2,))))</f>
        <v>0</v>
      </c>
      <c r="U42" s="21">
        <f>IF(Input!$E46=0,0,IF(ISNA(VLOOKUP((CONCATENATE(U$6,"-",Input!L46)),points1,2,)),0,(VLOOKUP((CONCATENATE(U$6,"-",Input!L46)),points1,2,))))</f>
        <v>0</v>
      </c>
      <c r="V42" s="12">
        <f>IF(Input!$C46&gt;6,COUNT(Input!H46:I46,Input!J46:L46,Input!#REF!,Input!#REF!),IF(Input!$C46&lt;=6,COUNT(Input!H46:I46,Input!J46:L46,Input!#REF!)))</f>
        <v>0</v>
      </c>
      <c r="W42">
        <f t="shared" si="13"/>
        <v>0</v>
      </c>
      <c r="X42">
        <f>IF(W42=0,0,IF((Input!G46="Boy")*AND(Input!C46&gt;6),VLOOKUP(W42,award2,3),IF((Input!G46="Girl")*AND(Input!C46&gt;6),VLOOKUP(W42,award2,2),IF((Input!G46="Boy")*AND(Input!C46&lt;=6),VLOOKUP(W42,award12,3),IF((Input!G46="Girl")*AND(Input!C46&lt;=6),VLOOKUP(W42,award12,2),0)))))</f>
        <v>0</v>
      </c>
      <c r="Y42">
        <f>IF(Input!$C46&gt;6,COUNT(Input!H46:I46,Input!J46:L46,Input!#REF!,Input!#REF!),IF(Input!$C46&lt;=6,COUNT(Input!H46:I46,Input!J46:L46,Input!#REF!)))</f>
        <v>0</v>
      </c>
      <c r="AA42" t="str">
        <f t="shared" si="1"/>
        <v xml:space="preserve"> </v>
      </c>
      <c r="AB42" t="str">
        <f t="shared" si="2"/>
        <v xml:space="preserve"> </v>
      </c>
      <c r="AC42" t="str">
        <f t="shared" si="3"/>
        <v xml:space="preserve"> </v>
      </c>
      <c r="AD42" t="str">
        <f t="shared" si="4"/>
        <v xml:space="preserve"> </v>
      </c>
      <c r="AE42" t="str">
        <f t="shared" si="5"/>
        <v xml:space="preserve"> </v>
      </c>
      <c r="AG42" s="21" t="str">
        <f>IF(AA42=" "," ",IF(Input!$G46="Boy",IF(RANK(AA42,($AA42:$AE42),0)&lt;=5,AA42," ")," "))</f>
        <v xml:space="preserve"> </v>
      </c>
      <c r="AH42" s="21" t="str">
        <f>IF(AB42=" "," ",IF(Input!$G46="Boy",IF(RANK(AB42,($AA42:$AE42),0)&lt;=5,AB42," ")," "))</f>
        <v xml:space="preserve"> </v>
      </c>
      <c r="AI42" s="21" t="str">
        <f>IF(AC42=" "," ",IF(Input!$G46="Boy",IF(RANK(AC42,($AA42:$AE42),0)&lt;=5,AC42," ")," "))</f>
        <v xml:space="preserve"> </v>
      </c>
      <c r="AJ42" s="21" t="str">
        <f>IF(AD42=" "," ",IF(Input!$G46="Boy",IF(RANK(AD42,($AA42:$AE42),0)&lt;=5,AD42," ")," "))</f>
        <v xml:space="preserve"> </v>
      </c>
      <c r="AK42" s="21" t="str">
        <f>IF(AE42=" "," ",IF(Input!$G46="Boy",IF(RANK(AE42,($AA42:$AE42),0)&lt;=5,AE42," ")," "))</f>
        <v xml:space="preserve"> </v>
      </c>
      <c r="AM42" s="21" t="str">
        <f>IF(AA42=" "," ",IF(Input!$G46="Girl",IF(RANK(AA42,($AA42:$AE42),0)&lt;=5,AA42," ")," "))</f>
        <v xml:space="preserve"> </v>
      </c>
      <c r="AN42" s="21" t="str">
        <f>IF(AB42=" "," ",IF(Input!$G46="Girl",IF(RANK(AB42,($AA42:$AE42),0)&lt;=5,AB42," ")," "))</f>
        <v xml:space="preserve"> </v>
      </c>
      <c r="AO42" s="21" t="str">
        <f>IF(AC42=" "," ",IF(Input!$G46="Girl",IF(RANK(AC42,($AA42:$AE42),0)&lt;=5,AC42," ")," "))</f>
        <v xml:space="preserve"> </v>
      </c>
      <c r="AP42" s="21" t="str">
        <f>IF(AD42=" "," ",IF(Input!$G46="Girl",IF(RANK(AD42,($AA42:$AE42),0)&lt;=5,AD42," ")," "))</f>
        <v xml:space="preserve"> </v>
      </c>
      <c r="AQ42" s="21" t="str">
        <f>IF(AE42=" "," ",IF(Input!$G46="Girl",IF(RANK(AE42,($AA42:$AE42),0)&lt;=5,AE42," ")," "))</f>
        <v xml:space="preserve"> </v>
      </c>
      <c r="AS42">
        <v>3.6000000000000001E-5</v>
      </c>
      <c r="AT42">
        <v>7.5999999999999896E-5</v>
      </c>
      <c r="AU42">
        <v>1.16E-4</v>
      </c>
      <c r="AV42">
        <v>1.56E-4</v>
      </c>
      <c r="AW42">
        <v>1.9599999999999999E-4</v>
      </c>
      <c r="AX42">
        <v>2.3599999999999999E-4</v>
      </c>
      <c r="AY42">
        <v>2.7599999999999999E-4</v>
      </c>
      <c r="AZ42">
        <v>3.1600000000000101E-4</v>
      </c>
      <c r="BA42">
        <v>3.5600000000000101E-4</v>
      </c>
      <c r="BB42">
        <v>3.9600000000000101E-4</v>
      </c>
    </row>
    <row r="43" spans="3:54" ht="24.6" customHeight="1" x14ac:dyDescent="0.3">
      <c r="C43" s="128">
        <f>Input!D47</f>
        <v>0</v>
      </c>
      <c r="D43" s="107" t="e">
        <f>Input!#REF!</f>
        <v>#REF!</v>
      </c>
      <c r="E43" s="107">
        <f>Input!E47</f>
        <v>0</v>
      </c>
      <c r="F43" s="129">
        <f>Input!F47</f>
        <v>0</v>
      </c>
      <c r="G43" s="129">
        <f>Input!G47</f>
        <v>0</v>
      </c>
      <c r="H43" s="107">
        <f t="shared" si="6"/>
        <v>0</v>
      </c>
      <c r="I43" s="107">
        <f t="shared" si="7"/>
        <v>0</v>
      </c>
      <c r="J43" s="107">
        <f t="shared" si="8"/>
        <v>0</v>
      </c>
      <c r="K43" s="107">
        <f t="shared" si="9"/>
        <v>0</v>
      </c>
      <c r="L43" s="107">
        <f t="shared" si="10"/>
        <v>0</v>
      </c>
      <c r="M43" s="107" t="str">
        <f t="shared" si="11"/>
        <v xml:space="preserve"> </v>
      </c>
      <c r="N43" s="180" t="str">
        <f t="shared" si="12"/>
        <v xml:space="preserve"> </v>
      </c>
      <c r="O43" s="5" t="str">
        <f t="shared" si="0"/>
        <v xml:space="preserve"> -0-0</v>
      </c>
      <c r="P43" s="5">
        <f>Input!D47</f>
        <v>0</v>
      </c>
      <c r="Q43" s="21">
        <f>IF(Input!$E47=0,0,IF(ISNA(VLOOKUP((CONCATENATE(Q$6,"-",Input!H47)),points1,2,)),0,(VLOOKUP((CONCATENATE(Q$6,"-",Input!H47)),points1,2,))))</f>
        <v>0</v>
      </c>
      <c r="R43" s="21">
        <f>IF(Input!$E47=0,0,IF(ISNA(VLOOKUP((CONCATENATE(R$6,"-",Input!I47)),points1,2,)),0,(VLOOKUP((CONCATENATE(R$6,"-",Input!I47)),points1,2,))))</f>
        <v>0</v>
      </c>
      <c r="S43" s="21">
        <f>IF(Input!$E47=0,0,IF(ISNA(VLOOKUP((CONCATENATE(S$6,"-",Input!J47)),points1,2,)),0,(VLOOKUP((CONCATENATE(S$6,"-",Input!J47)),points1,2,))))</f>
        <v>0</v>
      </c>
      <c r="T43" s="21">
        <f>IF(Input!$E47=0,0,IF(ISNA(VLOOKUP((CONCATENATE(T$6,"-",Input!K47)),points1,2,)),0,(VLOOKUP((CONCATENATE(T$6,"-",Input!K47)),points1,2,))))</f>
        <v>0</v>
      </c>
      <c r="U43" s="21">
        <f>IF(Input!$E47=0,0,IF(ISNA(VLOOKUP((CONCATENATE(U$6,"-",Input!L47)),points1,2,)),0,(VLOOKUP((CONCATENATE(U$6,"-",Input!L47)),points1,2,))))</f>
        <v>0</v>
      </c>
      <c r="V43" s="12">
        <f>IF(Input!$C47&gt;6,COUNT(Input!H47:I47,Input!J47:L47,Input!#REF!,Input!#REF!),IF(Input!$C47&lt;=6,COUNT(Input!H47:I47,Input!J47:L47,Input!#REF!)))</f>
        <v>0</v>
      </c>
      <c r="W43">
        <f t="shared" si="13"/>
        <v>0</v>
      </c>
      <c r="X43">
        <f>IF(W43=0,0,IF((Input!G47="Boy")*AND(Input!C47&gt;6),VLOOKUP(W43,award2,3),IF((Input!G47="Girl")*AND(Input!C47&gt;6),VLOOKUP(W43,award2,2),IF((Input!G47="Boy")*AND(Input!C47&lt;=6),VLOOKUP(W43,award12,3),IF((Input!G47="Girl")*AND(Input!C47&lt;=6),VLOOKUP(W43,award12,2),0)))))</f>
        <v>0</v>
      </c>
      <c r="Y43">
        <f>IF(Input!$C47&gt;6,COUNT(Input!H47:I47,Input!J47:L47,Input!#REF!,Input!#REF!),IF(Input!$C47&lt;=6,COUNT(Input!H47:I47,Input!J47:L47,Input!#REF!)))</f>
        <v>0</v>
      </c>
      <c r="AA43" t="str">
        <f t="shared" si="1"/>
        <v xml:space="preserve"> </v>
      </c>
      <c r="AB43" t="str">
        <f t="shared" si="2"/>
        <v xml:space="preserve"> </v>
      </c>
      <c r="AC43" t="str">
        <f t="shared" si="3"/>
        <v xml:space="preserve"> </v>
      </c>
      <c r="AD43" t="str">
        <f t="shared" si="4"/>
        <v xml:space="preserve"> </v>
      </c>
      <c r="AE43" t="str">
        <f t="shared" si="5"/>
        <v xml:space="preserve"> </v>
      </c>
      <c r="AG43" s="21" t="str">
        <f>IF(AA43=" "," ",IF(Input!$G47="Boy",IF(RANK(AA43,($AA43:$AE43),0)&lt;=5,AA43," ")," "))</f>
        <v xml:space="preserve"> </v>
      </c>
      <c r="AH43" s="21" t="str">
        <f>IF(AB43=" "," ",IF(Input!$G47="Boy",IF(RANK(AB43,($AA43:$AE43),0)&lt;=5,AB43," ")," "))</f>
        <v xml:space="preserve"> </v>
      </c>
      <c r="AI43" s="21" t="str">
        <f>IF(AC43=" "," ",IF(Input!$G47="Boy",IF(RANK(AC43,($AA43:$AE43),0)&lt;=5,AC43," ")," "))</f>
        <v xml:space="preserve"> </v>
      </c>
      <c r="AJ43" s="21" t="str">
        <f>IF(AD43=" "," ",IF(Input!$G47="Boy",IF(RANK(AD43,($AA43:$AE43),0)&lt;=5,AD43," ")," "))</f>
        <v xml:space="preserve"> </v>
      </c>
      <c r="AK43" s="21" t="str">
        <f>IF(AE43=" "," ",IF(Input!$G47="Boy",IF(RANK(AE43,($AA43:$AE43),0)&lt;=5,AE43," ")," "))</f>
        <v xml:space="preserve"> </v>
      </c>
      <c r="AM43" s="21" t="str">
        <f>IF(AA43=" "," ",IF(Input!$G47="Girl",IF(RANK(AA43,($AA43:$AE43),0)&lt;=5,AA43," ")," "))</f>
        <v xml:space="preserve"> </v>
      </c>
      <c r="AN43" s="21" t="str">
        <f>IF(AB43=" "," ",IF(Input!$G47="Girl",IF(RANK(AB43,($AA43:$AE43),0)&lt;=5,AB43," ")," "))</f>
        <v xml:space="preserve"> </v>
      </c>
      <c r="AO43" s="21" t="str">
        <f>IF(AC43=" "," ",IF(Input!$G47="Girl",IF(RANK(AC43,($AA43:$AE43),0)&lt;=5,AC43," ")," "))</f>
        <v xml:space="preserve"> </v>
      </c>
      <c r="AP43" s="21" t="str">
        <f>IF(AD43=" "," ",IF(Input!$G47="Girl",IF(RANK(AD43,($AA43:$AE43),0)&lt;=5,AD43," ")," "))</f>
        <v xml:space="preserve"> </v>
      </c>
      <c r="AQ43" s="21" t="str">
        <f>IF(AE43=" "," ",IF(Input!$G47="Girl",IF(RANK(AE43,($AA43:$AE43),0)&lt;=5,AE43," ")," "))</f>
        <v xml:space="preserve"> </v>
      </c>
      <c r="AS43">
        <v>3.6999999999999998E-5</v>
      </c>
      <c r="AT43">
        <v>7.6999999999999907E-5</v>
      </c>
      <c r="AU43">
        <v>1.17E-4</v>
      </c>
      <c r="AV43">
        <v>1.5699999999999999E-4</v>
      </c>
      <c r="AW43">
        <v>1.9699999999999999E-4</v>
      </c>
      <c r="AX43">
        <v>2.3699999999999999E-4</v>
      </c>
      <c r="AY43">
        <v>2.7700000000000001E-4</v>
      </c>
      <c r="AZ43">
        <v>3.1700000000000098E-4</v>
      </c>
      <c r="BA43">
        <v>3.5700000000000098E-4</v>
      </c>
      <c r="BB43">
        <v>3.9700000000000098E-4</v>
      </c>
    </row>
    <row r="44" spans="3:54" ht="24.6" customHeight="1" x14ac:dyDescent="0.3">
      <c r="C44" s="128">
        <f>Input!D48</f>
        <v>0</v>
      </c>
      <c r="D44" s="107" t="e">
        <f>Input!#REF!</f>
        <v>#REF!</v>
      </c>
      <c r="E44" s="107">
        <f>Input!E48</f>
        <v>0</v>
      </c>
      <c r="F44" s="129">
        <f>Input!F48</f>
        <v>0</v>
      </c>
      <c r="G44" s="129">
        <f>Input!G48</f>
        <v>0</v>
      </c>
      <c r="H44" s="107">
        <f t="shared" si="6"/>
        <v>0</v>
      </c>
      <c r="I44" s="107">
        <f t="shared" si="7"/>
        <v>0</v>
      </c>
      <c r="J44" s="107">
        <f t="shared" si="8"/>
        <v>0</v>
      </c>
      <c r="K44" s="107">
        <f t="shared" si="9"/>
        <v>0</v>
      </c>
      <c r="L44" s="107">
        <f t="shared" si="10"/>
        <v>0</v>
      </c>
      <c r="M44" s="107" t="str">
        <f t="shared" si="11"/>
        <v xml:space="preserve"> </v>
      </c>
      <c r="N44" s="180" t="str">
        <f t="shared" si="12"/>
        <v xml:space="preserve"> </v>
      </c>
      <c r="O44" s="5" t="str">
        <f t="shared" si="0"/>
        <v xml:space="preserve"> -0-0</v>
      </c>
      <c r="P44" s="5">
        <f>Input!D48</f>
        <v>0</v>
      </c>
      <c r="Q44" s="21">
        <f>IF(Input!$E48=0,0,IF(ISNA(VLOOKUP((CONCATENATE(Q$6,"-",Input!H48)),points1,2,)),0,(VLOOKUP((CONCATENATE(Q$6,"-",Input!H48)),points1,2,))))</f>
        <v>0</v>
      </c>
      <c r="R44" s="21">
        <f>IF(Input!$E48=0,0,IF(ISNA(VLOOKUP((CONCATENATE(R$6,"-",Input!I48)),points1,2,)),0,(VLOOKUP((CONCATENATE(R$6,"-",Input!I48)),points1,2,))))</f>
        <v>0</v>
      </c>
      <c r="S44" s="21">
        <f>IF(Input!$E48=0,0,IF(ISNA(VLOOKUP((CONCATENATE(S$6,"-",Input!J48)),points1,2,)),0,(VLOOKUP((CONCATENATE(S$6,"-",Input!J48)),points1,2,))))</f>
        <v>0</v>
      </c>
      <c r="T44" s="21">
        <f>IF(Input!$E48=0,0,IF(ISNA(VLOOKUP((CONCATENATE(T$6,"-",Input!K48)),points1,2,)),0,(VLOOKUP((CONCATENATE(T$6,"-",Input!K48)),points1,2,))))</f>
        <v>0</v>
      </c>
      <c r="U44" s="21">
        <f>IF(Input!$E48=0,0,IF(ISNA(VLOOKUP((CONCATENATE(U$6,"-",Input!L48)),points1,2,)),0,(VLOOKUP((CONCATENATE(U$6,"-",Input!L48)),points1,2,))))</f>
        <v>0</v>
      </c>
      <c r="V44" s="12">
        <f>IF(Input!$C48&gt;6,COUNT(Input!H48:I48,Input!J48:L48,Input!#REF!,Input!#REF!),IF(Input!$C48&lt;=6,COUNT(Input!H48:I48,Input!J48:L48,Input!#REF!)))</f>
        <v>0</v>
      </c>
      <c r="W44">
        <f t="shared" si="13"/>
        <v>0</v>
      </c>
      <c r="X44">
        <f>IF(W44=0,0,IF((Input!G48="Boy")*AND(Input!C48&gt;6),VLOOKUP(W44,award2,3),IF((Input!G48="Girl")*AND(Input!C48&gt;6),VLOOKUP(W44,award2,2),IF((Input!G48="Boy")*AND(Input!C48&lt;=6),VLOOKUP(W44,award12,3),IF((Input!G48="Girl")*AND(Input!C48&lt;=6),VLOOKUP(W44,award12,2),0)))))</f>
        <v>0</v>
      </c>
      <c r="Y44">
        <f>IF(Input!$C48&gt;6,COUNT(Input!H48:I48,Input!J48:L48,Input!#REF!,Input!#REF!),IF(Input!$C48&lt;=6,COUNT(Input!H48:I48,Input!J48:L48,Input!#REF!)))</f>
        <v>0</v>
      </c>
      <c r="AA44" t="str">
        <f t="shared" si="1"/>
        <v xml:space="preserve"> </v>
      </c>
      <c r="AB44" t="str">
        <f t="shared" si="2"/>
        <v xml:space="preserve"> </v>
      </c>
      <c r="AC44" t="str">
        <f t="shared" si="3"/>
        <v xml:space="preserve"> </v>
      </c>
      <c r="AD44" t="str">
        <f t="shared" si="4"/>
        <v xml:space="preserve"> </v>
      </c>
      <c r="AE44" t="str">
        <f t="shared" si="5"/>
        <v xml:space="preserve"> </v>
      </c>
      <c r="AG44" s="21" t="str">
        <f>IF(AA44=" "," ",IF(Input!$G48="Boy",IF(RANK(AA44,($AA44:$AE44),0)&lt;=5,AA44," ")," "))</f>
        <v xml:space="preserve"> </v>
      </c>
      <c r="AH44" s="21" t="str">
        <f>IF(AB44=" "," ",IF(Input!$G48="Boy",IF(RANK(AB44,($AA44:$AE44),0)&lt;=5,AB44," ")," "))</f>
        <v xml:space="preserve"> </v>
      </c>
      <c r="AI44" s="21" t="str">
        <f>IF(AC44=" "," ",IF(Input!$G48="Boy",IF(RANK(AC44,($AA44:$AE44),0)&lt;=5,AC44," ")," "))</f>
        <v xml:space="preserve"> </v>
      </c>
      <c r="AJ44" s="21" t="str">
        <f>IF(AD44=" "," ",IF(Input!$G48="Boy",IF(RANK(AD44,($AA44:$AE44),0)&lt;=5,AD44," ")," "))</f>
        <v xml:space="preserve"> </v>
      </c>
      <c r="AK44" s="21" t="str">
        <f>IF(AE44=" "," ",IF(Input!$G48="Boy",IF(RANK(AE44,($AA44:$AE44),0)&lt;=5,AE44," ")," "))</f>
        <v xml:space="preserve"> </v>
      </c>
      <c r="AM44" s="21" t="str">
        <f>IF(AA44=" "," ",IF(Input!$G48="Girl",IF(RANK(AA44,($AA44:$AE44),0)&lt;=5,AA44," ")," "))</f>
        <v xml:space="preserve"> </v>
      </c>
      <c r="AN44" s="21" t="str">
        <f>IF(AB44=" "," ",IF(Input!$G48="Girl",IF(RANK(AB44,($AA44:$AE44),0)&lt;=5,AB44," ")," "))</f>
        <v xml:space="preserve"> </v>
      </c>
      <c r="AO44" s="21" t="str">
        <f>IF(AC44=" "," ",IF(Input!$G48="Girl",IF(RANK(AC44,($AA44:$AE44),0)&lt;=5,AC44," ")," "))</f>
        <v xml:space="preserve"> </v>
      </c>
      <c r="AP44" s="21" t="str">
        <f>IF(AD44=" "," ",IF(Input!$G48="Girl",IF(RANK(AD44,($AA44:$AE44),0)&lt;=5,AD44," ")," "))</f>
        <v xml:space="preserve"> </v>
      </c>
      <c r="AQ44" s="21" t="str">
        <f>IF(AE44=" "," ",IF(Input!$G48="Girl",IF(RANK(AE44,($AA44:$AE44),0)&lt;=5,AE44," ")," "))</f>
        <v xml:space="preserve"> </v>
      </c>
      <c r="AS44">
        <v>3.8000000000000002E-5</v>
      </c>
      <c r="AT44">
        <v>7.7999999999999904E-5</v>
      </c>
      <c r="AU44">
        <v>1.18E-4</v>
      </c>
      <c r="AV44">
        <v>1.5799999999999999E-4</v>
      </c>
      <c r="AW44">
        <v>1.9799999999999999E-4</v>
      </c>
      <c r="AX44">
        <v>2.3800000000000001E-4</v>
      </c>
      <c r="AY44">
        <v>2.7799999999999998E-4</v>
      </c>
      <c r="AZ44">
        <v>3.1800000000000101E-4</v>
      </c>
      <c r="BA44">
        <v>3.58000000000001E-4</v>
      </c>
      <c r="BB44">
        <v>3.98000000000001E-4</v>
      </c>
    </row>
    <row r="45" spans="3:54" ht="24.6" customHeight="1" x14ac:dyDescent="0.3">
      <c r="C45" s="128">
        <f>Input!D49</f>
        <v>0</v>
      </c>
      <c r="D45" s="107" t="e">
        <f>Input!#REF!</f>
        <v>#REF!</v>
      </c>
      <c r="E45" s="107">
        <f>Input!E49</f>
        <v>0</v>
      </c>
      <c r="F45" s="129">
        <f>Input!F49</f>
        <v>0</v>
      </c>
      <c r="G45" s="129">
        <f>Input!G49</f>
        <v>0</v>
      </c>
      <c r="H45" s="107">
        <f t="shared" si="6"/>
        <v>0</v>
      </c>
      <c r="I45" s="107">
        <f t="shared" si="7"/>
        <v>0</v>
      </c>
      <c r="J45" s="107">
        <f t="shared" si="8"/>
        <v>0</v>
      </c>
      <c r="K45" s="107">
        <f t="shared" si="9"/>
        <v>0</v>
      </c>
      <c r="L45" s="107">
        <f t="shared" si="10"/>
        <v>0</v>
      </c>
      <c r="M45" s="107" t="str">
        <f t="shared" si="11"/>
        <v xml:space="preserve"> </v>
      </c>
      <c r="N45" s="180" t="str">
        <f t="shared" si="12"/>
        <v xml:space="preserve"> </v>
      </c>
      <c r="O45" s="5" t="str">
        <f t="shared" si="0"/>
        <v xml:space="preserve"> -0-0</v>
      </c>
      <c r="P45" s="5">
        <f>Input!D49</f>
        <v>0</v>
      </c>
      <c r="Q45" s="21">
        <f>IF(Input!$E49=0,0,IF(ISNA(VLOOKUP((CONCATENATE(Q$6,"-",Input!H49)),points1,2,)),0,(VLOOKUP((CONCATENATE(Q$6,"-",Input!H49)),points1,2,))))</f>
        <v>0</v>
      </c>
      <c r="R45" s="21">
        <f>IF(Input!$E49=0,0,IF(ISNA(VLOOKUP((CONCATENATE(R$6,"-",Input!I49)),points1,2,)),0,(VLOOKUP((CONCATENATE(R$6,"-",Input!I49)),points1,2,))))</f>
        <v>0</v>
      </c>
      <c r="S45" s="21">
        <f>IF(Input!$E49=0,0,IF(ISNA(VLOOKUP((CONCATENATE(S$6,"-",Input!J49)),points1,2,)),0,(VLOOKUP((CONCATENATE(S$6,"-",Input!J49)),points1,2,))))</f>
        <v>0</v>
      </c>
      <c r="T45" s="21">
        <f>IF(Input!$E49=0,0,IF(ISNA(VLOOKUP((CONCATENATE(T$6,"-",Input!K49)),points1,2,)),0,(VLOOKUP((CONCATENATE(T$6,"-",Input!K49)),points1,2,))))</f>
        <v>0</v>
      </c>
      <c r="U45" s="21">
        <f>IF(Input!$E49=0,0,IF(ISNA(VLOOKUP((CONCATENATE(U$6,"-",Input!L49)),points1,2,)),0,(VLOOKUP((CONCATENATE(U$6,"-",Input!L49)),points1,2,))))</f>
        <v>0</v>
      </c>
      <c r="V45" s="12">
        <f>IF(Input!$C49&gt;6,COUNT(Input!H49:I49,Input!J49:L49,Input!#REF!,Input!#REF!),IF(Input!$C49&lt;=6,COUNT(Input!H49:I49,Input!J49:L49,Input!#REF!)))</f>
        <v>0</v>
      </c>
      <c r="W45">
        <f t="shared" si="13"/>
        <v>0</v>
      </c>
      <c r="X45">
        <f>IF(W45=0,0,IF((Input!G49="Boy")*AND(Input!C49&gt;6),VLOOKUP(W45,award2,3),IF((Input!G49="Girl")*AND(Input!C49&gt;6),VLOOKUP(W45,award2,2),IF((Input!G49="Boy")*AND(Input!C49&lt;=6),VLOOKUP(W45,award12,3),IF((Input!G49="Girl")*AND(Input!C49&lt;=6),VLOOKUP(W45,award12,2),0)))))</f>
        <v>0</v>
      </c>
      <c r="Y45">
        <f>IF(Input!$C49&gt;6,COUNT(Input!H49:I49,Input!J49:L49,Input!#REF!,Input!#REF!),IF(Input!$C49&lt;=6,COUNT(Input!H49:I49,Input!J49:L49,Input!#REF!)))</f>
        <v>0</v>
      </c>
      <c r="AA45" t="str">
        <f t="shared" si="1"/>
        <v xml:space="preserve"> </v>
      </c>
      <c r="AB45" t="str">
        <f t="shared" si="2"/>
        <v xml:space="preserve"> </v>
      </c>
      <c r="AC45" t="str">
        <f t="shared" si="3"/>
        <v xml:space="preserve"> </v>
      </c>
      <c r="AD45" t="str">
        <f t="shared" si="4"/>
        <v xml:space="preserve"> </v>
      </c>
      <c r="AE45" t="str">
        <f t="shared" si="5"/>
        <v xml:space="preserve"> </v>
      </c>
      <c r="AG45" s="21" t="str">
        <f>IF(AA45=" "," ",IF(Input!$G49="Boy",IF(RANK(AA45,($AA45:$AE45),0)&lt;=5,AA45," ")," "))</f>
        <v xml:space="preserve"> </v>
      </c>
      <c r="AH45" s="21" t="str">
        <f>IF(AB45=" "," ",IF(Input!$G49="Boy",IF(RANK(AB45,($AA45:$AE45),0)&lt;=5,AB45," ")," "))</f>
        <v xml:space="preserve"> </v>
      </c>
      <c r="AI45" s="21" t="str">
        <f>IF(AC45=" "," ",IF(Input!$G49="Boy",IF(RANK(AC45,($AA45:$AE45),0)&lt;=5,AC45," ")," "))</f>
        <v xml:space="preserve"> </v>
      </c>
      <c r="AJ45" s="21" t="str">
        <f>IF(AD45=" "," ",IF(Input!$G49="Boy",IF(RANK(AD45,($AA45:$AE45),0)&lt;=5,AD45," ")," "))</f>
        <v xml:space="preserve"> </v>
      </c>
      <c r="AK45" s="21" t="str">
        <f>IF(AE45=" "," ",IF(Input!$G49="Boy",IF(RANK(AE45,($AA45:$AE45),0)&lt;=5,AE45," ")," "))</f>
        <v xml:space="preserve"> </v>
      </c>
      <c r="AM45" s="21" t="str">
        <f>IF(AA45=" "," ",IF(Input!$G49="Girl",IF(RANK(AA45,($AA45:$AE45),0)&lt;=5,AA45," ")," "))</f>
        <v xml:space="preserve"> </v>
      </c>
      <c r="AN45" s="21" t="str">
        <f>IF(AB45=" "," ",IF(Input!$G49="Girl",IF(RANK(AB45,($AA45:$AE45),0)&lt;=5,AB45," ")," "))</f>
        <v xml:space="preserve"> </v>
      </c>
      <c r="AO45" s="21" t="str">
        <f>IF(AC45=" "," ",IF(Input!$G49="Girl",IF(RANK(AC45,($AA45:$AE45),0)&lt;=5,AC45," ")," "))</f>
        <v xml:space="preserve"> </v>
      </c>
      <c r="AP45" s="21" t="str">
        <f>IF(AD45=" "," ",IF(Input!$G49="Girl",IF(RANK(AD45,($AA45:$AE45),0)&lt;=5,AD45," ")," "))</f>
        <v xml:space="preserve"> </v>
      </c>
      <c r="AQ45" s="21" t="str">
        <f>IF(AE45=" "," ",IF(Input!$G49="Girl",IF(RANK(AE45,($AA45:$AE45),0)&lt;=5,AE45," ")," "))</f>
        <v xml:space="preserve"> </v>
      </c>
      <c r="AS45">
        <v>3.8999999999999999E-5</v>
      </c>
      <c r="AT45">
        <v>7.8999999999999901E-5</v>
      </c>
      <c r="AU45">
        <v>1.1900000000000001E-4</v>
      </c>
      <c r="AV45">
        <v>1.5899999999999999E-4</v>
      </c>
      <c r="AW45">
        <v>1.9900000000000001E-4</v>
      </c>
      <c r="AX45">
        <v>2.3900000000000001E-4</v>
      </c>
      <c r="AY45">
        <v>2.7900000000000001E-4</v>
      </c>
      <c r="AZ45">
        <v>3.1900000000000098E-4</v>
      </c>
      <c r="BA45">
        <v>3.5900000000000097E-4</v>
      </c>
      <c r="BB45">
        <v>3.9900000000000102E-4</v>
      </c>
    </row>
    <row r="46" spans="3:54" ht="24.6" customHeight="1" x14ac:dyDescent="0.3">
      <c r="C46" s="175">
        <f>Input!D50</f>
        <v>0</v>
      </c>
      <c r="D46" s="176" t="e">
        <f>Input!#REF!</f>
        <v>#REF!</v>
      </c>
      <c r="E46" s="176">
        <f>Input!E50</f>
        <v>0</v>
      </c>
      <c r="F46" s="177">
        <f>Input!F50</f>
        <v>0</v>
      </c>
      <c r="G46" s="177">
        <f>Input!G50</f>
        <v>0</v>
      </c>
      <c r="H46" s="176">
        <f t="shared" si="6"/>
        <v>0</v>
      </c>
      <c r="I46" s="176">
        <f t="shared" si="7"/>
        <v>0</v>
      </c>
      <c r="J46" s="176">
        <f t="shared" si="8"/>
        <v>0</v>
      </c>
      <c r="K46" s="176">
        <f t="shared" si="9"/>
        <v>0</v>
      </c>
      <c r="L46" s="176">
        <f t="shared" si="10"/>
        <v>0</v>
      </c>
      <c r="M46" s="176" t="str">
        <f t="shared" si="11"/>
        <v xml:space="preserve"> </v>
      </c>
      <c r="N46" s="181" t="str">
        <f t="shared" si="12"/>
        <v xml:space="preserve"> </v>
      </c>
      <c r="O46" s="5" t="str">
        <f t="shared" si="0"/>
        <v xml:space="preserve"> -0-0</v>
      </c>
      <c r="P46" s="5">
        <f>Input!D50</f>
        <v>0</v>
      </c>
      <c r="Q46" s="21">
        <f>IF(Input!$E50=0,0,IF(ISNA(VLOOKUP((CONCATENATE(Q$6,"-",Input!H50)),points1,2,)),0,(VLOOKUP((CONCATENATE(Q$6,"-",Input!H50)),points1,2,))))</f>
        <v>0</v>
      </c>
      <c r="R46" s="21">
        <f>IF(Input!$E50=0,0,IF(ISNA(VLOOKUP((CONCATENATE(R$6,"-",Input!I50)),points1,2,)),0,(VLOOKUP((CONCATENATE(R$6,"-",Input!I50)),points1,2,))))</f>
        <v>0</v>
      </c>
      <c r="S46" s="21">
        <f>IF(Input!$E50=0,0,IF(ISNA(VLOOKUP((CONCATENATE(S$6,"-",Input!J50)),points1,2,)),0,(VLOOKUP((CONCATENATE(S$6,"-",Input!J50)),points1,2,))))</f>
        <v>0</v>
      </c>
      <c r="T46" s="21">
        <f>IF(Input!$E50=0,0,IF(ISNA(VLOOKUP((CONCATENATE(T$6,"-",Input!K50)),points1,2,)),0,(VLOOKUP((CONCATENATE(T$6,"-",Input!K50)),points1,2,))))</f>
        <v>0</v>
      </c>
      <c r="U46" s="21">
        <f>IF(Input!$E50=0,0,IF(ISNA(VLOOKUP((CONCATENATE(U$6,"-",Input!L50)),points1,2,)),0,(VLOOKUP((CONCATENATE(U$6,"-",Input!L50)),points1,2,))))</f>
        <v>0</v>
      </c>
      <c r="V46" s="12">
        <f>IF(Input!$C50&gt;6,COUNT(Input!H50:I50,Input!J50:L50,Input!#REF!,Input!#REF!),IF(Input!$C50&lt;=6,COUNT(Input!H50:I50,Input!J50:L50,Input!#REF!)))</f>
        <v>0</v>
      </c>
      <c r="W46">
        <f t="shared" si="13"/>
        <v>0</v>
      </c>
      <c r="X46">
        <f>IF(W46=0,0,IF((Input!G50="Boy")*AND(Input!C50&gt;6),VLOOKUP(W46,award2,3),IF((Input!G50="Girl")*AND(Input!C50&gt;6),VLOOKUP(W46,award2,2),IF((Input!G50="Boy")*AND(Input!C50&lt;=6),VLOOKUP(W46,award12,3),IF((Input!G50="Girl")*AND(Input!C50&lt;=6),VLOOKUP(W46,award12,2),0)))))</f>
        <v>0</v>
      </c>
      <c r="Y46">
        <f>IF(Input!$C50&gt;6,COUNT(Input!H50:I50,Input!J50:L50,Input!#REF!,Input!#REF!),IF(Input!$C50&lt;=6,COUNT(Input!H50:I50,Input!J50:L50,Input!#REF!)))</f>
        <v>0</v>
      </c>
      <c r="AA46" t="str">
        <f t="shared" si="1"/>
        <v xml:space="preserve"> </v>
      </c>
      <c r="AB46" t="str">
        <f t="shared" si="2"/>
        <v xml:space="preserve"> </v>
      </c>
      <c r="AC46" t="str">
        <f t="shared" si="3"/>
        <v xml:space="preserve"> </v>
      </c>
      <c r="AD46" t="str">
        <f t="shared" si="4"/>
        <v xml:space="preserve"> </v>
      </c>
      <c r="AE46" t="str">
        <f t="shared" si="5"/>
        <v xml:space="preserve"> </v>
      </c>
      <c r="AG46" s="21" t="str">
        <f>IF(AA46=" "," ",IF(Input!$G50="Boy",IF(RANK(AA46,($AA46:$AE46),0)&lt;=5,AA46," ")," "))</f>
        <v xml:space="preserve"> </v>
      </c>
      <c r="AH46" s="21" t="str">
        <f>IF(AB46=" "," ",IF(Input!$G50="Boy",IF(RANK(AB46,($AA46:$AE46),0)&lt;=5,AB46," ")," "))</f>
        <v xml:space="preserve"> </v>
      </c>
      <c r="AI46" s="21" t="str">
        <f>IF(AC46=" "," ",IF(Input!$G50="Boy",IF(RANK(AC46,($AA46:$AE46),0)&lt;=5,AC46," ")," "))</f>
        <v xml:space="preserve"> </v>
      </c>
      <c r="AJ46" s="21" t="str">
        <f>IF(AD46=" "," ",IF(Input!$G50="Boy",IF(RANK(AD46,($AA46:$AE46),0)&lt;=5,AD46," ")," "))</f>
        <v xml:space="preserve"> </v>
      </c>
      <c r="AK46" s="21" t="str">
        <f>IF(AE46=" "," ",IF(Input!$G50="Boy",IF(RANK(AE46,($AA46:$AE46),0)&lt;=5,AE46," ")," "))</f>
        <v xml:space="preserve"> </v>
      </c>
      <c r="AM46" s="21" t="str">
        <f>IF(AA46=" "," ",IF(Input!$G50="Girl",IF(RANK(AA46,($AA46:$AE46),0)&lt;=5,AA46," ")," "))</f>
        <v xml:space="preserve"> </v>
      </c>
      <c r="AN46" s="21" t="str">
        <f>IF(AB46=" "," ",IF(Input!$G50="Girl",IF(RANK(AB46,($AA46:$AE46),0)&lt;=5,AB46," ")," "))</f>
        <v xml:space="preserve"> </v>
      </c>
      <c r="AO46" s="21" t="str">
        <f>IF(AC46=" "," ",IF(Input!$G50="Girl",IF(RANK(AC46,($AA46:$AE46),0)&lt;=5,AC46," ")," "))</f>
        <v xml:space="preserve"> </v>
      </c>
      <c r="AP46" s="21" t="str">
        <f>IF(AD46=" "," ",IF(Input!$G50="Girl",IF(RANK(AD46,($AA46:$AE46),0)&lt;=5,AD46," ")," "))</f>
        <v xml:space="preserve"> </v>
      </c>
      <c r="AQ46" s="21" t="str">
        <f>IF(AE46=" "," ",IF(Input!$G50="Girl",IF(RANK(AE46,($AA46:$AE46),0)&lt;=5,AE46," ")," "))</f>
        <v xml:space="preserve"> </v>
      </c>
      <c r="AS46">
        <v>4.0000000000000003E-5</v>
      </c>
      <c r="AT46">
        <v>7.9999999999999898E-5</v>
      </c>
      <c r="AU46">
        <v>1.2E-4</v>
      </c>
      <c r="AV46">
        <v>1.6000000000000001E-4</v>
      </c>
      <c r="AW46">
        <v>2.0000000000000001E-4</v>
      </c>
      <c r="AX46">
        <v>2.4000000000000001E-4</v>
      </c>
      <c r="AY46">
        <v>2.7999999999999998E-4</v>
      </c>
      <c r="AZ46">
        <v>3.20000000000001E-4</v>
      </c>
      <c r="BA46">
        <v>3.60000000000001E-4</v>
      </c>
      <c r="BB46">
        <v>4.0000000000000099E-4</v>
      </c>
    </row>
    <row r="47" spans="3:54" ht="23.55" customHeight="1" x14ac:dyDescent="0.3">
      <c r="C47" s="175">
        <f>Input!D51</f>
        <v>0</v>
      </c>
      <c r="D47" s="176" t="e">
        <f>Input!#REF!</f>
        <v>#REF!</v>
      </c>
      <c r="E47" s="176">
        <f>Input!E51</f>
        <v>0</v>
      </c>
      <c r="F47" s="177">
        <f>Input!F51</f>
        <v>0</v>
      </c>
      <c r="G47" s="177">
        <f>Input!G51</f>
        <v>0</v>
      </c>
      <c r="H47" s="176">
        <f t="shared" ref="H47:L51" si="14">IF(Q47=0,0,Q47)</f>
        <v>0</v>
      </c>
      <c r="I47" s="176">
        <f t="shared" si="14"/>
        <v>0</v>
      </c>
      <c r="J47" s="176">
        <f t="shared" si="14"/>
        <v>0</v>
      </c>
      <c r="K47" s="176">
        <f t="shared" si="14"/>
        <v>0</v>
      </c>
      <c r="L47" s="176">
        <f t="shared" si="14"/>
        <v>0</v>
      </c>
      <c r="M47" s="176" t="str">
        <f t="shared" ref="M47:N51" si="15">IF(W47=0," ",W47)</f>
        <v xml:space="preserve"> </v>
      </c>
      <c r="N47" s="181" t="str">
        <f t="shared" si="15"/>
        <v xml:space="preserve"> </v>
      </c>
      <c r="O47" s="5" t="str">
        <f t="shared" si="0"/>
        <v xml:space="preserve"> -0-0</v>
      </c>
      <c r="P47" s="5">
        <f>Input!D51</f>
        <v>0</v>
      </c>
      <c r="Q47" s="21">
        <f>IF(Input!$E51=0,0,IF(ISNA(VLOOKUP((CONCATENATE(Q$6,"-",Input!H51)),points1,2,)),0,(VLOOKUP((CONCATENATE(Q$6,"-",Input!H51)),points1,2,))))</f>
        <v>0</v>
      </c>
      <c r="R47" s="21">
        <f>IF(Input!$E51=0,0,IF(ISNA(VLOOKUP((CONCATENATE(R$6,"-",Input!I51)),points1,2,)),0,(VLOOKUP((CONCATENATE(R$6,"-",Input!I51)),points1,2,))))</f>
        <v>0</v>
      </c>
      <c r="S47" s="21">
        <f>IF(Input!$E51=0,0,IF(ISNA(VLOOKUP((CONCATENATE(S$6,"-",Input!J51)),points1,2,)),0,(VLOOKUP((CONCATENATE(S$6,"-",Input!J51)),points1,2,))))</f>
        <v>0</v>
      </c>
      <c r="T47" s="21">
        <f>IF(Input!$E51=0,0,IF(ISNA(VLOOKUP((CONCATENATE(T$6,"-",Input!K51)),points1,2,)),0,(VLOOKUP((CONCATENATE(T$6,"-",Input!K51)),points1,2,))))</f>
        <v>0</v>
      </c>
      <c r="U47" s="21">
        <f>IF(Input!$E51=0,0,IF(ISNA(VLOOKUP((CONCATENATE(U$6,"-",Input!L51)),points1,2,)),0,(VLOOKUP((CONCATENATE(U$6,"-",Input!L51)),points1,2,))))</f>
        <v>0</v>
      </c>
      <c r="V47" s="12">
        <f>IF(Input!$C51&gt;6,COUNT(Input!H51:I51,Input!J51:L51,Input!#REF!,Input!#REF!),IF(Input!$C51&lt;=6,COUNT(Input!H51:I51,Input!J51:L51,Input!#REF!)))</f>
        <v>0</v>
      </c>
      <c r="W47">
        <f t="shared" si="13"/>
        <v>0</v>
      </c>
      <c r="X47">
        <f>IF(W47=0,0,IF((Input!G51="Boy")*AND(Input!C51&gt;6),VLOOKUP(W47,award2,3),IF((Input!G51="Girl")*AND(Input!C51&gt;6),VLOOKUP(W47,award2,2),IF((Input!G51="Boy")*AND(Input!C51&lt;=6),VLOOKUP(W47,award12,3),IF((Input!G51="Girl")*AND(Input!C51&lt;=6),VLOOKUP(W47,award12,2),0)))))</f>
        <v>0</v>
      </c>
      <c r="Y47">
        <f>IF(Input!$C51&gt;6,COUNT(Input!H51:I51,Input!J51:L51,Input!#REF!,Input!#REF!),IF(Input!$C51&lt;=6,COUNT(Input!H51:I51,Input!J51:L51,Input!#REF!)))</f>
        <v>0</v>
      </c>
      <c r="AA47" t="str">
        <f t="shared" si="1"/>
        <v xml:space="preserve"> </v>
      </c>
      <c r="AB47" t="str">
        <f t="shared" si="2"/>
        <v xml:space="preserve"> </v>
      </c>
      <c r="AC47" t="str">
        <f t="shared" si="3"/>
        <v xml:space="preserve"> </v>
      </c>
      <c r="AD47" t="str">
        <f t="shared" si="4"/>
        <v xml:space="preserve"> </v>
      </c>
      <c r="AE47" t="str">
        <f t="shared" si="5"/>
        <v xml:space="preserve"> </v>
      </c>
      <c r="AG47" s="21" t="str">
        <f>IF(AA47=" "," ",IF(Input!$G51="Boy",IF(RANK(AA47,($AA47:$AE47),0)&lt;=5,AA47," ")," "))</f>
        <v xml:space="preserve"> </v>
      </c>
      <c r="AH47" s="21" t="str">
        <f>IF(AB47=" "," ",IF(Input!$G51="Boy",IF(RANK(AB47,($AA47:$AE47),0)&lt;=5,AB47," ")," "))</f>
        <v xml:space="preserve"> </v>
      </c>
      <c r="AI47" s="21" t="str">
        <f>IF(AC47=" "," ",IF(Input!$G51="Boy",IF(RANK(AC47,($AA47:$AE47),0)&lt;=5,AC47," ")," "))</f>
        <v xml:space="preserve"> </v>
      </c>
      <c r="AJ47" s="21" t="str">
        <f>IF(AD47=" "," ",IF(Input!$G51="Boy",IF(RANK(AD47,($AA47:$AE47),0)&lt;=5,AD47," ")," "))</f>
        <v xml:space="preserve"> </v>
      </c>
      <c r="AK47" s="21" t="str">
        <f>IF(AE47=" "," ",IF(Input!$G51="Boy",IF(RANK(AE47,($AA47:$AE47),0)&lt;=5,AE47," ")," "))</f>
        <v xml:space="preserve"> </v>
      </c>
      <c r="AM47" s="21" t="str">
        <f>IF(AA47=" "," ",IF(Input!$G51="Girl",IF(RANK(AA47,($AA47:$AE47),0)&lt;=5,AA47," ")," "))</f>
        <v xml:space="preserve"> </v>
      </c>
      <c r="AN47" s="21" t="str">
        <f>IF(AB47=" "," ",IF(Input!$G51="Girl",IF(RANK(AB47,($AA47:$AE47),0)&lt;=5,AB47," ")," "))</f>
        <v xml:space="preserve"> </v>
      </c>
      <c r="AO47" s="21" t="str">
        <f>IF(AC47=" "," ",IF(Input!$G51="Girl",IF(RANK(AC47,($AA47:$AE47),0)&lt;=5,AC47," ")," "))</f>
        <v xml:space="preserve"> </v>
      </c>
      <c r="AP47" s="21" t="str">
        <f>IF(AD47=" "," ",IF(Input!$G51="Girl",IF(RANK(AD47,($AA47:$AE47),0)&lt;=5,AD47," ")," "))</f>
        <v xml:space="preserve"> </v>
      </c>
      <c r="AQ47" s="21" t="str">
        <f>IF(AE47=" "," ",IF(Input!$G51="Girl",IF(RANK(AE47,($AA47:$AE47),0)&lt;=5,AE47," ")," "))</f>
        <v xml:space="preserve"> </v>
      </c>
      <c r="AS47">
        <v>4.0000000000000003E-5</v>
      </c>
      <c r="AT47">
        <v>7.9999999999999898E-5</v>
      </c>
      <c r="AU47">
        <v>1.2E-4</v>
      </c>
      <c r="AV47">
        <v>1.6000000000000001E-4</v>
      </c>
      <c r="AW47">
        <v>2.0000000000000001E-4</v>
      </c>
      <c r="AX47">
        <v>2.4000000000000001E-4</v>
      </c>
      <c r="AY47">
        <v>2.7999999999999998E-4</v>
      </c>
      <c r="AZ47">
        <v>3.20000000000001E-4</v>
      </c>
      <c r="BA47">
        <v>3.60000000000001E-4</v>
      </c>
      <c r="BB47">
        <v>4.0000000000000099E-4</v>
      </c>
    </row>
    <row r="48" spans="3:54" ht="23.55" customHeight="1" x14ac:dyDescent="0.3">
      <c r="C48" s="175">
        <f>Input!D52</f>
        <v>0</v>
      </c>
      <c r="D48" s="176" t="e">
        <f>Input!#REF!</f>
        <v>#REF!</v>
      </c>
      <c r="E48" s="176">
        <f>Input!E52</f>
        <v>0</v>
      </c>
      <c r="F48" s="177">
        <f>Input!F52</f>
        <v>0</v>
      </c>
      <c r="G48" s="177">
        <f>Input!G52</f>
        <v>0</v>
      </c>
      <c r="H48" s="176">
        <f t="shared" si="14"/>
        <v>0</v>
      </c>
      <c r="I48" s="176">
        <f t="shared" si="14"/>
        <v>0</v>
      </c>
      <c r="J48" s="176">
        <f t="shared" si="14"/>
        <v>0</v>
      </c>
      <c r="K48" s="176">
        <f t="shared" si="14"/>
        <v>0</v>
      </c>
      <c r="L48" s="176">
        <f t="shared" si="14"/>
        <v>0</v>
      </c>
      <c r="M48" s="176" t="str">
        <f t="shared" si="15"/>
        <v xml:space="preserve"> </v>
      </c>
      <c r="N48" s="181" t="str">
        <f t="shared" si="15"/>
        <v xml:space="preserve"> </v>
      </c>
      <c r="O48" s="5" t="str">
        <f t="shared" si="0"/>
        <v xml:space="preserve"> -0-0</v>
      </c>
      <c r="P48" s="5">
        <f>Input!D52</f>
        <v>0</v>
      </c>
      <c r="Q48" s="21">
        <f>IF(Input!$E52=0,0,IF(ISNA(VLOOKUP((CONCATENATE(Q$6,"-",Input!H52)),points1,2,)),0,(VLOOKUP((CONCATENATE(Q$6,"-",Input!H52)),points1,2,))))</f>
        <v>0</v>
      </c>
      <c r="R48" s="21">
        <f>IF(Input!$E52=0,0,IF(ISNA(VLOOKUP((CONCATENATE(R$6,"-",Input!I52)),points1,2,)),0,(VLOOKUP((CONCATENATE(R$6,"-",Input!I52)),points1,2,))))</f>
        <v>0</v>
      </c>
      <c r="S48" s="21">
        <f>IF(Input!$E52=0,0,IF(ISNA(VLOOKUP((CONCATENATE(S$6,"-",Input!J52)),points1,2,)),0,(VLOOKUP((CONCATENATE(S$6,"-",Input!J52)),points1,2,))))</f>
        <v>0</v>
      </c>
      <c r="T48" s="21">
        <f>IF(Input!$E52=0,0,IF(ISNA(VLOOKUP((CONCATENATE(T$6,"-",Input!K52)),points1,2,)),0,(VLOOKUP((CONCATENATE(T$6,"-",Input!K52)),points1,2,))))</f>
        <v>0</v>
      </c>
      <c r="U48" s="21">
        <f>IF(Input!$E52=0,0,IF(ISNA(VLOOKUP((CONCATENATE(U$6,"-",Input!L52)),points1,2,)),0,(VLOOKUP((CONCATENATE(U$6,"-",Input!L52)),points1,2,))))</f>
        <v>0</v>
      </c>
      <c r="V48" s="12">
        <f>IF(Input!$C52&gt;6,COUNT(Input!H52:I52,Input!J52:L52,Input!#REF!,Input!#REF!),IF(Input!$C52&lt;=6,COUNT(Input!H52:I52,Input!J52:L52,Input!#REF!)))</f>
        <v>0</v>
      </c>
      <c r="W48">
        <f t="shared" si="13"/>
        <v>0</v>
      </c>
      <c r="X48">
        <f>IF(W48=0,0,IF((Input!G52="Boy")*AND(Input!C52&gt;6),VLOOKUP(W48,award2,3),IF((Input!G52="Girl")*AND(Input!C52&gt;6),VLOOKUP(W48,award2,2),IF((Input!G52="Boy")*AND(Input!C52&lt;=6),VLOOKUP(W48,award12,3),IF((Input!G52="Girl")*AND(Input!C52&lt;=6),VLOOKUP(W48,award12,2),0)))))</f>
        <v>0</v>
      </c>
      <c r="Y48">
        <f>IF(Input!$C52&gt;6,COUNT(Input!H52:I52,Input!J52:L52,Input!#REF!,Input!#REF!),IF(Input!$C52&lt;=6,COUNT(Input!H52:I52,Input!J52:L52,Input!#REF!)))</f>
        <v>0</v>
      </c>
      <c r="AA48" t="str">
        <f t="shared" si="1"/>
        <v xml:space="preserve"> </v>
      </c>
      <c r="AB48" t="str">
        <f t="shared" si="2"/>
        <v xml:space="preserve"> </v>
      </c>
      <c r="AC48" t="str">
        <f t="shared" si="3"/>
        <v xml:space="preserve"> </v>
      </c>
      <c r="AD48" t="str">
        <f t="shared" si="4"/>
        <v xml:space="preserve"> </v>
      </c>
      <c r="AE48" t="str">
        <f t="shared" si="5"/>
        <v xml:space="preserve"> </v>
      </c>
      <c r="AG48" s="21" t="str">
        <f>IF(AA48=" "," ",IF(Input!$G52="Boy",IF(RANK(AA48,($AA48:$AE48),0)&lt;=5,AA48," ")," "))</f>
        <v xml:space="preserve"> </v>
      </c>
      <c r="AH48" s="21" t="str">
        <f>IF(AB48=" "," ",IF(Input!$G52="Boy",IF(RANK(AB48,($AA48:$AE48),0)&lt;=5,AB48," ")," "))</f>
        <v xml:space="preserve"> </v>
      </c>
      <c r="AI48" s="21" t="str">
        <f>IF(AC48=" "," ",IF(Input!$G52="Boy",IF(RANK(AC48,($AA48:$AE48),0)&lt;=5,AC48," ")," "))</f>
        <v xml:space="preserve"> </v>
      </c>
      <c r="AJ48" s="21" t="str">
        <f>IF(AD48=" "," ",IF(Input!$G52="Boy",IF(RANK(AD48,($AA48:$AE48),0)&lt;=5,AD48," ")," "))</f>
        <v xml:space="preserve"> </v>
      </c>
      <c r="AK48" s="21" t="str">
        <f>IF(AE48=" "," ",IF(Input!$G52="Boy",IF(RANK(AE48,($AA48:$AE48),0)&lt;=5,AE48," ")," "))</f>
        <v xml:space="preserve"> </v>
      </c>
      <c r="AM48" s="21" t="str">
        <f>IF(AA48=" "," ",IF(Input!$G52="Girl",IF(RANK(AA48,($AA48:$AE48),0)&lt;=5,AA48," ")," "))</f>
        <v xml:space="preserve"> </v>
      </c>
      <c r="AN48" s="21" t="str">
        <f>IF(AB48=" "," ",IF(Input!$G52="Girl",IF(RANK(AB48,($AA48:$AE48),0)&lt;=5,AB48," ")," "))</f>
        <v xml:space="preserve"> </v>
      </c>
      <c r="AO48" s="21" t="str">
        <f>IF(AC48=" "," ",IF(Input!$G52="Girl",IF(RANK(AC48,($AA48:$AE48),0)&lt;=5,AC48," ")," "))</f>
        <v xml:space="preserve"> </v>
      </c>
      <c r="AP48" s="21" t="str">
        <f>IF(AD48=" "," ",IF(Input!$G52="Girl",IF(RANK(AD48,($AA48:$AE48),0)&lt;=5,AD48," ")," "))</f>
        <v xml:space="preserve"> </v>
      </c>
      <c r="AQ48" s="21" t="str">
        <f>IF(AE48=" "," ",IF(Input!$G52="Girl",IF(RANK(AE48,($AA48:$AE48),0)&lt;=5,AE48," ")," "))</f>
        <v xml:space="preserve"> </v>
      </c>
      <c r="AS48">
        <v>4.0000000000000003E-5</v>
      </c>
      <c r="AT48">
        <v>7.9999999999999898E-5</v>
      </c>
      <c r="AU48">
        <v>1.2E-4</v>
      </c>
      <c r="AV48">
        <v>1.6000000000000001E-4</v>
      </c>
      <c r="AW48">
        <v>2.0000000000000001E-4</v>
      </c>
      <c r="AX48">
        <v>2.4000000000000001E-4</v>
      </c>
      <c r="AY48">
        <v>2.7999999999999998E-4</v>
      </c>
      <c r="AZ48">
        <v>3.20000000000001E-4</v>
      </c>
      <c r="BA48">
        <v>3.60000000000001E-4</v>
      </c>
      <c r="BB48">
        <v>4.0000000000000099E-4</v>
      </c>
    </row>
    <row r="49" spans="3:54" ht="23.55" customHeight="1" x14ac:dyDescent="0.3">
      <c r="C49" s="175">
        <f>Input!D53</f>
        <v>0</v>
      </c>
      <c r="D49" s="176" t="e">
        <f>Input!#REF!</f>
        <v>#REF!</v>
      </c>
      <c r="E49" s="176">
        <f>Input!E53</f>
        <v>0</v>
      </c>
      <c r="F49" s="177">
        <f>Input!F53</f>
        <v>0</v>
      </c>
      <c r="G49" s="177">
        <f>Input!G53</f>
        <v>0</v>
      </c>
      <c r="H49" s="176">
        <f t="shared" si="14"/>
        <v>0</v>
      </c>
      <c r="I49" s="176">
        <f t="shared" si="14"/>
        <v>0</v>
      </c>
      <c r="J49" s="176">
        <f t="shared" si="14"/>
        <v>0</v>
      </c>
      <c r="K49" s="176">
        <f t="shared" si="14"/>
        <v>0</v>
      </c>
      <c r="L49" s="176">
        <f t="shared" si="14"/>
        <v>0</v>
      </c>
      <c r="M49" s="176" t="str">
        <f t="shared" si="15"/>
        <v xml:space="preserve"> </v>
      </c>
      <c r="N49" s="181" t="str">
        <f t="shared" si="15"/>
        <v xml:space="preserve"> </v>
      </c>
      <c r="O49" s="5" t="str">
        <f t="shared" si="0"/>
        <v xml:space="preserve"> -0-0</v>
      </c>
      <c r="P49" s="5">
        <f>Input!D53</f>
        <v>0</v>
      </c>
      <c r="Q49" s="21">
        <f>IF(Input!$E53=0,0,IF(ISNA(VLOOKUP((CONCATENATE(Q$6,"-",Input!H53)),points1,2,)),0,(VLOOKUP((CONCATENATE(Q$6,"-",Input!H53)),points1,2,))))</f>
        <v>0</v>
      </c>
      <c r="R49" s="21">
        <f>IF(Input!$E53=0,0,IF(ISNA(VLOOKUP((CONCATENATE(R$6,"-",Input!I53)),points1,2,)),0,(VLOOKUP((CONCATENATE(R$6,"-",Input!I53)),points1,2,))))</f>
        <v>0</v>
      </c>
      <c r="S49" s="21">
        <f>IF(Input!$E53=0,0,IF(ISNA(VLOOKUP((CONCATENATE(S$6,"-",Input!J53)),points1,2,)),0,(VLOOKUP((CONCATENATE(S$6,"-",Input!J53)),points1,2,))))</f>
        <v>0</v>
      </c>
      <c r="T49" s="21">
        <f>IF(Input!$E53=0,0,IF(ISNA(VLOOKUP((CONCATENATE(T$6,"-",Input!K53)),points1,2,)),0,(VLOOKUP((CONCATENATE(T$6,"-",Input!K53)),points1,2,))))</f>
        <v>0</v>
      </c>
      <c r="U49" s="21">
        <f>IF(Input!$E53=0,0,IF(ISNA(VLOOKUP((CONCATENATE(U$6,"-",Input!L53)),points1,2,)),0,(VLOOKUP((CONCATENATE(U$6,"-",Input!L53)),points1,2,))))</f>
        <v>0</v>
      </c>
      <c r="V49" s="12">
        <f>IF(Input!$C53&gt;6,COUNT(Input!H53:I53,Input!J53:L53,Input!#REF!,Input!#REF!),IF(Input!$C53&lt;=6,COUNT(Input!H53:I53,Input!J53:L53,Input!#REF!)))</f>
        <v>0</v>
      </c>
      <c r="W49">
        <f t="shared" si="13"/>
        <v>0</v>
      </c>
      <c r="X49">
        <f>IF(W49=0,0,IF((Input!G53="Boy")*AND(Input!C53&gt;6),VLOOKUP(W49,award2,3),IF((Input!G53="Girl")*AND(Input!C53&gt;6),VLOOKUP(W49,award2,2),IF((Input!G53="Boy")*AND(Input!C53&lt;=6),VLOOKUP(W49,award12,3),IF((Input!G53="Girl")*AND(Input!C53&lt;=6),VLOOKUP(W49,award12,2),0)))))</f>
        <v>0</v>
      </c>
      <c r="Y49">
        <f>IF(Input!$C53&gt;6,COUNT(Input!H53:I53,Input!J53:L53,Input!#REF!,Input!#REF!),IF(Input!$C53&lt;=6,COUNT(Input!H53:I53,Input!J53:L53,Input!#REF!)))</f>
        <v>0</v>
      </c>
      <c r="AA49" t="str">
        <f t="shared" si="1"/>
        <v xml:space="preserve"> </v>
      </c>
      <c r="AB49" t="str">
        <f t="shared" si="2"/>
        <v xml:space="preserve"> </v>
      </c>
      <c r="AC49" t="str">
        <f t="shared" si="3"/>
        <v xml:space="preserve"> </v>
      </c>
      <c r="AD49" t="str">
        <f t="shared" si="4"/>
        <v xml:space="preserve"> </v>
      </c>
      <c r="AE49" t="str">
        <f t="shared" si="5"/>
        <v xml:space="preserve"> </v>
      </c>
      <c r="AG49" s="21" t="str">
        <f>IF(AA49=" "," ",IF(Input!$G53="Boy",IF(RANK(AA49,($AA49:$AE49),0)&lt;=5,AA49," ")," "))</f>
        <v xml:space="preserve"> </v>
      </c>
      <c r="AH49" s="21" t="str">
        <f>IF(AB49=" "," ",IF(Input!$G53="Boy",IF(RANK(AB49,($AA49:$AE49),0)&lt;=5,AB49," ")," "))</f>
        <v xml:space="preserve"> </v>
      </c>
      <c r="AI49" s="21" t="str">
        <f>IF(AC49=" "," ",IF(Input!$G53="Boy",IF(RANK(AC49,($AA49:$AE49),0)&lt;=5,AC49," ")," "))</f>
        <v xml:space="preserve"> </v>
      </c>
      <c r="AJ49" s="21" t="str">
        <f>IF(AD49=" "," ",IF(Input!$G53="Boy",IF(RANK(AD49,($AA49:$AE49),0)&lt;=5,AD49," ")," "))</f>
        <v xml:space="preserve"> </v>
      </c>
      <c r="AK49" s="21" t="str">
        <f>IF(AE49=" "," ",IF(Input!$G53="Boy",IF(RANK(AE49,($AA49:$AE49),0)&lt;=5,AE49," ")," "))</f>
        <v xml:space="preserve"> </v>
      </c>
      <c r="AM49" s="21" t="str">
        <f>IF(AA49=" "," ",IF(Input!$G53="Girl",IF(RANK(AA49,($AA49:$AE49),0)&lt;=5,AA49," ")," "))</f>
        <v xml:space="preserve"> </v>
      </c>
      <c r="AN49" s="21" t="str">
        <f>IF(AB49=" "," ",IF(Input!$G53="Girl",IF(RANK(AB49,($AA49:$AE49),0)&lt;=5,AB49," ")," "))</f>
        <v xml:space="preserve"> </v>
      </c>
      <c r="AO49" s="21" t="str">
        <f>IF(AC49=" "," ",IF(Input!$G53="Girl",IF(RANK(AC49,($AA49:$AE49),0)&lt;=5,AC49," ")," "))</f>
        <v xml:space="preserve"> </v>
      </c>
      <c r="AP49" s="21" t="str">
        <f>IF(AD49=" "," ",IF(Input!$G53="Girl",IF(RANK(AD49,($AA49:$AE49),0)&lt;=5,AD49," ")," "))</f>
        <v xml:space="preserve"> </v>
      </c>
      <c r="AQ49" s="21" t="str">
        <f>IF(AE49=" "," ",IF(Input!$G53="Girl",IF(RANK(AE49,($AA49:$AE49),0)&lt;=5,AE49," ")," "))</f>
        <v xml:space="preserve"> </v>
      </c>
      <c r="AS49">
        <v>4.0000000000000003E-5</v>
      </c>
      <c r="AT49">
        <v>7.9999999999999898E-5</v>
      </c>
      <c r="AU49">
        <v>1.2E-4</v>
      </c>
      <c r="AV49">
        <v>1.6000000000000001E-4</v>
      </c>
      <c r="AW49">
        <v>2.0000000000000001E-4</v>
      </c>
      <c r="AX49">
        <v>2.4000000000000001E-4</v>
      </c>
      <c r="AY49">
        <v>2.7999999999999998E-4</v>
      </c>
      <c r="AZ49">
        <v>3.20000000000001E-4</v>
      </c>
      <c r="BA49">
        <v>3.60000000000001E-4</v>
      </c>
      <c r="BB49">
        <v>4.0000000000000099E-4</v>
      </c>
    </row>
    <row r="50" spans="3:54" ht="23.55" customHeight="1" x14ac:dyDescent="0.3">
      <c r="C50" s="175">
        <f>Input!D54</f>
        <v>0</v>
      </c>
      <c r="D50" s="176" t="e">
        <f>Input!#REF!</f>
        <v>#REF!</v>
      </c>
      <c r="E50" s="176">
        <f>Input!E54</f>
        <v>0</v>
      </c>
      <c r="F50" s="177">
        <f>Input!F54</f>
        <v>0</v>
      </c>
      <c r="G50" s="177">
        <f>Input!G54</f>
        <v>0</v>
      </c>
      <c r="H50" s="176">
        <f t="shared" si="14"/>
        <v>0</v>
      </c>
      <c r="I50" s="176">
        <f t="shared" si="14"/>
        <v>0</v>
      </c>
      <c r="J50" s="176">
        <f t="shared" si="14"/>
        <v>0</v>
      </c>
      <c r="K50" s="176">
        <f t="shared" si="14"/>
        <v>0</v>
      </c>
      <c r="L50" s="176">
        <f t="shared" si="14"/>
        <v>0</v>
      </c>
      <c r="M50" s="176" t="str">
        <f t="shared" si="15"/>
        <v xml:space="preserve"> </v>
      </c>
      <c r="N50" s="181" t="str">
        <f t="shared" si="15"/>
        <v xml:space="preserve"> </v>
      </c>
      <c r="O50" s="5" t="str">
        <f t="shared" si="0"/>
        <v xml:space="preserve"> -0-0</v>
      </c>
      <c r="P50" s="5">
        <f>Input!D54</f>
        <v>0</v>
      </c>
      <c r="Q50" s="21">
        <f>IF(Input!$E54=0,0,IF(ISNA(VLOOKUP((CONCATENATE(Q$6,"-",Input!H54)),points1,2,)),0,(VLOOKUP((CONCATENATE(Q$6,"-",Input!H54)),points1,2,))))</f>
        <v>0</v>
      </c>
      <c r="R50" s="21">
        <f>IF(Input!$E54=0,0,IF(ISNA(VLOOKUP((CONCATENATE(R$6,"-",Input!I54)),points1,2,)),0,(VLOOKUP((CONCATENATE(R$6,"-",Input!I54)),points1,2,))))</f>
        <v>0</v>
      </c>
      <c r="S50" s="21">
        <f>IF(Input!$E54=0,0,IF(ISNA(VLOOKUP((CONCATENATE(S$6,"-",Input!J54)),points1,2,)),0,(VLOOKUP((CONCATENATE(S$6,"-",Input!J54)),points1,2,))))</f>
        <v>0</v>
      </c>
      <c r="T50" s="21">
        <f>IF(Input!$E54=0,0,IF(ISNA(VLOOKUP((CONCATENATE(T$6,"-",Input!K54)),points1,2,)),0,(VLOOKUP((CONCATENATE(T$6,"-",Input!K54)),points1,2,))))</f>
        <v>0</v>
      </c>
      <c r="U50" s="21">
        <f>IF(Input!$E54=0,0,IF(ISNA(VLOOKUP((CONCATENATE(U$6,"-",Input!L54)),points1,2,)),0,(VLOOKUP((CONCATENATE(U$6,"-",Input!L54)),points1,2,))))</f>
        <v>0</v>
      </c>
      <c r="V50" s="12">
        <f>IF(Input!$C54&gt;6,COUNT(Input!H54:I54,Input!J54:L54,Input!#REF!,Input!#REF!),IF(Input!$C54&lt;=6,COUNT(Input!H54:I54,Input!J54:L54,Input!#REF!)))</f>
        <v>0</v>
      </c>
      <c r="W50">
        <f t="shared" si="13"/>
        <v>0</v>
      </c>
      <c r="X50">
        <f>IF(W50=0,0,IF((Input!G54="Boy")*AND(Input!C54&gt;6),VLOOKUP(W50,award2,3),IF((Input!G54="Girl")*AND(Input!C54&gt;6),VLOOKUP(W50,award2,2),IF((Input!G54="Boy")*AND(Input!C54&lt;=6),VLOOKUP(W50,award12,3),IF((Input!G54="Girl")*AND(Input!C54&lt;=6),VLOOKUP(W50,award12,2),0)))))</f>
        <v>0</v>
      </c>
      <c r="Y50">
        <f>IF(Input!$C54&gt;6,COUNT(Input!H54:I54,Input!J54:L54,Input!#REF!,Input!#REF!),IF(Input!$C54&lt;=6,COUNT(Input!H54:I54,Input!J54:L54,Input!#REF!)))</f>
        <v>0</v>
      </c>
      <c r="AA50" t="str">
        <f t="shared" si="1"/>
        <v xml:space="preserve"> </v>
      </c>
      <c r="AB50" t="str">
        <f t="shared" si="2"/>
        <v xml:space="preserve"> </v>
      </c>
      <c r="AC50" t="str">
        <f t="shared" si="3"/>
        <v xml:space="preserve"> </v>
      </c>
      <c r="AD50" t="str">
        <f t="shared" si="4"/>
        <v xml:space="preserve"> </v>
      </c>
      <c r="AE50" t="str">
        <f t="shared" si="5"/>
        <v xml:space="preserve"> </v>
      </c>
      <c r="AG50" s="21" t="str">
        <f>IF(AA50=" "," ",IF(Input!$G54="Boy",IF(RANK(AA50,($AA50:$AE50),0)&lt;=5,AA50," ")," "))</f>
        <v xml:space="preserve"> </v>
      </c>
      <c r="AH50" s="21" t="str">
        <f>IF(AB50=" "," ",IF(Input!$G54="Boy",IF(RANK(AB50,($AA50:$AE50),0)&lt;=5,AB50," ")," "))</f>
        <v xml:space="preserve"> </v>
      </c>
      <c r="AI50" s="21" t="str">
        <f>IF(AC50=" "," ",IF(Input!$G54="Boy",IF(RANK(AC50,($AA50:$AE50),0)&lt;=5,AC50," ")," "))</f>
        <v xml:space="preserve"> </v>
      </c>
      <c r="AJ50" s="21" t="str">
        <f>IF(AD50=" "," ",IF(Input!$G54="Boy",IF(RANK(AD50,($AA50:$AE50),0)&lt;=5,AD50," ")," "))</f>
        <v xml:space="preserve"> </v>
      </c>
      <c r="AK50" s="21" t="str">
        <f>IF(AE50=" "," ",IF(Input!$G54="Boy",IF(RANK(AE50,($AA50:$AE50),0)&lt;=5,AE50," ")," "))</f>
        <v xml:space="preserve"> </v>
      </c>
      <c r="AM50" s="21" t="str">
        <f>IF(AA50=" "," ",IF(Input!$G54="Girl",IF(RANK(AA50,($AA50:$AE50),0)&lt;=5,AA50," ")," "))</f>
        <v xml:space="preserve"> </v>
      </c>
      <c r="AN50" s="21" t="str">
        <f>IF(AB50=" "," ",IF(Input!$G54="Girl",IF(RANK(AB50,($AA50:$AE50),0)&lt;=5,AB50," ")," "))</f>
        <v xml:space="preserve"> </v>
      </c>
      <c r="AO50" s="21" t="str">
        <f>IF(AC50=" "," ",IF(Input!$G54="Girl",IF(RANK(AC50,($AA50:$AE50),0)&lt;=5,AC50," ")," "))</f>
        <v xml:space="preserve"> </v>
      </c>
      <c r="AP50" s="21" t="str">
        <f>IF(AD50=" "," ",IF(Input!$G54="Girl",IF(RANK(AD50,($AA50:$AE50),0)&lt;=5,AD50," ")," "))</f>
        <v xml:space="preserve"> </v>
      </c>
      <c r="AQ50" s="21" t="str">
        <f>IF(AE50=" "," ",IF(Input!$G54="Girl",IF(RANK(AE50,($AA50:$AE50),0)&lt;=5,AE50," ")," "))</f>
        <v xml:space="preserve"> </v>
      </c>
      <c r="AS50">
        <v>4.0000000000000003E-5</v>
      </c>
      <c r="AT50">
        <v>7.9999999999999898E-5</v>
      </c>
      <c r="AU50">
        <v>1.2E-4</v>
      </c>
      <c r="AV50">
        <v>1.6000000000000001E-4</v>
      </c>
      <c r="AW50">
        <v>2.0000000000000001E-4</v>
      </c>
      <c r="AX50">
        <v>2.4000000000000001E-4</v>
      </c>
      <c r="AY50">
        <v>2.7999999999999998E-4</v>
      </c>
      <c r="AZ50">
        <v>3.20000000000001E-4</v>
      </c>
      <c r="BA50">
        <v>3.60000000000001E-4</v>
      </c>
      <c r="BB50">
        <v>4.0000000000000099E-4</v>
      </c>
    </row>
    <row r="51" spans="3:54" ht="23.55" customHeight="1" x14ac:dyDescent="0.3">
      <c r="C51" s="175">
        <f>Input!D55</f>
        <v>0</v>
      </c>
      <c r="D51" s="176" t="e">
        <f>Input!#REF!</f>
        <v>#REF!</v>
      </c>
      <c r="E51" s="176">
        <f>Input!E55</f>
        <v>0</v>
      </c>
      <c r="F51" s="177">
        <f>Input!F55</f>
        <v>0</v>
      </c>
      <c r="G51" s="177">
        <f>Input!G55</f>
        <v>0</v>
      </c>
      <c r="H51" s="176">
        <f t="shared" si="14"/>
        <v>0</v>
      </c>
      <c r="I51" s="176">
        <f t="shared" si="14"/>
        <v>0</v>
      </c>
      <c r="J51" s="176">
        <f t="shared" si="14"/>
        <v>0</v>
      </c>
      <c r="K51" s="176">
        <f t="shared" si="14"/>
        <v>0</v>
      </c>
      <c r="L51" s="176">
        <f t="shared" si="14"/>
        <v>0</v>
      </c>
      <c r="M51" s="176" t="str">
        <f t="shared" si="15"/>
        <v xml:space="preserve"> </v>
      </c>
      <c r="N51" s="181" t="str">
        <f t="shared" si="15"/>
        <v xml:space="preserve"> </v>
      </c>
      <c r="O51" s="5" t="str">
        <f t="shared" si="0"/>
        <v xml:space="preserve"> -0-0</v>
      </c>
      <c r="P51" s="5">
        <f>Input!D55</f>
        <v>0</v>
      </c>
      <c r="Q51" s="21">
        <f>IF(Input!$E55=0,0,IF(ISNA(VLOOKUP((CONCATENATE(Q$6,"-",Input!H55)),points1,2,)),0,(VLOOKUP((CONCATENATE(Q$6,"-",Input!H55)),points1,2,))))</f>
        <v>0</v>
      </c>
      <c r="R51" s="21">
        <f>IF(Input!$E55=0,0,IF(ISNA(VLOOKUP((CONCATENATE(R$6,"-",Input!I55)),points1,2,)),0,(VLOOKUP((CONCATENATE(R$6,"-",Input!I55)),points1,2,))))</f>
        <v>0</v>
      </c>
      <c r="S51" s="21">
        <f>IF(Input!$E55=0,0,IF(ISNA(VLOOKUP((CONCATENATE(S$6,"-",Input!J55)),points1,2,)),0,(VLOOKUP((CONCATENATE(S$6,"-",Input!J55)),points1,2,))))</f>
        <v>0</v>
      </c>
      <c r="T51" s="21">
        <f>IF(Input!$E55=0,0,IF(ISNA(VLOOKUP((CONCATENATE(T$6,"-",Input!K55)),points1,2,)),0,(VLOOKUP((CONCATENATE(T$6,"-",Input!K55)),points1,2,))))</f>
        <v>0</v>
      </c>
      <c r="U51" s="21">
        <f>IF(Input!$E55=0,0,IF(ISNA(VLOOKUP((CONCATENATE(U$6,"-",Input!L55)),points1,2,)),0,(VLOOKUP((CONCATENATE(U$6,"-",Input!L55)),points1,2,))))</f>
        <v>0</v>
      </c>
      <c r="V51" s="12">
        <f>IF(Input!$C55&gt;6,COUNT(Input!H55:I55,Input!J55:L55,Input!#REF!,Input!#REF!),IF(Input!$C55&lt;=6,COUNT(Input!H55:I55,Input!J55:L55,Input!#REF!)))</f>
        <v>0</v>
      </c>
      <c r="W51">
        <f t="shared" si="13"/>
        <v>0</v>
      </c>
      <c r="X51">
        <f>IF(W51=0,0,IF((Input!G55="Boy")*AND(Input!C55&gt;6),VLOOKUP(W51,award2,3),IF((Input!G55="Girl")*AND(Input!C55&gt;6),VLOOKUP(W51,award2,2),IF((Input!G55="Boy")*AND(Input!C55&lt;=6),VLOOKUP(W51,award12,3),IF((Input!G55="Girl")*AND(Input!C55&lt;=6),VLOOKUP(W51,award12,2),0)))))</f>
        <v>0</v>
      </c>
      <c r="Y51">
        <f>IF(Input!$C55&gt;6,COUNT(Input!H55:I55,Input!J55:L55,Input!#REF!,Input!#REF!),IF(Input!$C55&lt;=6,COUNT(Input!H55:I55,Input!J55:L55,Input!#REF!)))</f>
        <v>0</v>
      </c>
      <c r="AA51" t="str">
        <f t="shared" si="1"/>
        <v xml:space="preserve"> </v>
      </c>
      <c r="AB51" t="str">
        <f t="shared" si="2"/>
        <v xml:space="preserve"> </v>
      </c>
      <c r="AC51" t="str">
        <f t="shared" si="3"/>
        <v xml:space="preserve"> </v>
      </c>
      <c r="AD51" t="str">
        <f t="shared" si="4"/>
        <v xml:space="preserve"> </v>
      </c>
      <c r="AE51" t="str">
        <f t="shared" si="5"/>
        <v xml:space="preserve"> </v>
      </c>
      <c r="AG51" s="21" t="str">
        <f>IF(AA51=" "," ",IF(Input!$G55="Boy",IF(RANK(AA51,($AA51:$AE51),0)&lt;=5,AA51," ")," "))</f>
        <v xml:space="preserve"> </v>
      </c>
      <c r="AH51" s="21" t="str">
        <f>IF(AB51=" "," ",IF(Input!$G55="Boy",IF(RANK(AB51,($AA51:$AE51),0)&lt;=5,AB51," ")," "))</f>
        <v xml:space="preserve"> </v>
      </c>
      <c r="AI51" s="21" t="str">
        <f>IF(AC51=" "," ",IF(Input!$G55="Boy",IF(RANK(AC51,($AA51:$AE51),0)&lt;=5,AC51," ")," "))</f>
        <v xml:space="preserve"> </v>
      </c>
      <c r="AJ51" s="21" t="str">
        <f>IF(AD51=" "," ",IF(Input!$G55="Boy",IF(RANK(AD51,($AA51:$AE51),0)&lt;=5,AD51," ")," "))</f>
        <v xml:space="preserve"> </v>
      </c>
      <c r="AK51" s="21" t="str">
        <f>IF(AE51=" "," ",IF(Input!$G55="Boy",IF(RANK(AE51,($AA51:$AE51),0)&lt;=5,AE51," ")," "))</f>
        <v xml:space="preserve"> </v>
      </c>
      <c r="AM51" s="21" t="str">
        <f>IF(AA51=" "," ",IF(Input!$G55="Girl",IF(RANK(AA51,($AA51:$AE51),0)&lt;=5,AA51," ")," "))</f>
        <v xml:space="preserve"> </v>
      </c>
      <c r="AN51" s="21" t="str">
        <f>IF(AB51=" "," ",IF(Input!$G55="Girl",IF(RANK(AB51,($AA51:$AE51),0)&lt;=5,AB51," ")," "))</f>
        <v xml:space="preserve"> </v>
      </c>
      <c r="AO51" s="21" t="str">
        <f>IF(AC51=" "," ",IF(Input!$G55="Girl",IF(RANK(AC51,($AA51:$AE51),0)&lt;=5,AC51," ")," "))</f>
        <v xml:space="preserve"> </v>
      </c>
      <c r="AP51" s="21" t="str">
        <f>IF(AD51=" "," ",IF(Input!$G55="Girl",IF(RANK(AD51,($AA51:$AE51),0)&lt;=5,AD51," ")," "))</f>
        <v xml:space="preserve"> </v>
      </c>
      <c r="AQ51" s="21" t="str">
        <f>IF(AE51=" "," ",IF(Input!$G55="Girl",IF(RANK(AE51,($AA51:$AE51),0)&lt;=5,AE51," ")," "))</f>
        <v xml:space="preserve"> </v>
      </c>
      <c r="AS51">
        <v>4.0000000000000003E-5</v>
      </c>
      <c r="AT51">
        <v>7.9999999999999898E-5</v>
      </c>
      <c r="AU51">
        <v>1.2E-4</v>
      </c>
      <c r="AV51">
        <v>1.6000000000000001E-4</v>
      </c>
      <c r="AW51">
        <v>2.0000000000000001E-4</v>
      </c>
      <c r="AX51">
        <v>2.4000000000000001E-4</v>
      </c>
      <c r="AY51">
        <v>2.7999999999999998E-4</v>
      </c>
      <c r="AZ51">
        <v>3.20000000000001E-4</v>
      </c>
      <c r="BA51">
        <v>3.60000000000001E-4</v>
      </c>
      <c r="BB51">
        <v>4.0000000000000099E-4</v>
      </c>
    </row>
    <row r="52" spans="3:54" ht="23.55" customHeight="1" x14ac:dyDescent="0.3">
      <c r="C52" s="169">
        <f>Input!D56</f>
        <v>0</v>
      </c>
      <c r="D52" s="170" t="e">
        <f>Input!#REF!</f>
        <v>#REF!</v>
      </c>
      <c r="E52" s="170">
        <f>Input!E56</f>
        <v>0</v>
      </c>
      <c r="F52" s="171">
        <f>Input!F56</f>
        <v>0</v>
      </c>
      <c r="G52" s="171">
        <f>Input!G56</f>
        <v>0</v>
      </c>
      <c r="H52" s="170">
        <f t="shared" ref="H52:H110" si="16">IF(Q52=0,0,Q52)</f>
        <v>0</v>
      </c>
      <c r="I52" s="170">
        <f t="shared" ref="I52:I110" si="17">IF(R52=0,0,R52)</f>
        <v>0</v>
      </c>
      <c r="J52" s="170">
        <f t="shared" ref="J52:J110" si="18">IF(S52=0,0,S52)</f>
        <v>0</v>
      </c>
      <c r="K52" s="170">
        <f t="shared" ref="K52:K110" si="19">IF(T52=0,0,T52)</f>
        <v>0</v>
      </c>
      <c r="L52" s="170">
        <f t="shared" ref="L52:L110" si="20">IF(U52=0,0,U52)</f>
        <v>0</v>
      </c>
      <c r="M52" s="170" t="str">
        <f t="shared" ref="M52:M110" si="21">IF(W52=0," ",W52)</f>
        <v xml:space="preserve"> </v>
      </c>
      <c r="N52" s="182" t="str">
        <f t="shared" ref="N52:N110" si="22">IF(X52=0," ",X52)</f>
        <v xml:space="preserve"> </v>
      </c>
      <c r="O52" s="5" t="str">
        <f t="shared" si="0"/>
        <v xml:space="preserve"> -0-0</v>
      </c>
      <c r="P52" s="5">
        <f>Input!D56</f>
        <v>0</v>
      </c>
      <c r="Q52" s="21">
        <f>IF(Input!$E56=0,0,IF(ISNA(VLOOKUP((CONCATENATE(Q$6,"-",Input!H56)),points1,2,)),0,(VLOOKUP((CONCATENATE(Q$6,"-",Input!H56)),points1,2,))))</f>
        <v>0</v>
      </c>
      <c r="R52" s="21">
        <f>IF(Input!$E56=0,0,IF(ISNA(VLOOKUP((CONCATENATE(R$6,"-",Input!I56)),points1,2,)),0,(VLOOKUP((CONCATENATE(R$6,"-",Input!I56)),points1,2,))))</f>
        <v>0</v>
      </c>
      <c r="S52" s="21">
        <f>IF(Input!$E56=0,0,IF(ISNA(VLOOKUP((CONCATENATE(S$6,"-",Input!J56)),points1,2,)),0,(VLOOKUP((CONCATENATE(S$6,"-",Input!J56)),points1,2,))))</f>
        <v>0</v>
      </c>
      <c r="T52" s="21">
        <f>IF(Input!$E56=0,0,IF(ISNA(VLOOKUP((CONCATENATE(T$6,"-",Input!K56)),points1,2,)),0,(VLOOKUP((CONCATENATE(T$6,"-",Input!K56)),points1,2,))))</f>
        <v>0</v>
      </c>
      <c r="U52" s="21">
        <f>IF(Input!$E56=0,0,IF(ISNA(VLOOKUP((CONCATENATE(U$6,"-",Input!L56)),points1,2,)),0,(VLOOKUP((CONCATENATE(U$6,"-",Input!L56)),points1,2,))))</f>
        <v>0</v>
      </c>
      <c r="V52" s="12">
        <f>IF(Input!$C56&gt;6,COUNT(Input!H56:I56,Input!J56:L56,Input!#REF!,Input!#REF!),IF(Input!$C56&lt;=6,COUNT(Input!H56:I56,Input!J56:L56,Input!#REF!)))</f>
        <v>0</v>
      </c>
      <c r="W52">
        <f t="shared" si="13"/>
        <v>0</v>
      </c>
      <c r="X52">
        <f>IF(W52=0,0,IF((Input!G56="Boy")*AND(Input!C56&gt;6),VLOOKUP(W52,award2,3),IF((Input!G56="Girl")*AND(Input!C56&gt;6),VLOOKUP(W52,award2,2),IF((Input!G56="Boy")*AND(Input!C56&lt;=6),VLOOKUP(W52,award12,3),IF((Input!G56="Girl")*AND(Input!C56&lt;=6),VLOOKUP(W52,award12,2),0)))))</f>
        <v>0</v>
      </c>
      <c r="Y52">
        <f>IF(Input!$C56&gt;6,COUNT(Input!H56:I56,Input!J56:L56,Input!#REF!,Input!#REF!),IF(Input!$C56&lt;=6,COUNT(Input!H56:I56,Input!J56:L56,Input!#REF!)))</f>
        <v>0</v>
      </c>
      <c r="AA52" t="str">
        <f t="shared" si="1"/>
        <v xml:space="preserve"> </v>
      </c>
      <c r="AB52" t="str">
        <f t="shared" si="2"/>
        <v xml:space="preserve"> </v>
      </c>
      <c r="AC52" t="str">
        <f t="shared" si="3"/>
        <v xml:space="preserve"> </v>
      </c>
      <c r="AD52" t="str">
        <f t="shared" si="4"/>
        <v xml:space="preserve"> </v>
      </c>
      <c r="AE52" t="str">
        <f t="shared" si="5"/>
        <v xml:space="preserve"> </v>
      </c>
      <c r="AG52" s="21" t="str">
        <f>IF(AA52=" "," ",IF(Input!$G56="Boy",IF(RANK(AA52,($AA52:$AE52),0)&lt;=5,AA52," ")," "))</f>
        <v xml:space="preserve"> </v>
      </c>
      <c r="AH52" s="21" t="str">
        <f>IF(AB52=" "," ",IF(Input!$G56="Boy",IF(RANK(AB52,($AA52:$AE52),0)&lt;=5,AB52," ")," "))</f>
        <v xml:space="preserve"> </v>
      </c>
      <c r="AI52" s="21" t="str">
        <f>IF(AC52=" "," ",IF(Input!$G56="Boy",IF(RANK(AC52,($AA52:$AE52),0)&lt;=5,AC52," ")," "))</f>
        <v xml:space="preserve"> </v>
      </c>
      <c r="AJ52" s="21" t="str">
        <f>IF(AD52=" "," ",IF(Input!$G56="Boy",IF(RANK(AD52,($AA52:$AE52),0)&lt;=5,AD52," ")," "))</f>
        <v xml:space="preserve"> </v>
      </c>
      <c r="AK52" s="21" t="str">
        <f>IF(AE52=" "," ",IF(Input!$G56="Boy",IF(RANK(AE52,($AA52:$AE52),0)&lt;=5,AE52," ")," "))</f>
        <v xml:space="preserve"> </v>
      </c>
      <c r="AM52" s="21" t="str">
        <f>IF(AA52=" "," ",IF(Input!$G56="Girl",IF(RANK(AA52,($AA52:$AE52),0)&lt;=5,AA52," ")," "))</f>
        <v xml:space="preserve"> </v>
      </c>
      <c r="AN52" s="21" t="str">
        <f>IF(AB52=" "," ",IF(Input!$G56="Girl",IF(RANK(AB52,($AA52:$AE52),0)&lt;=5,AB52," ")," "))</f>
        <v xml:space="preserve"> </v>
      </c>
      <c r="AO52" s="21" t="str">
        <f>IF(AC52=" "," ",IF(Input!$G56="Girl",IF(RANK(AC52,($AA52:$AE52),0)&lt;=5,AC52," ")," "))</f>
        <v xml:space="preserve"> </v>
      </c>
      <c r="AP52" s="21" t="str">
        <f>IF(AD52=" "," ",IF(Input!$G56="Girl",IF(RANK(AD52,($AA52:$AE52),0)&lt;=5,AD52," ")," "))</f>
        <v xml:space="preserve"> </v>
      </c>
      <c r="AQ52" s="21" t="str">
        <f>IF(AE52=" "," ",IF(Input!$G56="Girl",IF(RANK(AE52,($AA52:$AE52),0)&lt;=5,AE52," ")," "))</f>
        <v xml:space="preserve"> </v>
      </c>
      <c r="AS52">
        <v>4.0000000000000003E-5</v>
      </c>
      <c r="AT52">
        <v>7.9999999999999898E-5</v>
      </c>
      <c r="AU52">
        <v>1.2E-4</v>
      </c>
      <c r="AV52">
        <v>1.6000000000000001E-4</v>
      </c>
      <c r="AW52">
        <v>2.0000000000000001E-4</v>
      </c>
      <c r="AX52">
        <v>2.4000000000000001E-4</v>
      </c>
      <c r="AY52">
        <v>2.7999999999999998E-4</v>
      </c>
      <c r="AZ52">
        <v>3.20000000000001E-4</v>
      </c>
      <c r="BA52">
        <v>3.60000000000001E-4</v>
      </c>
      <c r="BB52">
        <v>4.0000000000000099E-4</v>
      </c>
    </row>
    <row r="53" spans="3:54" ht="23.55" customHeight="1" x14ac:dyDescent="0.3">
      <c r="C53" s="169">
        <f>Input!D57</f>
        <v>0</v>
      </c>
      <c r="D53" s="170" t="e">
        <f>Input!#REF!</f>
        <v>#REF!</v>
      </c>
      <c r="E53" s="170">
        <f>Input!E57</f>
        <v>0</v>
      </c>
      <c r="F53" s="171">
        <f>Input!F57</f>
        <v>0</v>
      </c>
      <c r="G53" s="171">
        <f>Input!G57</f>
        <v>0</v>
      </c>
      <c r="H53" s="170">
        <f t="shared" si="16"/>
        <v>0</v>
      </c>
      <c r="I53" s="170">
        <f t="shared" si="17"/>
        <v>0</v>
      </c>
      <c r="J53" s="170">
        <f t="shared" si="18"/>
        <v>0</v>
      </c>
      <c r="K53" s="170">
        <f t="shared" si="19"/>
        <v>0</v>
      </c>
      <c r="L53" s="170">
        <f t="shared" si="20"/>
        <v>0</v>
      </c>
      <c r="M53" s="170" t="str">
        <f t="shared" si="21"/>
        <v xml:space="preserve"> </v>
      </c>
      <c r="N53" s="182" t="str">
        <f t="shared" si="22"/>
        <v xml:space="preserve"> </v>
      </c>
      <c r="O53" s="5" t="str">
        <f t="shared" si="0"/>
        <v xml:space="preserve"> -0-0</v>
      </c>
      <c r="P53" s="5">
        <f>Input!D57</f>
        <v>0</v>
      </c>
      <c r="Q53" s="21">
        <f>IF(Input!$E57=0,0,IF(ISNA(VLOOKUP((CONCATENATE(Q$6,"-",Input!H57)),points1,2,)),0,(VLOOKUP((CONCATENATE(Q$6,"-",Input!H57)),points1,2,))))</f>
        <v>0</v>
      </c>
      <c r="R53" s="21">
        <f>IF(Input!$E57=0,0,IF(ISNA(VLOOKUP((CONCATENATE(R$6,"-",Input!I57)),points1,2,)),0,(VLOOKUP((CONCATENATE(R$6,"-",Input!I57)),points1,2,))))</f>
        <v>0</v>
      </c>
      <c r="S53" s="21">
        <f>IF(Input!$E57=0,0,IF(ISNA(VLOOKUP((CONCATENATE(S$6,"-",Input!J57)),points1,2,)),0,(VLOOKUP((CONCATENATE(S$6,"-",Input!J57)),points1,2,))))</f>
        <v>0</v>
      </c>
      <c r="T53" s="21">
        <f>IF(Input!$E57=0,0,IF(ISNA(VLOOKUP((CONCATENATE(T$6,"-",Input!K57)),points1,2,)),0,(VLOOKUP((CONCATENATE(T$6,"-",Input!K57)),points1,2,))))</f>
        <v>0</v>
      </c>
      <c r="U53" s="21">
        <f>IF(Input!$E57=0,0,IF(ISNA(VLOOKUP((CONCATENATE(U$6,"-",Input!L57)),points1,2,)),0,(VLOOKUP((CONCATENATE(U$6,"-",Input!L57)),points1,2,))))</f>
        <v>0</v>
      </c>
      <c r="V53" s="12">
        <f>IF(Input!$C57&gt;6,COUNT(Input!H57:I57,Input!J57:L57,Input!#REF!,Input!#REF!),IF(Input!$C57&lt;=6,COUNT(Input!H57:I57,Input!J57:L57,Input!#REF!)))</f>
        <v>0</v>
      </c>
      <c r="W53">
        <f t="shared" si="13"/>
        <v>0</v>
      </c>
      <c r="X53">
        <f>IF(W53=0,0,IF((Input!G57="Boy")*AND(Input!C57&gt;6),VLOOKUP(W53,award2,3),IF((Input!G57="Girl")*AND(Input!C57&gt;6),VLOOKUP(W53,award2,2),IF((Input!G57="Boy")*AND(Input!C57&lt;=6),VLOOKUP(W53,award12,3),IF((Input!G57="Girl")*AND(Input!C57&lt;=6),VLOOKUP(W53,award12,2),0)))))</f>
        <v>0</v>
      </c>
      <c r="Y53">
        <f>IF(Input!$C57&gt;6,COUNT(Input!H57:I57,Input!J57:L57,Input!#REF!,Input!#REF!),IF(Input!$C57&lt;=6,COUNT(Input!H57:I57,Input!J57:L57,Input!#REF!)))</f>
        <v>0</v>
      </c>
      <c r="AA53" t="str">
        <f t="shared" si="1"/>
        <v xml:space="preserve"> </v>
      </c>
      <c r="AB53" t="str">
        <f t="shared" si="2"/>
        <v xml:space="preserve"> </v>
      </c>
      <c r="AC53" t="str">
        <f t="shared" si="3"/>
        <v xml:space="preserve"> </v>
      </c>
      <c r="AD53" t="str">
        <f t="shared" si="4"/>
        <v xml:space="preserve"> </v>
      </c>
      <c r="AE53" t="str">
        <f t="shared" si="5"/>
        <v xml:space="preserve"> </v>
      </c>
      <c r="AG53" s="21" t="str">
        <f>IF(AA53=" "," ",IF(Input!$G57="Boy",IF(RANK(AA53,($AA53:$AE53),0)&lt;=5,AA53," ")," "))</f>
        <v xml:space="preserve"> </v>
      </c>
      <c r="AH53" s="21" t="str">
        <f>IF(AB53=" "," ",IF(Input!$G57="Boy",IF(RANK(AB53,($AA53:$AE53),0)&lt;=5,AB53," ")," "))</f>
        <v xml:space="preserve"> </v>
      </c>
      <c r="AI53" s="21" t="str">
        <f>IF(AC53=" "," ",IF(Input!$G57="Boy",IF(RANK(AC53,($AA53:$AE53),0)&lt;=5,AC53," ")," "))</f>
        <v xml:space="preserve"> </v>
      </c>
      <c r="AJ53" s="21" t="str">
        <f>IF(AD53=" "," ",IF(Input!$G57="Boy",IF(RANK(AD53,($AA53:$AE53),0)&lt;=5,AD53," ")," "))</f>
        <v xml:space="preserve"> </v>
      </c>
      <c r="AK53" s="21" t="str">
        <f>IF(AE53=" "," ",IF(Input!$G57="Boy",IF(RANK(AE53,($AA53:$AE53),0)&lt;=5,AE53," ")," "))</f>
        <v xml:space="preserve"> </v>
      </c>
      <c r="AM53" s="21" t="str">
        <f>IF(AA53=" "," ",IF(Input!$G57="Girl",IF(RANK(AA53,($AA53:$AE53),0)&lt;=5,AA53," ")," "))</f>
        <v xml:space="preserve"> </v>
      </c>
      <c r="AN53" s="21" t="str">
        <f>IF(AB53=" "," ",IF(Input!$G57="Girl",IF(RANK(AB53,($AA53:$AE53),0)&lt;=5,AB53," ")," "))</f>
        <v xml:space="preserve"> </v>
      </c>
      <c r="AO53" s="21" t="str">
        <f>IF(AC53=" "," ",IF(Input!$G57="Girl",IF(RANK(AC53,($AA53:$AE53),0)&lt;=5,AC53," ")," "))</f>
        <v xml:space="preserve"> </v>
      </c>
      <c r="AP53" s="21" t="str">
        <f>IF(AD53=" "," ",IF(Input!$G57="Girl",IF(RANK(AD53,($AA53:$AE53),0)&lt;=5,AD53," ")," "))</f>
        <v xml:space="preserve"> </v>
      </c>
      <c r="AQ53" s="21" t="str">
        <f>IF(AE53=" "," ",IF(Input!$G57="Girl",IF(RANK(AE53,($AA53:$AE53),0)&lt;=5,AE53," ")," "))</f>
        <v xml:space="preserve"> </v>
      </c>
      <c r="AS53">
        <v>4.0000000000000003E-5</v>
      </c>
      <c r="AT53">
        <v>7.9999999999999898E-5</v>
      </c>
      <c r="AU53">
        <v>1.2E-4</v>
      </c>
      <c r="AV53">
        <v>1.6000000000000001E-4</v>
      </c>
      <c r="AW53">
        <v>2.0000000000000001E-4</v>
      </c>
      <c r="AX53">
        <v>2.4000000000000001E-4</v>
      </c>
      <c r="AY53">
        <v>2.7999999999999998E-4</v>
      </c>
      <c r="AZ53">
        <v>3.20000000000001E-4</v>
      </c>
      <c r="BA53">
        <v>3.60000000000001E-4</v>
      </c>
      <c r="BB53">
        <v>4.0000000000000099E-4</v>
      </c>
    </row>
    <row r="54" spans="3:54" ht="23.55" customHeight="1" x14ac:dyDescent="0.3">
      <c r="C54" s="169">
        <f>Input!D58</f>
        <v>0</v>
      </c>
      <c r="D54" s="170" t="e">
        <f>Input!#REF!</f>
        <v>#REF!</v>
      </c>
      <c r="E54" s="170">
        <f>Input!E58</f>
        <v>0</v>
      </c>
      <c r="F54" s="171">
        <f>Input!F58</f>
        <v>0</v>
      </c>
      <c r="G54" s="171">
        <f>Input!G58</f>
        <v>0</v>
      </c>
      <c r="H54" s="170">
        <f t="shared" si="16"/>
        <v>0</v>
      </c>
      <c r="I54" s="170">
        <f t="shared" si="17"/>
        <v>0</v>
      </c>
      <c r="J54" s="170">
        <f t="shared" si="18"/>
        <v>0</v>
      </c>
      <c r="K54" s="170">
        <f t="shared" si="19"/>
        <v>0</v>
      </c>
      <c r="L54" s="170">
        <f t="shared" si="20"/>
        <v>0</v>
      </c>
      <c r="M54" s="170" t="str">
        <f t="shared" si="21"/>
        <v xml:space="preserve"> </v>
      </c>
      <c r="N54" s="182" t="str">
        <f t="shared" si="22"/>
        <v xml:space="preserve"> </v>
      </c>
      <c r="O54" s="5" t="str">
        <f t="shared" si="0"/>
        <v xml:space="preserve"> -0-0</v>
      </c>
      <c r="P54" s="5">
        <f>Input!D58</f>
        <v>0</v>
      </c>
      <c r="Q54" s="21">
        <f>IF(Input!$E58=0,0,IF(ISNA(VLOOKUP((CONCATENATE(Q$6,"-",Input!H58)),points1,2,)),0,(VLOOKUP((CONCATENATE(Q$6,"-",Input!H58)),points1,2,))))</f>
        <v>0</v>
      </c>
      <c r="R54" s="21">
        <f>IF(Input!$E58=0,0,IF(ISNA(VLOOKUP((CONCATENATE(R$6,"-",Input!I58)),points1,2,)),0,(VLOOKUP((CONCATENATE(R$6,"-",Input!I58)),points1,2,))))</f>
        <v>0</v>
      </c>
      <c r="S54" s="21">
        <f>IF(Input!$E58=0,0,IF(ISNA(VLOOKUP((CONCATENATE(S$6,"-",Input!J58)),points1,2,)),0,(VLOOKUP((CONCATENATE(S$6,"-",Input!J58)),points1,2,))))</f>
        <v>0</v>
      </c>
      <c r="T54" s="21">
        <f>IF(Input!$E58=0,0,IF(ISNA(VLOOKUP((CONCATENATE(T$6,"-",Input!K58)),points1,2,)),0,(VLOOKUP((CONCATENATE(T$6,"-",Input!K58)),points1,2,))))</f>
        <v>0</v>
      </c>
      <c r="U54" s="21">
        <f>IF(Input!$E58=0,0,IF(ISNA(VLOOKUP((CONCATENATE(U$6,"-",Input!L58)),points1,2,)),0,(VLOOKUP((CONCATENATE(U$6,"-",Input!L58)),points1,2,))))</f>
        <v>0</v>
      </c>
      <c r="V54" s="12">
        <f>IF(Input!$C58&gt;6,COUNT(Input!H58:I58,Input!J58:L58,Input!#REF!,Input!#REF!),IF(Input!$C58&lt;=6,COUNT(Input!H58:I58,Input!J58:L58,Input!#REF!)))</f>
        <v>0</v>
      </c>
      <c r="W54">
        <f t="shared" si="13"/>
        <v>0</v>
      </c>
      <c r="X54">
        <f>IF(W54=0,0,IF((Input!G58="Boy")*AND(Input!C58&gt;6),VLOOKUP(W54,award2,3),IF((Input!G58="Girl")*AND(Input!C58&gt;6),VLOOKUP(W54,award2,2),IF((Input!G58="Boy")*AND(Input!C58&lt;=6),VLOOKUP(W54,award12,3),IF((Input!G58="Girl")*AND(Input!C58&lt;=6),VLOOKUP(W54,award12,2),0)))))</f>
        <v>0</v>
      </c>
      <c r="Y54">
        <f>IF(Input!$C58&gt;6,COUNT(Input!H58:I58,Input!J58:L58,Input!#REF!,Input!#REF!),IF(Input!$C58&lt;=6,COUNT(Input!H58:I58,Input!J58:L58,Input!#REF!)))</f>
        <v>0</v>
      </c>
      <c r="AA54" t="str">
        <f t="shared" si="1"/>
        <v xml:space="preserve"> </v>
      </c>
      <c r="AB54" t="str">
        <f t="shared" si="2"/>
        <v xml:space="preserve"> </v>
      </c>
      <c r="AC54" t="str">
        <f t="shared" si="3"/>
        <v xml:space="preserve"> </v>
      </c>
      <c r="AD54" t="str">
        <f t="shared" si="4"/>
        <v xml:space="preserve"> </v>
      </c>
      <c r="AE54" t="str">
        <f t="shared" si="5"/>
        <v xml:space="preserve"> </v>
      </c>
      <c r="AG54" s="21" t="str">
        <f>IF(AA54=" "," ",IF(Input!$G58="Boy",IF(RANK(AA54,($AA54:$AE54),0)&lt;=5,AA54," ")," "))</f>
        <v xml:space="preserve"> </v>
      </c>
      <c r="AH54" s="21" t="str">
        <f>IF(AB54=" "," ",IF(Input!$G58="Boy",IF(RANK(AB54,($AA54:$AE54),0)&lt;=5,AB54," ")," "))</f>
        <v xml:space="preserve"> </v>
      </c>
      <c r="AI54" s="21" t="str">
        <f>IF(AC54=" "," ",IF(Input!$G58="Boy",IF(RANK(AC54,($AA54:$AE54),0)&lt;=5,AC54," ")," "))</f>
        <v xml:space="preserve"> </v>
      </c>
      <c r="AJ54" s="21" t="str">
        <f>IF(AD54=" "," ",IF(Input!$G58="Boy",IF(RANK(AD54,($AA54:$AE54),0)&lt;=5,AD54," ")," "))</f>
        <v xml:space="preserve"> </v>
      </c>
      <c r="AK54" s="21" t="str">
        <f>IF(AE54=" "," ",IF(Input!$G58="Boy",IF(RANK(AE54,($AA54:$AE54),0)&lt;=5,AE54," ")," "))</f>
        <v xml:space="preserve"> </v>
      </c>
      <c r="AM54" s="21" t="str">
        <f>IF(AA54=" "," ",IF(Input!$G58="Girl",IF(RANK(AA54,($AA54:$AE54),0)&lt;=5,AA54," ")," "))</f>
        <v xml:space="preserve"> </v>
      </c>
      <c r="AN54" s="21" t="str">
        <f>IF(AB54=" "," ",IF(Input!$G58="Girl",IF(RANK(AB54,($AA54:$AE54),0)&lt;=5,AB54," ")," "))</f>
        <v xml:space="preserve"> </v>
      </c>
      <c r="AO54" s="21" t="str">
        <f>IF(AC54=" "," ",IF(Input!$G58="Girl",IF(RANK(AC54,($AA54:$AE54),0)&lt;=5,AC54," ")," "))</f>
        <v xml:space="preserve"> </v>
      </c>
      <c r="AP54" s="21" t="str">
        <f>IF(AD54=" "," ",IF(Input!$G58="Girl",IF(RANK(AD54,($AA54:$AE54),0)&lt;=5,AD54," ")," "))</f>
        <v xml:space="preserve"> </v>
      </c>
      <c r="AQ54" s="21" t="str">
        <f>IF(AE54=" "," ",IF(Input!$G58="Girl",IF(RANK(AE54,($AA54:$AE54),0)&lt;=5,AE54," ")," "))</f>
        <v xml:space="preserve"> </v>
      </c>
      <c r="AS54">
        <v>4.0000000000000003E-5</v>
      </c>
      <c r="AT54">
        <v>7.9999999999999898E-5</v>
      </c>
      <c r="AU54">
        <v>1.2E-4</v>
      </c>
      <c r="AV54">
        <v>1.6000000000000001E-4</v>
      </c>
      <c r="AW54">
        <v>2.0000000000000001E-4</v>
      </c>
      <c r="AX54">
        <v>2.4000000000000001E-4</v>
      </c>
      <c r="AY54">
        <v>2.7999999999999998E-4</v>
      </c>
      <c r="AZ54">
        <v>3.20000000000001E-4</v>
      </c>
      <c r="BA54">
        <v>3.60000000000001E-4</v>
      </c>
      <c r="BB54">
        <v>4.0000000000000099E-4</v>
      </c>
    </row>
    <row r="55" spans="3:54" ht="23.55" customHeight="1" x14ac:dyDescent="0.3">
      <c r="C55" s="169">
        <f>Input!D59</f>
        <v>0</v>
      </c>
      <c r="D55" s="170" t="e">
        <f>Input!#REF!</f>
        <v>#REF!</v>
      </c>
      <c r="E55" s="170">
        <f>Input!E59</f>
        <v>0</v>
      </c>
      <c r="F55" s="171">
        <f>Input!F59</f>
        <v>0</v>
      </c>
      <c r="G55" s="171">
        <f>Input!G59</f>
        <v>0</v>
      </c>
      <c r="H55" s="170">
        <f t="shared" si="16"/>
        <v>0</v>
      </c>
      <c r="I55" s="170">
        <f t="shared" si="17"/>
        <v>0</v>
      </c>
      <c r="J55" s="170">
        <f t="shared" si="18"/>
        <v>0</v>
      </c>
      <c r="K55" s="170">
        <f t="shared" si="19"/>
        <v>0</v>
      </c>
      <c r="L55" s="170">
        <f t="shared" si="20"/>
        <v>0</v>
      </c>
      <c r="M55" s="170" t="str">
        <f t="shared" si="21"/>
        <v xml:space="preserve"> </v>
      </c>
      <c r="N55" s="182" t="str">
        <f t="shared" si="22"/>
        <v xml:space="preserve"> </v>
      </c>
      <c r="O55" s="5" t="str">
        <f t="shared" si="0"/>
        <v xml:space="preserve"> -0-0</v>
      </c>
      <c r="P55" s="5">
        <f>Input!D59</f>
        <v>0</v>
      </c>
      <c r="Q55" s="21">
        <f>IF(Input!$E59=0,0,IF(ISNA(VLOOKUP((CONCATENATE(Q$6,"-",Input!H59)),points1,2,)),0,(VLOOKUP((CONCATENATE(Q$6,"-",Input!H59)),points1,2,))))</f>
        <v>0</v>
      </c>
      <c r="R55" s="21">
        <f>IF(Input!$E59=0,0,IF(ISNA(VLOOKUP((CONCATENATE(R$6,"-",Input!I59)),points1,2,)),0,(VLOOKUP((CONCATENATE(R$6,"-",Input!I59)),points1,2,))))</f>
        <v>0</v>
      </c>
      <c r="S55" s="21">
        <f>IF(Input!$E59=0,0,IF(ISNA(VLOOKUP((CONCATENATE(S$6,"-",Input!J59)),points1,2,)),0,(VLOOKUP((CONCATENATE(S$6,"-",Input!J59)),points1,2,))))</f>
        <v>0</v>
      </c>
      <c r="T55" s="21">
        <f>IF(Input!$E59=0,0,IF(ISNA(VLOOKUP((CONCATENATE(T$6,"-",Input!K59)),points1,2,)),0,(VLOOKUP((CONCATENATE(T$6,"-",Input!K59)),points1,2,))))</f>
        <v>0</v>
      </c>
      <c r="U55" s="21">
        <f>IF(Input!$E59=0,0,IF(ISNA(VLOOKUP((CONCATENATE(U$6,"-",Input!L59)),points1,2,)),0,(VLOOKUP((CONCATENATE(U$6,"-",Input!L59)),points1,2,))))</f>
        <v>0</v>
      </c>
      <c r="V55" s="12">
        <f>IF(Input!$C59&gt;6,COUNT(Input!H59:I59,Input!J59:L59,Input!#REF!,Input!#REF!),IF(Input!$C59&lt;=6,COUNT(Input!H59:I59,Input!J59:L59,Input!#REF!)))</f>
        <v>0</v>
      </c>
      <c r="W55">
        <f t="shared" si="13"/>
        <v>0</v>
      </c>
      <c r="X55">
        <f>IF(W55=0,0,IF((Input!G59="Boy")*AND(Input!C59&gt;6),VLOOKUP(W55,award2,3),IF((Input!G59="Girl")*AND(Input!C59&gt;6),VLOOKUP(W55,award2,2),IF((Input!G59="Boy")*AND(Input!C59&lt;=6),VLOOKUP(W55,award12,3),IF((Input!G59="Girl")*AND(Input!C59&lt;=6),VLOOKUP(W55,award12,2),0)))))</f>
        <v>0</v>
      </c>
      <c r="Y55">
        <f>IF(Input!$C59&gt;6,COUNT(Input!H59:I59,Input!J59:L59,Input!#REF!,Input!#REF!),IF(Input!$C59&lt;=6,COUNT(Input!H59:I59,Input!J59:L59,Input!#REF!)))</f>
        <v>0</v>
      </c>
      <c r="AA55" t="str">
        <f t="shared" si="1"/>
        <v xml:space="preserve"> </v>
      </c>
      <c r="AB55" t="str">
        <f t="shared" si="2"/>
        <v xml:space="preserve"> </v>
      </c>
      <c r="AC55" t="str">
        <f t="shared" si="3"/>
        <v xml:space="preserve"> </v>
      </c>
      <c r="AD55" t="str">
        <f t="shared" si="4"/>
        <v xml:space="preserve"> </v>
      </c>
      <c r="AE55" t="str">
        <f t="shared" si="5"/>
        <v xml:space="preserve"> </v>
      </c>
      <c r="AG55" s="21" t="str">
        <f>IF(AA55=" "," ",IF(Input!$G59="Boy",IF(RANK(AA55,($AA55:$AE55),0)&lt;=5,AA55," ")," "))</f>
        <v xml:space="preserve"> </v>
      </c>
      <c r="AH55" s="21" t="str">
        <f>IF(AB55=" "," ",IF(Input!$G59="Boy",IF(RANK(AB55,($AA55:$AE55),0)&lt;=5,AB55," ")," "))</f>
        <v xml:space="preserve"> </v>
      </c>
      <c r="AI55" s="21" t="str">
        <f>IF(AC55=" "," ",IF(Input!$G59="Boy",IF(RANK(AC55,($AA55:$AE55),0)&lt;=5,AC55," ")," "))</f>
        <v xml:space="preserve"> </v>
      </c>
      <c r="AJ55" s="21" t="str">
        <f>IF(AD55=" "," ",IF(Input!$G59="Boy",IF(RANK(AD55,($AA55:$AE55),0)&lt;=5,AD55," ")," "))</f>
        <v xml:space="preserve"> </v>
      </c>
      <c r="AK55" s="21" t="str">
        <f>IF(AE55=" "," ",IF(Input!$G59="Boy",IF(RANK(AE55,($AA55:$AE55),0)&lt;=5,AE55," ")," "))</f>
        <v xml:space="preserve"> </v>
      </c>
      <c r="AM55" s="21" t="str">
        <f>IF(AA55=" "," ",IF(Input!$G59="Girl",IF(RANK(AA55,($AA55:$AE55),0)&lt;=5,AA55," ")," "))</f>
        <v xml:space="preserve"> </v>
      </c>
      <c r="AN55" s="21" t="str">
        <f>IF(AB55=" "," ",IF(Input!$G59="Girl",IF(RANK(AB55,($AA55:$AE55),0)&lt;=5,AB55," ")," "))</f>
        <v xml:space="preserve"> </v>
      </c>
      <c r="AO55" s="21" t="str">
        <f>IF(AC55=" "," ",IF(Input!$G59="Girl",IF(RANK(AC55,($AA55:$AE55),0)&lt;=5,AC55," ")," "))</f>
        <v xml:space="preserve"> </v>
      </c>
      <c r="AP55" s="21" t="str">
        <f>IF(AD55=" "," ",IF(Input!$G59="Girl",IF(RANK(AD55,($AA55:$AE55),0)&lt;=5,AD55," ")," "))</f>
        <v xml:space="preserve"> </v>
      </c>
      <c r="AQ55" s="21" t="str">
        <f>IF(AE55=" "," ",IF(Input!$G59="Girl",IF(RANK(AE55,($AA55:$AE55),0)&lt;=5,AE55," ")," "))</f>
        <v xml:space="preserve"> </v>
      </c>
      <c r="AS55">
        <v>4.0000000000000003E-5</v>
      </c>
      <c r="AT55">
        <v>7.9999999999999898E-5</v>
      </c>
      <c r="AU55">
        <v>1.2E-4</v>
      </c>
      <c r="AV55">
        <v>1.6000000000000001E-4</v>
      </c>
      <c r="AW55">
        <v>2.0000000000000001E-4</v>
      </c>
      <c r="AX55">
        <v>2.4000000000000001E-4</v>
      </c>
      <c r="AY55">
        <v>2.7999999999999998E-4</v>
      </c>
      <c r="AZ55">
        <v>3.20000000000001E-4</v>
      </c>
      <c r="BA55">
        <v>3.60000000000001E-4</v>
      </c>
      <c r="BB55">
        <v>4.0000000000000099E-4</v>
      </c>
    </row>
    <row r="56" spans="3:54" ht="23.55" customHeight="1" x14ac:dyDescent="0.3">
      <c r="C56" s="169">
        <f>Input!D60</f>
        <v>0</v>
      </c>
      <c r="D56" s="170" t="e">
        <f>Input!#REF!</f>
        <v>#REF!</v>
      </c>
      <c r="E56" s="170">
        <f>Input!E60</f>
        <v>0</v>
      </c>
      <c r="F56" s="171">
        <f>Input!F60</f>
        <v>0</v>
      </c>
      <c r="G56" s="171">
        <f>Input!G60</f>
        <v>0</v>
      </c>
      <c r="H56" s="170">
        <f t="shared" si="16"/>
        <v>0</v>
      </c>
      <c r="I56" s="170">
        <f t="shared" si="17"/>
        <v>0</v>
      </c>
      <c r="J56" s="170">
        <f t="shared" si="18"/>
        <v>0</v>
      </c>
      <c r="K56" s="170">
        <f t="shared" si="19"/>
        <v>0</v>
      </c>
      <c r="L56" s="170">
        <f t="shared" si="20"/>
        <v>0</v>
      </c>
      <c r="M56" s="170" t="str">
        <f t="shared" si="21"/>
        <v xml:space="preserve"> </v>
      </c>
      <c r="N56" s="182" t="str">
        <f t="shared" si="22"/>
        <v xml:space="preserve"> </v>
      </c>
      <c r="O56" s="5" t="str">
        <f t="shared" si="0"/>
        <v xml:space="preserve"> -0-0</v>
      </c>
      <c r="P56" s="5">
        <f>Input!D60</f>
        <v>0</v>
      </c>
      <c r="Q56" s="21">
        <f>IF(Input!$E60=0,0,IF(ISNA(VLOOKUP((CONCATENATE(Q$6,"-",Input!H60)),points1,2,)),0,(VLOOKUP((CONCATENATE(Q$6,"-",Input!H60)),points1,2,))))</f>
        <v>0</v>
      </c>
      <c r="R56" s="21">
        <f>IF(Input!$E60=0,0,IF(ISNA(VLOOKUP((CONCATENATE(R$6,"-",Input!I60)),points1,2,)),0,(VLOOKUP((CONCATENATE(R$6,"-",Input!I60)),points1,2,))))</f>
        <v>0</v>
      </c>
      <c r="S56" s="21">
        <f>IF(Input!$E60=0,0,IF(ISNA(VLOOKUP((CONCATENATE(S$6,"-",Input!J60)),points1,2,)),0,(VLOOKUP((CONCATENATE(S$6,"-",Input!J60)),points1,2,))))</f>
        <v>0</v>
      </c>
      <c r="T56" s="21">
        <f>IF(Input!$E60=0,0,IF(ISNA(VLOOKUP((CONCATENATE(T$6,"-",Input!K60)),points1,2,)),0,(VLOOKUP((CONCATENATE(T$6,"-",Input!K60)),points1,2,))))</f>
        <v>0</v>
      </c>
      <c r="U56" s="21">
        <f>IF(Input!$E60=0,0,IF(ISNA(VLOOKUP((CONCATENATE(U$6,"-",Input!L60)),points1,2,)),0,(VLOOKUP((CONCATENATE(U$6,"-",Input!L60)),points1,2,))))</f>
        <v>0</v>
      </c>
      <c r="V56" s="12">
        <f>IF(Input!$C60&gt;6,COUNT(Input!H60:I60,Input!J60:L60,Input!#REF!,Input!#REF!),IF(Input!$C60&lt;=6,COUNT(Input!H60:I60,Input!J60:L60,Input!#REF!)))</f>
        <v>0</v>
      </c>
      <c r="W56">
        <f t="shared" si="13"/>
        <v>0</v>
      </c>
      <c r="X56">
        <f>IF(W56=0,0,IF((Input!G60="Boy")*AND(Input!C60&gt;6),VLOOKUP(W56,award2,3),IF((Input!G60="Girl")*AND(Input!C60&gt;6),VLOOKUP(W56,award2,2),IF((Input!G60="Boy")*AND(Input!C60&lt;=6),VLOOKUP(W56,award12,3),IF((Input!G60="Girl")*AND(Input!C60&lt;=6),VLOOKUP(W56,award12,2),0)))))</f>
        <v>0</v>
      </c>
      <c r="Y56">
        <f>IF(Input!$C60&gt;6,COUNT(Input!H60:I60,Input!J60:L60,Input!#REF!,Input!#REF!),IF(Input!$C60&lt;=6,COUNT(Input!H60:I60,Input!J60:L60,Input!#REF!)))</f>
        <v>0</v>
      </c>
      <c r="AA56" t="str">
        <f t="shared" si="1"/>
        <v xml:space="preserve"> </v>
      </c>
      <c r="AB56" t="str">
        <f t="shared" si="2"/>
        <v xml:space="preserve"> </v>
      </c>
      <c r="AC56" t="str">
        <f t="shared" si="3"/>
        <v xml:space="preserve"> </v>
      </c>
      <c r="AD56" t="str">
        <f t="shared" si="4"/>
        <v xml:space="preserve"> </v>
      </c>
      <c r="AE56" t="str">
        <f t="shared" si="5"/>
        <v xml:space="preserve"> </v>
      </c>
      <c r="AG56" s="21" t="str">
        <f>IF(AA56=" "," ",IF(Input!$G60="Boy",IF(RANK(AA56,($AA56:$AE56),0)&lt;=5,AA56," ")," "))</f>
        <v xml:space="preserve"> </v>
      </c>
      <c r="AH56" s="21" t="str">
        <f>IF(AB56=" "," ",IF(Input!$G60="Boy",IF(RANK(AB56,($AA56:$AE56),0)&lt;=5,AB56," ")," "))</f>
        <v xml:space="preserve"> </v>
      </c>
      <c r="AI56" s="21" t="str">
        <f>IF(AC56=" "," ",IF(Input!$G60="Boy",IF(RANK(AC56,($AA56:$AE56),0)&lt;=5,AC56," ")," "))</f>
        <v xml:space="preserve"> </v>
      </c>
      <c r="AJ56" s="21" t="str">
        <f>IF(AD56=" "," ",IF(Input!$G60="Boy",IF(RANK(AD56,($AA56:$AE56),0)&lt;=5,AD56," ")," "))</f>
        <v xml:space="preserve"> </v>
      </c>
      <c r="AK56" s="21" t="str">
        <f>IF(AE56=" "," ",IF(Input!$G60="Boy",IF(RANK(AE56,($AA56:$AE56),0)&lt;=5,AE56," ")," "))</f>
        <v xml:space="preserve"> </v>
      </c>
      <c r="AM56" s="21" t="str">
        <f>IF(AA56=" "," ",IF(Input!$G60="Girl",IF(RANK(AA56,($AA56:$AE56),0)&lt;=5,AA56," ")," "))</f>
        <v xml:space="preserve"> </v>
      </c>
      <c r="AN56" s="21" t="str">
        <f>IF(AB56=" "," ",IF(Input!$G60="Girl",IF(RANK(AB56,($AA56:$AE56),0)&lt;=5,AB56," ")," "))</f>
        <v xml:space="preserve"> </v>
      </c>
      <c r="AO56" s="21" t="str">
        <f>IF(AC56=" "," ",IF(Input!$G60="Girl",IF(RANK(AC56,($AA56:$AE56),0)&lt;=5,AC56," ")," "))</f>
        <v xml:space="preserve"> </v>
      </c>
      <c r="AP56" s="21" t="str">
        <f>IF(AD56=" "," ",IF(Input!$G60="Girl",IF(RANK(AD56,($AA56:$AE56),0)&lt;=5,AD56," ")," "))</f>
        <v xml:space="preserve"> </v>
      </c>
      <c r="AQ56" s="21" t="str">
        <f>IF(AE56=" "," ",IF(Input!$G60="Girl",IF(RANK(AE56,($AA56:$AE56),0)&lt;=5,AE56," ")," "))</f>
        <v xml:space="preserve"> </v>
      </c>
      <c r="AS56">
        <v>4.0000000000000003E-5</v>
      </c>
      <c r="AT56">
        <v>7.9999999999999898E-5</v>
      </c>
      <c r="AU56">
        <v>1.2E-4</v>
      </c>
      <c r="AV56">
        <v>1.6000000000000001E-4</v>
      </c>
      <c r="AW56">
        <v>2.0000000000000001E-4</v>
      </c>
      <c r="AX56">
        <v>2.4000000000000001E-4</v>
      </c>
      <c r="AY56">
        <v>2.7999999999999998E-4</v>
      </c>
      <c r="AZ56">
        <v>3.20000000000001E-4</v>
      </c>
      <c r="BA56">
        <v>3.60000000000001E-4</v>
      </c>
      <c r="BB56">
        <v>4.0000000000000099E-4</v>
      </c>
    </row>
    <row r="57" spans="3:54" ht="23.55" customHeight="1" x14ac:dyDescent="0.3">
      <c r="C57" s="169">
        <f>Input!D61</f>
        <v>0</v>
      </c>
      <c r="D57" s="170" t="e">
        <f>Input!#REF!</f>
        <v>#REF!</v>
      </c>
      <c r="E57" s="170">
        <f>Input!E61</f>
        <v>0</v>
      </c>
      <c r="F57" s="171">
        <f>Input!F61</f>
        <v>0</v>
      </c>
      <c r="G57" s="171">
        <f>Input!G61</f>
        <v>0</v>
      </c>
      <c r="H57" s="170">
        <f t="shared" si="16"/>
        <v>0</v>
      </c>
      <c r="I57" s="170">
        <f t="shared" si="17"/>
        <v>0</v>
      </c>
      <c r="J57" s="170">
        <f t="shared" si="18"/>
        <v>0</v>
      </c>
      <c r="K57" s="170">
        <f t="shared" si="19"/>
        <v>0</v>
      </c>
      <c r="L57" s="170">
        <f t="shared" si="20"/>
        <v>0</v>
      </c>
      <c r="M57" s="170" t="str">
        <f t="shared" si="21"/>
        <v xml:space="preserve"> </v>
      </c>
      <c r="N57" s="182" t="str">
        <f t="shared" si="22"/>
        <v xml:space="preserve"> </v>
      </c>
      <c r="O57" s="5" t="str">
        <f t="shared" si="0"/>
        <v xml:space="preserve"> -0-0</v>
      </c>
      <c r="P57" s="5">
        <f>Input!D61</f>
        <v>0</v>
      </c>
      <c r="Q57" s="21">
        <f>IF(Input!$E61=0,0,IF(ISNA(VLOOKUP((CONCATENATE(Q$6,"-",Input!H61)),points1,2,)),0,(VLOOKUP((CONCATENATE(Q$6,"-",Input!H61)),points1,2,))))</f>
        <v>0</v>
      </c>
      <c r="R57" s="21">
        <f>IF(Input!$E61=0,0,IF(ISNA(VLOOKUP((CONCATENATE(R$6,"-",Input!I61)),points1,2,)),0,(VLOOKUP((CONCATENATE(R$6,"-",Input!I61)),points1,2,))))</f>
        <v>0</v>
      </c>
      <c r="S57" s="21">
        <f>IF(Input!$E61=0,0,IF(ISNA(VLOOKUP((CONCATENATE(S$6,"-",Input!J61)),points1,2,)),0,(VLOOKUP((CONCATENATE(S$6,"-",Input!J61)),points1,2,))))</f>
        <v>0</v>
      </c>
      <c r="T57" s="21">
        <f>IF(Input!$E61=0,0,IF(ISNA(VLOOKUP((CONCATENATE(T$6,"-",Input!K61)),points1,2,)),0,(VLOOKUP((CONCATENATE(T$6,"-",Input!K61)),points1,2,))))</f>
        <v>0</v>
      </c>
      <c r="U57" s="21">
        <f>IF(Input!$E61=0,0,IF(ISNA(VLOOKUP((CONCATENATE(U$6,"-",Input!L61)),points1,2,)),0,(VLOOKUP((CONCATENATE(U$6,"-",Input!L61)),points1,2,))))</f>
        <v>0</v>
      </c>
      <c r="V57" s="12">
        <f>IF(Input!$C61&gt;6,COUNT(Input!H61:I61,Input!J61:L61,Input!#REF!,Input!#REF!),IF(Input!$C61&lt;=6,COUNT(Input!H61:I61,Input!J61:L61,Input!#REF!)))</f>
        <v>0</v>
      </c>
      <c r="W57">
        <f t="shared" si="13"/>
        <v>0</v>
      </c>
      <c r="X57">
        <f>IF(W57=0,0,IF((Input!G61="Boy")*AND(Input!C61&gt;6),VLOOKUP(W57,award2,3),IF((Input!G61="Girl")*AND(Input!C61&gt;6),VLOOKUP(W57,award2,2),IF((Input!G61="Boy")*AND(Input!C61&lt;=6),VLOOKUP(W57,award12,3),IF((Input!G61="Girl")*AND(Input!C61&lt;=6),VLOOKUP(W57,award12,2),0)))))</f>
        <v>0</v>
      </c>
      <c r="Y57">
        <f>IF(Input!$C61&gt;6,COUNT(Input!H61:I61,Input!J61:L61,Input!#REF!,Input!#REF!),IF(Input!$C61&lt;=6,COUNT(Input!H61:I61,Input!J61:L61,Input!#REF!)))</f>
        <v>0</v>
      </c>
      <c r="AA57" t="str">
        <f t="shared" si="1"/>
        <v xml:space="preserve"> </v>
      </c>
      <c r="AB57" t="str">
        <f t="shared" si="2"/>
        <v xml:space="preserve"> </v>
      </c>
      <c r="AC57" t="str">
        <f t="shared" si="3"/>
        <v xml:space="preserve"> </v>
      </c>
      <c r="AD57" t="str">
        <f t="shared" si="4"/>
        <v xml:space="preserve"> </v>
      </c>
      <c r="AE57" t="str">
        <f t="shared" si="5"/>
        <v xml:space="preserve"> </v>
      </c>
      <c r="AG57" s="21" t="str">
        <f>IF(AA57=" "," ",IF(Input!$G61="Boy",IF(RANK(AA57,($AA57:$AE57),0)&lt;=5,AA57," ")," "))</f>
        <v xml:space="preserve"> </v>
      </c>
      <c r="AH57" s="21" t="str">
        <f>IF(AB57=" "," ",IF(Input!$G61="Boy",IF(RANK(AB57,($AA57:$AE57),0)&lt;=5,AB57," ")," "))</f>
        <v xml:space="preserve"> </v>
      </c>
      <c r="AI57" s="21" t="str">
        <f>IF(AC57=" "," ",IF(Input!$G61="Boy",IF(RANK(AC57,($AA57:$AE57),0)&lt;=5,AC57," ")," "))</f>
        <v xml:space="preserve"> </v>
      </c>
      <c r="AJ57" s="21" t="str">
        <f>IF(AD57=" "," ",IF(Input!$G61="Boy",IF(RANK(AD57,($AA57:$AE57),0)&lt;=5,AD57," ")," "))</f>
        <v xml:space="preserve"> </v>
      </c>
      <c r="AK57" s="21" t="str">
        <f>IF(AE57=" "," ",IF(Input!$G61="Boy",IF(RANK(AE57,($AA57:$AE57),0)&lt;=5,AE57," ")," "))</f>
        <v xml:space="preserve"> </v>
      </c>
      <c r="AM57" s="21" t="str">
        <f>IF(AA57=" "," ",IF(Input!$G61="Girl",IF(RANK(AA57,($AA57:$AE57),0)&lt;=5,AA57," ")," "))</f>
        <v xml:space="preserve"> </v>
      </c>
      <c r="AN57" s="21" t="str">
        <f>IF(AB57=" "," ",IF(Input!$G61="Girl",IF(RANK(AB57,($AA57:$AE57),0)&lt;=5,AB57," ")," "))</f>
        <v xml:space="preserve"> </v>
      </c>
      <c r="AO57" s="21" t="str">
        <f>IF(AC57=" "," ",IF(Input!$G61="Girl",IF(RANK(AC57,($AA57:$AE57),0)&lt;=5,AC57," ")," "))</f>
        <v xml:space="preserve"> </v>
      </c>
      <c r="AP57" s="21" t="str">
        <f>IF(AD57=" "," ",IF(Input!$G61="Girl",IF(RANK(AD57,($AA57:$AE57),0)&lt;=5,AD57," ")," "))</f>
        <v xml:space="preserve"> </v>
      </c>
      <c r="AQ57" s="21" t="str">
        <f>IF(AE57=" "," ",IF(Input!$G61="Girl",IF(RANK(AE57,($AA57:$AE57),0)&lt;=5,AE57," ")," "))</f>
        <v xml:space="preserve"> </v>
      </c>
      <c r="AS57">
        <v>4.0000000000000003E-5</v>
      </c>
      <c r="AT57">
        <v>7.9999999999999898E-5</v>
      </c>
      <c r="AU57">
        <v>1.2E-4</v>
      </c>
      <c r="AV57">
        <v>1.6000000000000001E-4</v>
      </c>
      <c r="AW57">
        <v>2.0000000000000001E-4</v>
      </c>
      <c r="AX57">
        <v>2.4000000000000001E-4</v>
      </c>
      <c r="AY57">
        <v>2.7999999999999998E-4</v>
      </c>
      <c r="AZ57">
        <v>3.20000000000001E-4</v>
      </c>
      <c r="BA57">
        <v>3.60000000000001E-4</v>
      </c>
      <c r="BB57">
        <v>4.0000000000000099E-4</v>
      </c>
    </row>
    <row r="58" spans="3:54" ht="23.55" customHeight="1" x14ac:dyDescent="0.3">
      <c r="C58" s="169">
        <f>Input!D62</f>
        <v>0</v>
      </c>
      <c r="D58" s="170" t="e">
        <f>Input!#REF!</f>
        <v>#REF!</v>
      </c>
      <c r="E58" s="170">
        <f>Input!E62</f>
        <v>0</v>
      </c>
      <c r="F58" s="171">
        <f>Input!F62</f>
        <v>0</v>
      </c>
      <c r="G58" s="171">
        <f>Input!G62</f>
        <v>0</v>
      </c>
      <c r="H58" s="170">
        <f t="shared" si="16"/>
        <v>0</v>
      </c>
      <c r="I58" s="170">
        <f t="shared" si="17"/>
        <v>0</v>
      </c>
      <c r="J58" s="170">
        <f t="shared" si="18"/>
        <v>0</v>
      </c>
      <c r="K58" s="170">
        <f t="shared" si="19"/>
        <v>0</v>
      </c>
      <c r="L58" s="170">
        <f t="shared" si="20"/>
        <v>0</v>
      </c>
      <c r="M58" s="170" t="str">
        <f t="shared" si="21"/>
        <v xml:space="preserve"> </v>
      </c>
      <c r="N58" s="182" t="str">
        <f t="shared" si="22"/>
        <v xml:space="preserve"> </v>
      </c>
      <c r="O58" s="5" t="str">
        <f t="shared" si="0"/>
        <v xml:space="preserve"> -0-0</v>
      </c>
      <c r="P58" s="5">
        <f>Input!D62</f>
        <v>0</v>
      </c>
      <c r="Q58" s="21">
        <f>IF(Input!$E62=0,0,IF(ISNA(VLOOKUP((CONCATENATE(Q$6,"-",Input!H62)),points1,2,)),0,(VLOOKUP((CONCATENATE(Q$6,"-",Input!H62)),points1,2,))))</f>
        <v>0</v>
      </c>
      <c r="R58" s="21">
        <f>IF(Input!$E62=0,0,IF(ISNA(VLOOKUP((CONCATENATE(R$6,"-",Input!I62)),points1,2,)),0,(VLOOKUP((CONCATENATE(R$6,"-",Input!I62)),points1,2,))))</f>
        <v>0</v>
      </c>
      <c r="S58" s="21">
        <f>IF(Input!$E62=0,0,IF(ISNA(VLOOKUP((CONCATENATE(S$6,"-",Input!J62)),points1,2,)),0,(VLOOKUP((CONCATENATE(S$6,"-",Input!J62)),points1,2,))))</f>
        <v>0</v>
      </c>
      <c r="T58" s="21">
        <f>IF(Input!$E62=0,0,IF(ISNA(VLOOKUP((CONCATENATE(T$6,"-",Input!K62)),points1,2,)),0,(VLOOKUP((CONCATENATE(T$6,"-",Input!K62)),points1,2,))))</f>
        <v>0</v>
      </c>
      <c r="U58" s="21">
        <f>IF(Input!$E62=0,0,IF(ISNA(VLOOKUP((CONCATENATE(U$6,"-",Input!L62)),points1,2,)),0,(VLOOKUP((CONCATENATE(U$6,"-",Input!L62)),points1,2,))))</f>
        <v>0</v>
      </c>
      <c r="V58" s="12">
        <f>IF(Input!$C62&gt;6,COUNT(Input!H62:I62,Input!J62:L62,Input!#REF!,Input!#REF!),IF(Input!$C62&lt;=6,COUNT(Input!H62:I62,Input!J62:L62,Input!#REF!)))</f>
        <v>0</v>
      </c>
      <c r="W58">
        <f t="shared" si="13"/>
        <v>0</v>
      </c>
      <c r="X58">
        <f>IF(W58=0,0,IF((Input!G62="Boy")*AND(Input!C62&gt;6),VLOOKUP(W58,award2,3),IF((Input!G62="Girl")*AND(Input!C62&gt;6),VLOOKUP(W58,award2,2),IF((Input!G62="Boy")*AND(Input!C62&lt;=6),VLOOKUP(W58,award12,3),IF((Input!G62="Girl")*AND(Input!C62&lt;=6),VLOOKUP(W58,award12,2),0)))))</f>
        <v>0</v>
      </c>
      <c r="Y58">
        <f>IF(Input!$C62&gt;6,COUNT(Input!H62:I62,Input!J62:L62,Input!#REF!,Input!#REF!),IF(Input!$C62&lt;=6,COUNT(Input!H62:I62,Input!J62:L62,Input!#REF!)))</f>
        <v>0</v>
      </c>
      <c r="AA58" t="str">
        <f t="shared" si="1"/>
        <v xml:space="preserve"> </v>
      </c>
      <c r="AB58" t="str">
        <f t="shared" si="2"/>
        <v xml:space="preserve"> </v>
      </c>
      <c r="AC58" t="str">
        <f t="shared" si="3"/>
        <v xml:space="preserve"> </v>
      </c>
      <c r="AD58" t="str">
        <f t="shared" si="4"/>
        <v xml:space="preserve"> </v>
      </c>
      <c r="AE58" t="str">
        <f t="shared" si="5"/>
        <v xml:space="preserve"> </v>
      </c>
      <c r="AG58" s="21" t="str">
        <f>IF(AA58=" "," ",IF(Input!$G62="Boy",IF(RANK(AA58,($AA58:$AE58),0)&lt;=5,AA58," ")," "))</f>
        <v xml:space="preserve"> </v>
      </c>
      <c r="AH58" s="21" t="str">
        <f>IF(AB58=" "," ",IF(Input!$G62="Boy",IF(RANK(AB58,($AA58:$AE58),0)&lt;=5,AB58," ")," "))</f>
        <v xml:space="preserve"> </v>
      </c>
      <c r="AI58" s="21" t="str">
        <f>IF(AC58=" "," ",IF(Input!$G62="Boy",IF(RANK(AC58,($AA58:$AE58),0)&lt;=5,AC58," ")," "))</f>
        <v xml:space="preserve"> </v>
      </c>
      <c r="AJ58" s="21" t="str">
        <f>IF(AD58=" "," ",IF(Input!$G62="Boy",IF(RANK(AD58,($AA58:$AE58),0)&lt;=5,AD58," ")," "))</f>
        <v xml:space="preserve"> </v>
      </c>
      <c r="AK58" s="21" t="str">
        <f>IF(AE58=" "," ",IF(Input!$G62="Boy",IF(RANK(AE58,($AA58:$AE58),0)&lt;=5,AE58," ")," "))</f>
        <v xml:space="preserve"> </v>
      </c>
      <c r="AM58" s="21" t="str">
        <f>IF(AA58=" "," ",IF(Input!$G62="Girl",IF(RANK(AA58,($AA58:$AE58),0)&lt;=5,AA58," ")," "))</f>
        <v xml:space="preserve"> </v>
      </c>
      <c r="AN58" s="21" t="str">
        <f>IF(AB58=" "," ",IF(Input!$G62="Girl",IF(RANK(AB58,($AA58:$AE58),0)&lt;=5,AB58," ")," "))</f>
        <v xml:space="preserve"> </v>
      </c>
      <c r="AO58" s="21" t="str">
        <f>IF(AC58=" "," ",IF(Input!$G62="Girl",IF(RANK(AC58,($AA58:$AE58),0)&lt;=5,AC58," ")," "))</f>
        <v xml:space="preserve"> </v>
      </c>
      <c r="AP58" s="21" t="str">
        <f>IF(AD58=" "," ",IF(Input!$G62="Girl",IF(RANK(AD58,($AA58:$AE58),0)&lt;=5,AD58," ")," "))</f>
        <v xml:space="preserve"> </v>
      </c>
      <c r="AQ58" s="21" t="str">
        <f>IF(AE58=" "," ",IF(Input!$G62="Girl",IF(RANK(AE58,($AA58:$AE58),0)&lt;=5,AE58," ")," "))</f>
        <v xml:space="preserve"> </v>
      </c>
      <c r="AS58">
        <v>4.0000000000000003E-5</v>
      </c>
      <c r="AT58">
        <v>7.9999999999999898E-5</v>
      </c>
      <c r="AU58">
        <v>1.2E-4</v>
      </c>
      <c r="AV58">
        <v>1.6000000000000001E-4</v>
      </c>
      <c r="AW58">
        <v>2.0000000000000001E-4</v>
      </c>
      <c r="AX58">
        <v>2.4000000000000001E-4</v>
      </c>
      <c r="AY58">
        <v>2.7999999999999998E-4</v>
      </c>
      <c r="AZ58">
        <v>3.20000000000001E-4</v>
      </c>
      <c r="BA58">
        <v>3.60000000000001E-4</v>
      </c>
      <c r="BB58">
        <v>4.0000000000000099E-4</v>
      </c>
    </row>
    <row r="59" spans="3:54" ht="23.55" customHeight="1" x14ac:dyDescent="0.3">
      <c r="C59" s="169">
        <f>Input!D63</f>
        <v>0</v>
      </c>
      <c r="D59" s="170" t="e">
        <f>Input!#REF!</f>
        <v>#REF!</v>
      </c>
      <c r="E59" s="170">
        <f>Input!E63</f>
        <v>0</v>
      </c>
      <c r="F59" s="171">
        <f>Input!F63</f>
        <v>0</v>
      </c>
      <c r="G59" s="171">
        <f>Input!G63</f>
        <v>0</v>
      </c>
      <c r="H59" s="170">
        <f t="shared" si="16"/>
        <v>0</v>
      </c>
      <c r="I59" s="170">
        <f t="shared" si="17"/>
        <v>0</v>
      </c>
      <c r="J59" s="170">
        <f t="shared" si="18"/>
        <v>0</v>
      </c>
      <c r="K59" s="170">
        <f t="shared" si="19"/>
        <v>0</v>
      </c>
      <c r="L59" s="170">
        <f t="shared" si="20"/>
        <v>0</v>
      </c>
      <c r="M59" s="170" t="str">
        <f t="shared" si="21"/>
        <v xml:space="preserve"> </v>
      </c>
      <c r="N59" s="182" t="str">
        <f t="shared" si="22"/>
        <v xml:space="preserve"> </v>
      </c>
      <c r="O59" s="5" t="str">
        <f t="shared" si="0"/>
        <v xml:space="preserve"> -0-0</v>
      </c>
      <c r="P59" s="5">
        <f>Input!D63</f>
        <v>0</v>
      </c>
      <c r="Q59" s="21">
        <f>IF(Input!$E63=0,0,IF(ISNA(VLOOKUP((CONCATENATE(Q$6,"-",Input!H63)),points1,2,)),0,(VLOOKUP((CONCATENATE(Q$6,"-",Input!H63)),points1,2,))))</f>
        <v>0</v>
      </c>
      <c r="R59" s="21">
        <f>IF(Input!$E63=0,0,IF(ISNA(VLOOKUP((CONCATENATE(R$6,"-",Input!I63)),points1,2,)),0,(VLOOKUP((CONCATENATE(R$6,"-",Input!I63)),points1,2,))))</f>
        <v>0</v>
      </c>
      <c r="S59" s="21">
        <f>IF(Input!$E63=0,0,IF(ISNA(VLOOKUP((CONCATENATE(S$6,"-",Input!J63)),points1,2,)),0,(VLOOKUP((CONCATENATE(S$6,"-",Input!J63)),points1,2,))))</f>
        <v>0</v>
      </c>
      <c r="T59" s="21">
        <f>IF(Input!$E63=0,0,IF(ISNA(VLOOKUP((CONCATENATE(T$6,"-",Input!K63)),points1,2,)),0,(VLOOKUP((CONCATENATE(T$6,"-",Input!K63)),points1,2,))))</f>
        <v>0</v>
      </c>
      <c r="U59" s="21">
        <f>IF(Input!$E63=0,0,IF(ISNA(VLOOKUP((CONCATENATE(U$6,"-",Input!L63)),points1,2,)),0,(VLOOKUP((CONCATENATE(U$6,"-",Input!L63)),points1,2,))))</f>
        <v>0</v>
      </c>
      <c r="V59" s="12">
        <f>IF(Input!$C63&gt;6,COUNT(Input!H63:I63,Input!J63:L63,Input!#REF!,Input!#REF!),IF(Input!$C63&lt;=6,COUNT(Input!H63:I63,Input!J63:L63,Input!#REF!)))</f>
        <v>0</v>
      </c>
      <c r="W59">
        <f t="shared" si="13"/>
        <v>0</v>
      </c>
      <c r="X59">
        <f>IF(W59=0,0,IF((Input!G63="Boy")*AND(Input!C63&gt;6),VLOOKUP(W59,award2,3),IF((Input!G63="Girl")*AND(Input!C63&gt;6),VLOOKUP(W59,award2,2),IF((Input!G63="Boy")*AND(Input!C63&lt;=6),VLOOKUP(W59,award12,3),IF((Input!G63="Girl")*AND(Input!C63&lt;=6),VLOOKUP(W59,award12,2),0)))))</f>
        <v>0</v>
      </c>
      <c r="Y59">
        <f>IF(Input!$C63&gt;6,COUNT(Input!H63:I63,Input!J63:L63,Input!#REF!,Input!#REF!),IF(Input!$C63&lt;=6,COUNT(Input!H63:I63,Input!J63:L63,Input!#REF!)))</f>
        <v>0</v>
      </c>
      <c r="AA59" t="str">
        <f t="shared" si="1"/>
        <v xml:space="preserve"> </v>
      </c>
      <c r="AB59" t="str">
        <f t="shared" si="2"/>
        <v xml:space="preserve"> </v>
      </c>
      <c r="AC59" t="str">
        <f t="shared" si="3"/>
        <v xml:space="preserve"> </v>
      </c>
      <c r="AD59" t="str">
        <f t="shared" si="4"/>
        <v xml:space="preserve"> </v>
      </c>
      <c r="AE59" t="str">
        <f t="shared" si="5"/>
        <v xml:space="preserve"> </v>
      </c>
      <c r="AG59" s="21" t="str">
        <f>IF(AA59=" "," ",IF(Input!$G63="Boy",IF(RANK(AA59,($AA59:$AE59),0)&lt;=5,AA59," ")," "))</f>
        <v xml:space="preserve"> </v>
      </c>
      <c r="AH59" s="21" t="str">
        <f>IF(AB59=" "," ",IF(Input!$G63="Boy",IF(RANK(AB59,($AA59:$AE59),0)&lt;=5,AB59," ")," "))</f>
        <v xml:space="preserve"> </v>
      </c>
      <c r="AI59" s="21" t="str">
        <f>IF(AC59=" "," ",IF(Input!$G63="Boy",IF(RANK(AC59,($AA59:$AE59),0)&lt;=5,AC59," ")," "))</f>
        <v xml:space="preserve"> </v>
      </c>
      <c r="AJ59" s="21" t="str">
        <f>IF(AD59=" "," ",IF(Input!$G63="Boy",IF(RANK(AD59,($AA59:$AE59),0)&lt;=5,AD59," ")," "))</f>
        <v xml:space="preserve"> </v>
      </c>
      <c r="AK59" s="21" t="str">
        <f>IF(AE59=" "," ",IF(Input!$G63="Boy",IF(RANK(AE59,($AA59:$AE59),0)&lt;=5,AE59," ")," "))</f>
        <v xml:space="preserve"> </v>
      </c>
      <c r="AM59" s="21" t="str">
        <f>IF(AA59=" "," ",IF(Input!$G63="Girl",IF(RANK(AA59,($AA59:$AE59),0)&lt;=5,AA59," ")," "))</f>
        <v xml:space="preserve"> </v>
      </c>
      <c r="AN59" s="21" t="str">
        <f>IF(AB59=" "," ",IF(Input!$G63="Girl",IF(RANK(AB59,($AA59:$AE59),0)&lt;=5,AB59," ")," "))</f>
        <v xml:space="preserve"> </v>
      </c>
      <c r="AO59" s="21" t="str">
        <f>IF(AC59=" "," ",IF(Input!$G63="Girl",IF(RANK(AC59,($AA59:$AE59),0)&lt;=5,AC59," ")," "))</f>
        <v xml:space="preserve"> </v>
      </c>
      <c r="AP59" s="21" t="str">
        <f>IF(AD59=" "," ",IF(Input!$G63="Girl",IF(RANK(AD59,($AA59:$AE59),0)&lt;=5,AD59," ")," "))</f>
        <v xml:space="preserve"> </v>
      </c>
      <c r="AQ59" s="21" t="str">
        <f>IF(AE59=" "," ",IF(Input!$G63="Girl",IF(RANK(AE59,($AA59:$AE59),0)&lt;=5,AE59," ")," "))</f>
        <v xml:space="preserve"> </v>
      </c>
      <c r="AS59">
        <v>4.0000000000000003E-5</v>
      </c>
      <c r="AT59">
        <v>7.9999999999999898E-5</v>
      </c>
      <c r="AU59">
        <v>1.2E-4</v>
      </c>
      <c r="AV59">
        <v>1.6000000000000001E-4</v>
      </c>
      <c r="AW59">
        <v>2.0000000000000001E-4</v>
      </c>
      <c r="AX59">
        <v>2.4000000000000001E-4</v>
      </c>
      <c r="AY59">
        <v>2.7999999999999998E-4</v>
      </c>
      <c r="AZ59">
        <v>3.20000000000001E-4</v>
      </c>
      <c r="BA59">
        <v>3.60000000000001E-4</v>
      </c>
      <c r="BB59">
        <v>4.0000000000000099E-4</v>
      </c>
    </row>
    <row r="60" spans="3:54" ht="23.55" customHeight="1" x14ac:dyDescent="0.3">
      <c r="C60" s="169">
        <f>Input!D64</f>
        <v>0</v>
      </c>
      <c r="D60" s="170" t="e">
        <f>Input!#REF!</f>
        <v>#REF!</v>
      </c>
      <c r="E60" s="170">
        <f>Input!E64</f>
        <v>0</v>
      </c>
      <c r="F60" s="171">
        <f>Input!F64</f>
        <v>0</v>
      </c>
      <c r="G60" s="171">
        <f>Input!G64</f>
        <v>0</v>
      </c>
      <c r="H60" s="170">
        <f t="shared" si="16"/>
        <v>0</v>
      </c>
      <c r="I60" s="170">
        <f t="shared" si="17"/>
        <v>0</v>
      </c>
      <c r="J60" s="170">
        <f t="shared" si="18"/>
        <v>0</v>
      </c>
      <c r="K60" s="170">
        <f t="shared" si="19"/>
        <v>0</v>
      </c>
      <c r="L60" s="170">
        <f t="shared" si="20"/>
        <v>0</v>
      </c>
      <c r="M60" s="170" t="str">
        <f t="shared" si="21"/>
        <v xml:space="preserve"> </v>
      </c>
      <c r="N60" s="182" t="str">
        <f t="shared" si="22"/>
        <v xml:space="preserve"> </v>
      </c>
      <c r="O60" s="5" t="str">
        <f t="shared" si="0"/>
        <v xml:space="preserve"> -0-0</v>
      </c>
      <c r="P60" s="5">
        <f>Input!D64</f>
        <v>0</v>
      </c>
      <c r="Q60" s="21">
        <f>IF(Input!$E64=0,0,IF(ISNA(VLOOKUP((CONCATENATE(Q$6,"-",Input!H64)),points1,2,)),0,(VLOOKUP((CONCATENATE(Q$6,"-",Input!H64)),points1,2,))))</f>
        <v>0</v>
      </c>
      <c r="R60" s="21">
        <f>IF(Input!$E64=0,0,IF(ISNA(VLOOKUP((CONCATENATE(R$6,"-",Input!I64)),points1,2,)),0,(VLOOKUP((CONCATENATE(R$6,"-",Input!I64)),points1,2,))))</f>
        <v>0</v>
      </c>
      <c r="S60" s="21">
        <f>IF(Input!$E64=0,0,IF(ISNA(VLOOKUP((CONCATENATE(S$6,"-",Input!J64)),points1,2,)),0,(VLOOKUP((CONCATENATE(S$6,"-",Input!J64)),points1,2,))))</f>
        <v>0</v>
      </c>
      <c r="T60" s="21">
        <f>IF(Input!$E64=0,0,IF(ISNA(VLOOKUP((CONCATENATE(T$6,"-",Input!K64)),points1,2,)),0,(VLOOKUP((CONCATENATE(T$6,"-",Input!K64)),points1,2,))))</f>
        <v>0</v>
      </c>
      <c r="U60" s="21">
        <f>IF(Input!$E64=0,0,IF(ISNA(VLOOKUP((CONCATENATE(U$6,"-",Input!L64)),points1,2,)),0,(VLOOKUP((CONCATENATE(U$6,"-",Input!L64)),points1,2,))))</f>
        <v>0</v>
      </c>
      <c r="V60" s="12">
        <f>IF(Input!$C64&gt;6,COUNT(Input!H64:I64,Input!J64:L64,Input!#REF!,Input!#REF!),IF(Input!$C64&lt;=6,COUNT(Input!H64:I64,Input!J64:L64,Input!#REF!)))</f>
        <v>0</v>
      </c>
      <c r="W60">
        <f t="shared" si="13"/>
        <v>0</v>
      </c>
      <c r="X60">
        <f>IF(W60=0,0,IF((Input!G64="Boy")*AND(Input!C64&gt;6),VLOOKUP(W60,award2,3),IF((Input!G64="Girl")*AND(Input!C64&gt;6),VLOOKUP(W60,award2,2),IF((Input!G64="Boy")*AND(Input!C64&lt;=6),VLOOKUP(W60,award12,3),IF((Input!G64="Girl")*AND(Input!C64&lt;=6),VLOOKUP(W60,award12,2),0)))))</f>
        <v>0</v>
      </c>
      <c r="Y60">
        <f>IF(Input!$C64&gt;6,COUNT(Input!H64:I64,Input!J64:L64,Input!#REF!,Input!#REF!),IF(Input!$C64&lt;=6,COUNT(Input!H64:I64,Input!J64:L64,Input!#REF!)))</f>
        <v>0</v>
      </c>
      <c r="AA60" t="str">
        <f t="shared" si="1"/>
        <v xml:space="preserve"> </v>
      </c>
      <c r="AB60" t="str">
        <f t="shared" si="2"/>
        <v xml:space="preserve"> </v>
      </c>
      <c r="AC60" t="str">
        <f t="shared" si="3"/>
        <v xml:space="preserve"> </v>
      </c>
      <c r="AD60" t="str">
        <f t="shared" si="4"/>
        <v xml:space="preserve"> </v>
      </c>
      <c r="AE60" t="str">
        <f t="shared" si="5"/>
        <v xml:space="preserve"> </v>
      </c>
      <c r="AG60" s="21" t="str">
        <f>IF(AA60=" "," ",IF(Input!$G64="Boy",IF(RANK(AA60,($AA60:$AE60),0)&lt;=5,AA60," ")," "))</f>
        <v xml:space="preserve"> </v>
      </c>
      <c r="AH60" s="21" t="str">
        <f>IF(AB60=" "," ",IF(Input!$G64="Boy",IF(RANK(AB60,($AA60:$AE60),0)&lt;=5,AB60," ")," "))</f>
        <v xml:space="preserve"> </v>
      </c>
      <c r="AI60" s="21" t="str">
        <f>IF(AC60=" "," ",IF(Input!$G64="Boy",IF(RANK(AC60,($AA60:$AE60),0)&lt;=5,AC60," ")," "))</f>
        <v xml:space="preserve"> </v>
      </c>
      <c r="AJ60" s="21" t="str">
        <f>IF(AD60=" "," ",IF(Input!$G64="Boy",IF(RANK(AD60,($AA60:$AE60),0)&lt;=5,AD60," ")," "))</f>
        <v xml:space="preserve"> </v>
      </c>
      <c r="AK60" s="21" t="str">
        <f>IF(AE60=" "," ",IF(Input!$G64="Boy",IF(RANK(AE60,($AA60:$AE60),0)&lt;=5,AE60," ")," "))</f>
        <v xml:space="preserve"> </v>
      </c>
      <c r="AM60" s="21" t="str">
        <f>IF(AA60=" "," ",IF(Input!$G64="Girl",IF(RANK(AA60,($AA60:$AE60),0)&lt;=5,AA60," ")," "))</f>
        <v xml:space="preserve"> </v>
      </c>
      <c r="AN60" s="21" t="str">
        <f>IF(AB60=" "," ",IF(Input!$G64="Girl",IF(RANK(AB60,($AA60:$AE60),0)&lt;=5,AB60," ")," "))</f>
        <v xml:space="preserve"> </v>
      </c>
      <c r="AO60" s="21" t="str">
        <f>IF(AC60=" "," ",IF(Input!$G64="Girl",IF(RANK(AC60,($AA60:$AE60),0)&lt;=5,AC60," ")," "))</f>
        <v xml:space="preserve"> </v>
      </c>
      <c r="AP60" s="21" t="str">
        <f>IF(AD60=" "," ",IF(Input!$G64="Girl",IF(RANK(AD60,($AA60:$AE60),0)&lt;=5,AD60," ")," "))</f>
        <v xml:space="preserve"> </v>
      </c>
      <c r="AQ60" s="21" t="str">
        <f>IF(AE60=" "," ",IF(Input!$G64="Girl",IF(RANK(AE60,($AA60:$AE60),0)&lt;=5,AE60," ")," "))</f>
        <v xml:space="preserve"> </v>
      </c>
      <c r="AS60">
        <v>4.0000000000000003E-5</v>
      </c>
      <c r="AT60">
        <v>7.9999999999999898E-5</v>
      </c>
      <c r="AU60">
        <v>1.2E-4</v>
      </c>
      <c r="AV60">
        <v>1.6000000000000001E-4</v>
      </c>
      <c r="AW60">
        <v>2.0000000000000001E-4</v>
      </c>
      <c r="AX60">
        <v>2.4000000000000001E-4</v>
      </c>
      <c r="AY60">
        <v>2.7999999999999998E-4</v>
      </c>
      <c r="AZ60">
        <v>3.20000000000001E-4</v>
      </c>
      <c r="BA60">
        <v>3.60000000000001E-4</v>
      </c>
      <c r="BB60">
        <v>4.0000000000000099E-4</v>
      </c>
    </row>
    <row r="61" spans="3:54" ht="23.55" customHeight="1" x14ac:dyDescent="0.3">
      <c r="C61" s="169">
        <f>Input!D65</f>
        <v>0</v>
      </c>
      <c r="D61" s="170" t="e">
        <f>Input!#REF!</f>
        <v>#REF!</v>
      </c>
      <c r="E61" s="170">
        <f>Input!E65</f>
        <v>0</v>
      </c>
      <c r="F61" s="171">
        <f>Input!F65</f>
        <v>0</v>
      </c>
      <c r="G61" s="171">
        <f>Input!G65</f>
        <v>0</v>
      </c>
      <c r="H61" s="170">
        <f t="shared" si="16"/>
        <v>0</v>
      </c>
      <c r="I61" s="170">
        <f t="shared" si="17"/>
        <v>0</v>
      </c>
      <c r="J61" s="170">
        <f t="shared" si="18"/>
        <v>0</v>
      </c>
      <c r="K61" s="170">
        <f t="shared" si="19"/>
        <v>0</v>
      </c>
      <c r="L61" s="170">
        <f t="shared" si="20"/>
        <v>0</v>
      </c>
      <c r="M61" s="170" t="str">
        <f t="shared" si="21"/>
        <v xml:space="preserve"> </v>
      </c>
      <c r="N61" s="182" t="str">
        <f t="shared" si="22"/>
        <v xml:space="preserve"> </v>
      </c>
      <c r="O61" s="5" t="str">
        <f t="shared" si="0"/>
        <v xml:space="preserve"> -0-0</v>
      </c>
      <c r="P61" s="5">
        <f>Input!D65</f>
        <v>0</v>
      </c>
      <c r="Q61" s="21">
        <f>IF(Input!$E65=0,0,IF(ISNA(VLOOKUP((CONCATENATE(Q$6,"-",Input!H65)),points1,2,)),0,(VLOOKUP((CONCATENATE(Q$6,"-",Input!H65)),points1,2,))))</f>
        <v>0</v>
      </c>
      <c r="R61" s="21">
        <f>IF(Input!$E65=0,0,IF(ISNA(VLOOKUP((CONCATENATE(R$6,"-",Input!I65)),points1,2,)),0,(VLOOKUP((CONCATENATE(R$6,"-",Input!I65)),points1,2,))))</f>
        <v>0</v>
      </c>
      <c r="S61" s="21">
        <f>IF(Input!$E65=0,0,IF(ISNA(VLOOKUP((CONCATENATE(S$6,"-",Input!J65)),points1,2,)),0,(VLOOKUP((CONCATENATE(S$6,"-",Input!J65)),points1,2,))))</f>
        <v>0</v>
      </c>
      <c r="T61" s="21">
        <f>IF(Input!$E65=0,0,IF(ISNA(VLOOKUP((CONCATENATE(T$6,"-",Input!K65)),points1,2,)),0,(VLOOKUP((CONCATENATE(T$6,"-",Input!K65)),points1,2,))))</f>
        <v>0</v>
      </c>
      <c r="U61" s="21">
        <f>IF(Input!$E65=0,0,IF(ISNA(VLOOKUP((CONCATENATE(U$6,"-",Input!L65)),points1,2,)),0,(VLOOKUP((CONCATENATE(U$6,"-",Input!L65)),points1,2,))))</f>
        <v>0</v>
      </c>
      <c r="V61" s="12">
        <f>IF(Input!$C65&gt;6,COUNT(Input!H65:I65,Input!J65:L65,Input!#REF!,Input!#REF!),IF(Input!$C65&lt;=6,COUNT(Input!H65:I65,Input!J65:L65,Input!#REF!)))</f>
        <v>0</v>
      </c>
      <c r="W61">
        <f t="shared" si="13"/>
        <v>0</v>
      </c>
      <c r="X61">
        <f>IF(W61=0,0,IF((Input!G65="Boy")*AND(Input!C65&gt;6),VLOOKUP(W61,award2,3),IF((Input!G65="Girl")*AND(Input!C65&gt;6),VLOOKUP(W61,award2,2),IF((Input!G65="Boy")*AND(Input!C65&lt;=6),VLOOKUP(W61,award12,3),IF((Input!G65="Girl")*AND(Input!C65&lt;=6),VLOOKUP(W61,award12,2),0)))))</f>
        <v>0</v>
      </c>
      <c r="Y61">
        <f>IF(Input!$C65&gt;6,COUNT(Input!H65:I65,Input!J65:L65,Input!#REF!,Input!#REF!),IF(Input!$C65&lt;=6,COUNT(Input!H65:I65,Input!J65:L65,Input!#REF!)))</f>
        <v>0</v>
      </c>
      <c r="AA61" t="str">
        <f t="shared" si="1"/>
        <v xml:space="preserve"> </v>
      </c>
      <c r="AB61" t="str">
        <f t="shared" si="2"/>
        <v xml:space="preserve"> </v>
      </c>
      <c r="AC61" t="str">
        <f t="shared" si="3"/>
        <v xml:space="preserve"> </v>
      </c>
      <c r="AD61" t="str">
        <f t="shared" si="4"/>
        <v xml:space="preserve"> </v>
      </c>
      <c r="AE61" t="str">
        <f t="shared" si="5"/>
        <v xml:space="preserve"> </v>
      </c>
      <c r="AG61" s="21" t="str">
        <f>IF(AA61=" "," ",IF(Input!$G65="Boy",IF(RANK(AA61,($AA61:$AE61),0)&lt;=5,AA61," ")," "))</f>
        <v xml:space="preserve"> </v>
      </c>
      <c r="AH61" s="21" t="str">
        <f>IF(AB61=" "," ",IF(Input!$G65="Boy",IF(RANK(AB61,($AA61:$AE61),0)&lt;=5,AB61," ")," "))</f>
        <v xml:space="preserve"> </v>
      </c>
      <c r="AI61" s="21" t="str">
        <f>IF(AC61=" "," ",IF(Input!$G65="Boy",IF(RANK(AC61,($AA61:$AE61),0)&lt;=5,AC61," ")," "))</f>
        <v xml:space="preserve"> </v>
      </c>
      <c r="AJ61" s="21" t="str">
        <f>IF(AD61=" "," ",IF(Input!$G65="Boy",IF(RANK(AD61,($AA61:$AE61),0)&lt;=5,AD61," ")," "))</f>
        <v xml:space="preserve"> </v>
      </c>
      <c r="AK61" s="21" t="str">
        <f>IF(AE61=" "," ",IF(Input!$G65="Boy",IF(RANK(AE61,($AA61:$AE61),0)&lt;=5,AE61," ")," "))</f>
        <v xml:space="preserve"> </v>
      </c>
      <c r="AM61" s="21" t="str">
        <f>IF(AA61=" "," ",IF(Input!$G65="Girl",IF(RANK(AA61,($AA61:$AE61),0)&lt;=5,AA61," ")," "))</f>
        <v xml:space="preserve"> </v>
      </c>
      <c r="AN61" s="21" t="str">
        <f>IF(AB61=" "," ",IF(Input!$G65="Girl",IF(RANK(AB61,($AA61:$AE61),0)&lt;=5,AB61," ")," "))</f>
        <v xml:space="preserve"> </v>
      </c>
      <c r="AO61" s="21" t="str">
        <f>IF(AC61=" "," ",IF(Input!$G65="Girl",IF(RANK(AC61,($AA61:$AE61),0)&lt;=5,AC61," ")," "))</f>
        <v xml:space="preserve"> </v>
      </c>
      <c r="AP61" s="21" t="str">
        <f>IF(AD61=" "," ",IF(Input!$G65="Girl",IF(RANK(AD61,($AA61:$AE61),0)&lt;=5,AD61," ")," "))</f>
        <v xml:space="preserve"> </v>
      </c>
      <c r="AQ61" s="21" t="str">
        <f>IF(AE61=" "," ",IF(Input!$G65="Girl",IF(RANK(AE61,($AA61:$AE61),0)&lt;=5,AE61," ")," "))</f>
        <v xml:space="preserve"> </v>
      </c>
      <c r="AS61">
        <v>4.0000000000000003E-5</v>
      </c>
      <c r="AT61">
        <v>7.9999999999999898E-5</v>
      </c>
      <c r="AU61">
        <v>1.2E-4</v>
      </c>
      <c r="AV61">
        <v>1.6000000000000001E-4</v>
      </c>
      <c r="AW61">
        <v>2.0000000000000001E-4</v>
      </c>
      <c r="AX61">
        <v>2.4000000000000001E-4</v>
      </c>
      <c r="AY61">
        <v>2.7999999999999998E-4</v>
      </c>
      <c r="AZ61">
        <v>3.20000000000001E-4</v>
      </c>
      <c r="BA61">
        <v>3.60000000000001E-4</v>
      </c>
      <c r="BB61">
        <v>4.0000000000000099E-4</v>
      </c>
    </row>
    <row r="62" spans="3:54" ht="23.55" customHeight="1" x14ac:dyDescent="0.3">
      <c r="C62" s="169">
        <f>Input!D66</f>
        <v>0</v>
      </c>
      <c r="D62" s="170" t="e">
        <f>Input!#REF!</f>
        <v>#REF!</v>
      </c>
      <c r="E62" s="170">
        <f>Input!E66</f>
        <v>0</v>
      </c>
      <c r="F62" s="171">
        <f>Input!F66</f>
        <v>0</v>
      </c>
      <c r="G62" s="171">
        <f>Input!G66</f>
        <v>0</v>
      </c>
      <c r="H62" s="170">
        <f t="shared" si="16"/>
        <v>0</v>
      </c>
      <c r="I62" s="170">
        <f t="shared" si="17"/>
        <v>0</v>
      </c>
      <c r="J62" s="170">
        <f t="shared" si="18"/>
        <v>0</v>
      </c>
      <c r="K62" s="170">
        <f t="shared" si="19"/>
        <v>0</v>
      </c>
      <c r="L62" s="170">
        <f t="shared" si="20"/>
        <v>0</v>
      </c>
      <c r="M62" s="170" t="str">
        <f t="shared" si="21"/>
        <v xml:space="preserve"> </v>
      </c>
      <c r="N62" s="182" t="str">
        <f t="shared" si="22"/>
        <v xml:space="preserve"> </v>
      </c>
      <c r="O62" s="5" t="str">
        <f t="shared" si="0"/>
        <v xml:space="preserve"> -0-0</v>
      </c>
      <c r="P62" s="5">
        <f>Input!D66</f>
        <v>0</v>
      </c>
      <c r="Q62" s="21">
        <f>IF(Input!$E66=0,0,IF(ISNA(VLOOKUP((CONCATENATE(Q$6,"-",Input!H66)),points1,2,)),0,(VLOOKUP((CONCATENATE(Q$6,"-",Input!H66)),points1,2,))))</f>
        <v>0</v>
      </c>
      <c r="R62" s="21">
        <f>IF(Input!$E66=0,0,IF(ISNA(VLOOKUP((CONCATENATE(R$6,"-",Input!I66)),points1,2,)),0,(VLOOKUP((CONCATENATE(R$6,"-",Input!I66)),points1,2,))))</f>
        <v>0</v>
      </c>
      <c r="S62" s="21">
        <f>IF(Input!$E66=0,0,IF(ISNA(VLOOKUP((CONCATENATE(S$6,"-",Input!J66)),points1,2,)),0,(VLOOKUP((CONCATENATE(S$6,"-",Input!J66)),points1,2,))))</f>
        <v>0</v>
      </c>
      <c r="T62" s="21">
        <f>IF(Input!$E66=0,0,IF(ISNA(VLOOKUP((CONCATENATE(T$6,"-",Input!K66)),points1,2,)),0,(VLOOKUP((CONCATENATE(T$6,"-",Input!K66)),points1,2,))))</f>
        <v>0</v>
      </c>
      <c r="U62" s="21">
        <f>IF(Input!$E66=0,0,IF(ISNA(VLOOKUP((CONCATENATE(U$6,"-",Input!L66)),points1,2,)),0,(VLOOKUP((CONCATENATE(U$6,"-",Input!L66)),points1,2,))))</f>
        <v>0</v>
      </c>
      <c r="V62" s="12">
        <f>IF(Input!$C66&gt;6,COUNT(Input!H66:I66,Input!J66:L66,Input!#REF!,Input!#REF!),IF(Input!$C66&lt;=6,COUNT(Input!H66:I66,Input!J66:L66,Input!#REF!)))</f>
        <v>0</v>
      </c>
      <c r="W62">
        <f t="shared" si="13"/>
        <v>0</v>
      </c>
      <c r="X62">
        <f>IF(W62=0,0,IF((Input!G66="Boy")*AND(Input!C66&gt;6),VLOOKUP(W62,award2,3),IF((Input!G66="Girl")*AND(Input!C66&gt;6),VLOOKUP(W62,award2,2),IF((Input!G66="Boy")*AND(Input!C66&lt;=6),VLOOKUP(W62,award12,3),IF((Input!G66="Girl")*AND(Input!C66&lt;=6),VLOOKUP(W62,award12,2),0)))))</f>
        <v>0</v>
      </c>
      <c r="Y62">
        <f>IF(Input!$C66&gt;6,COUNT(Input!H66:I66,Input!J66:L66,Input!#REF!,Input!#REF!),IF(Input!$C66&lt;=6,COUNT(Input!H66:I66,Input!J66:L66,Input!#REF!)))</f>
        <v>0</v>
      </c>
      <c r="AA62" t="str">
        <f t="shared" si="1"/>
        <v xml:space="preserve"> </v>
      </c>
      <c r="AB62" t="str">
        <f t="shared" si="2"/>
        <v xml:space="preserve"> </v>
      </c>
      <c r="AC62" t="str">
        <f t="shared" si="3"/>
        <v xml:space="preserve"> </v>
      </c>
      <c r="AD62" t="str">
        <f t="shared" si="4"/>
        <v xml:space="preserve"> </v>
      </c>
      <c r="AE62" t="str">
        <f t="shared" si="5"/>
        <v xml:space="preserve"> </v>
      </c>
      <c r="AG62" s="21" t="str">
        <f>IF(AA62=" "," ",IF(Input!$G66="Boy",IF(RANK(AA62,($AA62:$AE62),0)&lt;=5,AA62," ")," "))</f>
        <v xml:space="preserve"> </v>
      </c>
      <c r="AH62" s="21" t="str">
        <f>IF(AB62=" "," ",IF(Input!$G66="Boy",IF(RANK(AB62,($AA62:$AE62),0)&lt;=5,AB62," ")," "))</f>
        <v xml:space="preserve"> </v>
      </c>
      <c r="AI62" s="21" t="str">
        <f>IF(AC62=" "," ",IF(Input!$G66="Boy",IF(RANK(AC62,($AA62:$AE62),0)&lt;=5,AC62," ")," "))</f>
        <v xml:space="preserve"> </v>
      </c>
      <c r="AJ62" s="21" t="str">
        <f>IF(AD62=" "," ",IF(Input!$G66="Boy",IF(RANK(AD62,($AA62:$AE62),0)&lt;=5,AD62," ")," "))</f>
        <v xml:space="preserve"> </v>
      </c>
      <c r="AK62" s="21" t="str">
        <f>IF(AE62=" "," ",IF(Input!$G66="Boy",IF(RANK(AE62,($AA62:$AE62),0)&lt;=5,AE62," ")," "))</f>
        <v xml:space="preserve"> </v>
      </c>
      <c r="AM62" s="21" t="str">
        <f>IF(AA62=" "," ",IF(Input!$G66="Girl",IF(RANK(AA62,($AA62:$AE62),0)&lt;=5,AA62," ")," "))</f>
        <v xml:space="preserve"> </v>
      </c>
      <c r="AN62" s="21" t="str">
        <f>IF(AB62=" "," ",IF(Input!$G66="Girl",IF(RANK(AB62,($AA62:$AE62),0)&lt;=5,AB62," ")," "))</f>
        <v xml:space="preserve"> </v>
      </c>
      <c r="AO62" s="21" t="str">
        <f>IF(AC62=" "," ",IF(Input!$G66="Girl",IF(RANK(AC62,($AA62:$AE62),0)&lt;=5,AC62," ")," "))</f>
        <v xml:space="preserve"> </v>
      </c>
      <c r="AP62" s="21" t="str">
        <f>IF(AD62=" "," ",IF(Input!$G66="Girl",IF(RANK(AD62,($AA62:$AE62),0)&lt;=5,AD62," ")," "))</f>
        <v xml:space="preserve"> </v>
      </c>
      <c r="AQ62" s="21" t="str">
        <f>IF(AE62=" "," ",IF(Input!$G66="Girl",IF(RANK(AE62,($AA62:$AE62),0)&lt;=5,AE62," ")," "))</f>
        <v xml:space="preserve"> </v>
      </c>
      <c r="AS62">
        <v>4.0000000000000003E-5</v>
      </c>
      <c r="AT62">
        <v>7.9999999999999898E-5</v>
      </c>
      <c r="AU62">
        <v>1.2E-4</v>
      </c>
      <c r="AV62">
        <v>1.6000000000000001E-4</v>
      </c>
      <c r="AW62">
        <v>2.0000000000000001E-4</v>
      </c>
      <c r="AX62">
        <v>2.4000000000000001E-4</v>
      </c>
      <c r="AY62">
        <v>2.7999999999999998E-4</v>
      </c>
      <c r="AZ62">
        <v>3.20000000000001E-4</v>
      </c>
      <c r="BA62">
        <v>3.60000000000001E-4</v>
      </c>
      <c r="BB62">
        <v>4.0000000000000099E-4</v>
      </c>
    </row>
    <row r="63" spans="3:54" ht="23.55" customHeight="1" x14ac:dyDescent="0.3">
      <c r="C63" s="169">
        <f>Input!D67</f>
        <v>0</v>
      </c>
      <c r="D63" s="170" t="e">
        <f>Input!#REF!</f>
        <v>#REF!</v>
      </c>
      <c r="E63" s="170">
        <f>Input!E67</f>
        <v>0</v>
      </c>
      <c r="F63" s="171">
        <f>Input!F67</f>
        <v>0</v>
      </c>
      <c r="G63" s="171">
        <f>Input!G67</f>
        <v>0</v>
      </c>
      <c r="H63" s="170">
        <f t="shared" si="16"/>
        <v>0</v>
      </c>
      <c r="I63" s="170">
        <f t="shared" si="17"/>
        <v>0</v>
      </c>
      <c r="J63" s="170">
        <f t="shared" si="18"/>
        <v>0</v>
      </c>
      <c r="K63" s="170">
        <f t="shared" si="19"/>
        <v>0</v>
      </c>
      <c r="L63" s="170">
        <f t="shared" si="20"/>
        <v>0</v>
      </c>
      <c r="M63" s="170" t="str">
        <f t="shared" si="21"/>
        <v xml:space="preserve"> </v>
      </c>
      <c r="N63" s="182" t="str">
        <f t="shared" si="22"/>
        <v xml:space="preserve"> </v>
      </c>
      <c r="O63" s="5" t="str">
        <f t="shared" si="0"/>
        <v xml:space="preserve"> -0-0</v>
      </c>
      <c r="P63" s="5">
        <f>Input!D67</f>
        <v>0</v>
      </c>
      <c r="Q63" s="21">
        <f>IF(Input!$E67=0,0,IF(ISNA(VLOOKUP((CONCATENATE(Q$6,"-",Input!H67)),points1,2,)),0,(VLOOKUP((CONCATENATE(Q$6,"-",Input!H67)),points1,2,))))</f>
        <v>0</v>
      </c>
      <c r="R63" s="21">
        <f>IF(Input!$E67=0,0,IF(ISNA(VLOOKUP((CONCATENATE(R$6,"-",Input!I67)),points1,2,)),0,(VLOOKUP((CONCATENATE(R$6,"-",Input!I67)),points1,2,))))</f>
        <v>0</v>
      </c>
      <c r="S63" s="21">
        <f>IF(Input!$E67=0,0,IF(ISNA(VLOOKUP((CONCATENATE(S$6,"-",Input!J67)),points1,2,)),0,(VLOOKUP((CONCATENATE(S$6,"-",Input!J67)),points1,2,))))</f>
        <v>0</v>
      </c>
      <c r="T63" s="21">
        <f>IF(Input!$E67=0,0,IF(ISNA(VLOOKUP((CONCATENATE(T$6,"-",Input!K67)),points1,2,)),0,(VLOOKUP((CONCATENATE(T$6,"-",Input!K67)),points1,2,))))</f>
        <v>0</v>
      </c>
      <c r="U63" s="21">
        <f>IF(Input!$E67=0,0,IF(ISNA(VLOOKUP((CONCATENATE(U$6,"-",Input!L67)),points1,2,)),0,(VLOOKUP((CONCATENATE(U$6,"-",Input!L67)),points1,2,))))</f>
        <v>0</v>
      </c>
      <c r="V63" s="12">
        <f>IF(Input!$C67&gt;6,COUNT(Input!H67:I67,Input!J67:L67,Input!#REF!,Input!#REF!),IF(Input!$C67&lt;=6,COUNT(Input!H67:I67,Input!J67:L67,Input!#REF!)))</f>
        <v>0</v>
      </c>
      <c r="W63">
        <f t="shared" si="13"/>
        <v>0</v>
      </c>
      <c r="X63">
        <f>IF(W63=0,0,IF((Input!G67="Boy")*AND(Input!C67&gt;6),VLOOKUP(W63,award2,3),IF((Input!G67="Girl")*AND(Input!C67&gt;6),VLOOKUP(W63,award2,2),IF((Input!G67="Boy")*AND(Input!C67&lt;=6),VLOOKUP(W63,award12,3),IF((Input!G67="Girl")*AND(Input!C67&lt;=6),VLOOKUP(W63,award12,2),0)))))</f>
        <v>0</v>
      </c>
      <c r="Y63">
        <f>IF(Input!$C67&gt;6,COUNT(Input!H67:I67,Input!J67:L67,Input!#REF!,Input!#REF!),IF(Input!$C67&lt;=6,COUNT(Input!H67:I67,Input!J67:L67,Input!#REF!)))</f>
        <v>0</v>
      </c>
      <c r="AA63" t="str">
        <f t="shared" si="1"/>
        <v xml:space="preserve"> </v>
      </c>
      <c r="AB63" t="str">
        <f t="shared" si="2"/>
        <v xml:space="preserve"> </v>
      </c>
      <c r="AC63" t="str">
        <f t="shared" si="3"/>
        <v xml:space="preserve"> </v>
      </c>
      <c r="AD63" t="str">
        <f t="shared" si="4"/>
        <v xml:space="preserve"> </v>
      </c>
      <c r="AE63" t="str">
        <f t="shared" si="5"/>
        <v xml:space="preserve"> </v>
      </c>
      <c r="AG63" s="21" t="str">
        <f>IF(AA63=" "," ",IF(Input!$G67="Boy",IF(RANK(AA63,($AA63:$AE63),0)&lt;=5,AA63," ")," "))</f>
        <v xml:space="preserve"> </v>
      </c>
      <c r="AH63" s="21" t="str">
        <f>IF(AB63=" "," ",IF(Input!$G67="Boy",IF(RANK(AB63,($AA63:$AE63),0)&lt;=5,AB63," ")," "))</f>
        <v xml:space="preserve"> </v>
      </c>
      <c r="AI63" s="21" t="str">
        <f>IF(AC63=" "," ",IF(Input!$G67="Boy",IF(RANK(AC63,($AA63:$AE63),0)&lt;=5,AC63," ")," "))</f>
        <v xml:space="preserve"> </v>
      </c>
      <c r="AJ63" s="21" t="str">
        <f>IF(AD63=" "," ",IF(Input!$G67="Boy",IF(RANK(AD63,($AA63:$AE63),0)&lt;=5,AD63," ")," "))</f>
        <v xml:space="preserve"> </v>
      </c>
      <c r="AK63" s="21" t="str">
        <f>IF(AE63=" "," ",IF(Input!$G67="Boy",IF(RANK(AE63,($AA63:$AE63),0)&lt;=5,AE63," ")," "))</f>
        <v xml:space="preserve"> </v>
      </c>
      <c r="AM63" s="21" t="str">
        <f>IF(AA63=" "," ",IF(Input!$G67="Girl",IF(RANK(AA63,($AA63:$AE63),0)&lt;=5,AA63," ")," "))</f>
        <v xml:space="preserve"> </v>
      </c>
      <c r="AN63" s="21" t="str">
        <f>IF(AB63=" "," ",IF(Input!$G67="Girl",IF(RANK(AB63,($AA63:$AE63),0)&lt;=5,AB63," ")," "))</f>
        <v xml:space="preserve"> </v>
      </c>
      <c r="AO63" s="21" t="str">
        <f>IF(AC63=" "," ",IF(Input!$G67="Girl",IF(RANK(AC63,($AA63:$AE63),0)&lt;=5,AC63," ")," "))</f>
        <v xml:space="preserve"> </v>
      </c>
      <c r="AP63" s="21" t="str">
        <f>IF(AD63=" "," ",IF(Input!$G67="Girl",IF(RANK(AD63,($AA63:$AE63),0)&lt;=5,AD63," ")," "))</f>
        <v xml:space="preserve"> </v>
      </c>
      <c r="AQ63" s="21" t="str">
        <f>IF(AE63=" "," ",IF(Input!$G67="Girl",IF(RANK(AE63,($AA63:$AE63),0)&lt;=5,AE63," ")," "))</f>
        <v xml:space="preserve"> </v>
      </c>
      <c r="AS63">
        <v>4.0000000000000003E-5</v>
      </c>
      <c r="AT63">
        <v>7.9999999999999898E-5</v>
      </c>
      <c r="AU63">
        <v>1.2E-4</v>
      </c>
      <c r="AV63">
        <v>1.6000000000000001E-4</v>
      </c>
      <c r="AW63">
        <v>2.0000000000000001E-4</v>
      </c>
      <c r="AX63">
        <v>2.4000000000000001E-4</v>
      </c>
      <c r="AY63">
        <v>2.7999999999999998E-4</v>
      </c>
      <c r="AZ63">
        <v>3.20000000000001E-4</v>
      </c>
      <c r="BA63">
        <v>3.60000000000001E-4</v>
      </c>
      <c r="BB63">
        <v>4.0000000000000099E-4</v>
      </c>
    </row>
    <row r="64" spans="3:54" ht="23.55" customHeight="1" x14ac:dyDescent="0.3">
      <c r="C64" s="169">
        <f>Input!D68</f>
        <v>0</v>
      </c>
      <c r="D64" s="170" t="e">
        <f>Input!#REF!</f>
        <v>#REF!</v>
      </c>
      <c r="E64" s="170">
        <f>Input!E68</f>
        <v>0</v>
      </c>
      <c r="F64" s="171">
        <f>Input!F68</f>
        <v>0</v>
      </c>
      <c r="G64" s="171">
        <f>Input!G68</f>
        <v>0</v>
      </c>
      <c r="H64" s="170">
        <f t="shared" si="16"/>
        <v>0</v>
      </c>
      <c r="I64" s="170">
        <f t="shared" si="17"/>
        <v>0</v>
      </c>
      <c r="J64" s="170">
        <f t="shared" si="18"/>
        <v>0</v>
      </c>
      <c r="K64" s="170">
        <f t="shared" si="19"/>
        <v>0</v>
      </c>
      <c r="L64" s="170">
        <f t="shared" si="20"/>
        <v>0</v>
      </c>
      <c r="M64" s="170" t="str">
        <f t="shared" si="21"/>
        <v xml:space="preserve"> </v>
      </c>
      <c r="N64" s="182" t="str">
        <f t="shared" si="22"/>
        <v xml:space="preserve"> </v>
      </c>
      <c r="O64" s="5" t="str">
        <f t="shared" si="0"/>
        <v xml:space="preserve"> -0-0</v>
      </c>
      <c r="P64" s="5">
        <f>Input!D68</f>
        <v>0</v>
      </c>
      <c r="Q64" s="21">
        <f>IF(Input!$E68=0,0,IF(ISNA(VLOOKUP((CONCATENATE(Q$6,"-",Input!H68)),points1,2,)),0,(VLOOKUP((CONCATENATE(Q$6,"-",Input!H68)),points1,2,))))</f>
        <v>0</v>
      </c>
      <c r="R64" s="21">
        <f>IF(Input!$E68=0,0,IF(ISNA(VLOOKUP((CONCATENATE(R$6,"-",Input!I68)),points1,2,)),0,(VLOOKUP((CONCATENATE(R$6,"-",Input!I68)),points1,2,))))</f>
        <v>0</v>
      </c>
      <c r="S64" s="21">
        <f>IF(Input!$E68=0,0,IF(ISNA(VLOOKUP((CONCATENATE(S$6,"-",Input!J68)),points1,2,)),0,(VLOOKUP((CONCATENATE(S$6,"-",Input!J68)),points1,2,))))</f>
        <v>0</v>
      </c>
      <c r="T64" s="21">
        <f>IF(Input!$E68=0,0,IF(ISNA(VLOOKUP((CONCATENATE(T$6,"-",Input!K68)),points1,2,)),0,(VLOOKUP((CONCATENATE(T$6,"-",Input!K68)),points1,2,))))</f>
        <v>0</v>
      </c>
      <c r="U64" s="21">
        <f>IF(Input!$E68=0,0,IF(ISNA(VLOOKUP((CONCATENATE(U$6,"-",Input!L68)),points1,2,)),0,(VLOOKUP((CONCATENATE(U$6,"-",Input!L68)),points1,2,))))</f>
        <v>0</v>
      </c>
      <c r="V64" s="12">
        <f>IF(Input!$C68&gt;6,COUNT(Input!H68:I68,Input!J68:L68,Input!#REF!,Input!#REF!),IF(Input!$C68&lt;=6,COUNT(Input!H68:I68,Input!J68:L68,Input!#REF!)))</f>
        <v>0</v>
      </c>
      <c r="W64">
        <f t="shared" si="13"/>
        <v>0</v>
      </c>
      <c r="X64">
        <f>IF(W64=0,0,IF((Input!G68="Boy")*AND(Input!C68&gt;6),VLOOKUP(W64,award2,3),IF((Input!G68="Girl")*AND(Input!C68&gt;6),VLOOKUP(W64,award2,2),IF((Input!G68="Boy")*AND(Input!C68&lt;=6),VLOOKUP(W64,award12,3),IF((Input!G68="Girl")*AND(Input!C68&lt;=6),VLOOKUP(W64,award12,2),0)))))</f>
        <v>0</v>
      </c>
      <c r="Y64">
        <f>IF(Input!$C68&gt;6,COUNT(Input!H68:I68,Input!J68:L68,Input!#REF!,Input!#REF!),IF(Input!$C68&lt;=6,COUNT(Input!H68:I68,Input!J68:L68,Input!#REF!)))</f>
        <v>0</v>
      </c>
      <c r="AA64" t="str">
        <f t="shared" si="1"/>
        <v xml:space="preserve"> </v>
      </c>
      <c r="AB64" t="str">
        <f t="shared" si="2"/>
        <v xml:space="preserve"> </v>
      </c>
      <c r="AC64" t="str">
        <f t="shared" si="3"/>
        <v xml:space="preserve"> </v>
      </c>
      <c r="AD64" t="str">
        <f t="shared" si="4"/>
        <v xml:space="preserve"> </v>
      </c>
      <c r="AE64" t="str">
        <f t="shared" si="5"/>
        <v xml:space="preserve"> </v>
      </c>
      <c r="AG64" s="21" t="str">
        <f>IF(AA64=" "," ",IF(Input!$G68="Boy",IF(RANK(AA64,($AA64:$AE64),0)&lt;=5,AA64," ")," "))</f>
        <v xml:space="preserve"> </v>
      </c>
      <c r="AH64" s="21" t="str">
        <f>IF(AB64=" "," ",IF(Input!$G68="Boy",IF(RANK(AB64,($AA64:$AE64),0)&lt;=5,AB64," ")," "))</f>
        <v xml:space="preserve"> </v>
      </c>
      <c r="AI64" s="21" t="str">
        <f>IF(AC64=" "," ",IF(Input!$G68="Boy",IF(RANK(AC64,($AA64:$AE64),0)&lt;=5,AC64," ")," "))</f>
        <v xml:space="preserve"> </v>
      </c>
      <c r="AJ64" s="21" t="str">
        <f>IF(AD64=" "," ",IF(Input!$G68="Boy",IF(RANK(AD64,($AA64:$AE64),0)&lt;=5,AD64," ")," "))</f>
        <v xml:space="preserve"> </v>
      </c>
      <c r="AK64" s="21" t="str">
        <f>IF(AE64=" "," ",IF(Input!$G68="Boy",IF(RANK(AE64,($AA64:$AE64),0)&lt;=5,AE64," ")," "))</f>
        <v xml:space="preserve"> </v>
      </c>
      <c r="AM64" s="21" t="str">
        <f>IF(AA64=" "," ",IF(Input!$G68="Girl",IF(RANK(AA64,($AA64:$AE64),0)&lt;=5,AA64," ")," "))</f>
        <v xml:space="preserve"> </v>
      </c>
      <c r="AN64" s="21" t="str">
        <f>IF(AB64=" "," ",IF(Input!$G68="Girl",IF(RANK(AB64,($AA64:$AE64),0)&lt;=5,AB64," ")," "))</f>
        <v xml:space="preserve"> </v>
      </c>
      <c r="AO64" s="21" t="str">
        <f>IF(AC64=" "," ",IF(Input!$G68="Girl",IF(RANK(AC64,($AA64:$AE64),0)&lt;=5,AC64," ")," "))</f>
        <v xml:space="preserve"> </v>
      </c>
      <c r="AP64" s="21" t="str">
        <f>IF(AD64=" "," ",IF(Input!$G68="Girl",IF(RANK(AD64,($AA64:$AE64),0)&lt;=5,AD64," ")," "))</f>
        <v xml:space="preserve"> </v>
      </c>
      <c r="AQ64" s="21" t="str">
        <f>IF(AE64=" "," ",IF(Input!$G68="Girl",IF(RANK(AE64,($AA64:$AE64),0)&lt;=5,AE64," ")," "))</f>
        <v xml:space="preserve"> </v>
      </c>
      <c r="AS64">
        <v>4.0000000000000003E-5</v>
      </c>
      <c r="AT64">
        <v>7.9999999999999898E-5</v>
      </c>
      <c r="AU64">
        <v>1.2E-4</v>
      </c>
      <c r="AV64">
        <v>1.6000000000000001E-4</v>
      </c>
      <c r="AW64">
        <v>2.0000000000000001E-4</v>
      </c>
      <c r="AX64">
        <v>2.4000000000000001E-4</v>
      </c>
      <c r="AY64">
        <v>2.7999999999999998E-4</v>
      </c>
      <c r="AZ64">
        <v>3.20000000000001E-4</v>
      </c>
      <c r="BA64">
        <v>3.60000000000001E-4</v>
      </c>
      <c r="BB64">
        <v>4.0000000000000099E-4</v>
      </c>
    </row>
    <row r="65" spans="3:54" ht="23.55" customHeight="1" x14ac:dyDescent="0.3">
      <c r="C65" s="169">
        <f>Input!D69</f>
        <v>0</v>
      </c>
      <c r="D65" s="170" t="e">
        <f>Input!#REF!</f>
        <v>#REF!</v>
      </c>
      <c r="E65" s="170">
        <f>Input!E69</f>
        <v>0</v>
      </c>
      <c r="F65" s="171">
        <f>Input!F69</f>
        <v>0</v>
      </c>
      <c r="G65" s="171">
        <f>Input!G69</f>
        <v>0</v>
      </c>
      <c r="H65" s="170">
        <f t="shared" si="16"/>
        <v>0</v>
      </c>
      <c r="I65" s="170">
        <f t="shared" si="17"/>
        <v>0</v>
      </c>
      <c r="J65" s="170">
        <f t="shared" si="18"/>
        <v>0</v>
      </c>
      <c r="K65" s="170">
        <f t="shared" si="19"/>
        <v>0</v>
      </c>
      <c r="L65" s="170">
        <f t="shared" si="20"/>
        <v>0</v>
      </c>
      <c r="M65" s="170" t="str">
        <f t="shared" si="21"/>
        <v xml:space="preserve"> </v>
      </c>
      <c r="N65" s="182" t="str">
        <f t="shared" si="22"/>
        <v xml:space="preserve"> </v>
      </c>
      <c r="O65" s="5" t="str">
        <f t="shared" si="0"/>
        <v xml:space="preserve"> -0-0</v>
      </c>
      <c r="P65" s="5">
        <f>Input!D69</f>
        <v>0</v>
      </c>
      <c r="Q65" s="21">
        <f>IF(Input!$E69=0,0,IF(ISNA(VLOOKUP((CONCATENATE(Q$6,"-",Input!H69)),points1,2,)),0,(VLOOKUP((CONCATENATE(Q$6,"-",Input!H69)),points1,2,))))</f>
        <v>0</v>
      </c>
      <c r="R65" s="21">
        <f>IF(Input!$E69=0,0,IF(ISNA(VLOOKUP((CONCATENATE(R$6,"-",Input!I69)),points1,2,)),0,(VLOOKUP((CONCATENATE(R$6,"-",Input!I69)),points1,2,))))</f>
        <v>0</v>
      </c>
      <c r="S65" s="21">
        <f>IF(Input!$E69=0,0,IF(ISNA(VLOOKUP((CONCATENATE(S$6,"-",Input!J69)),points1,2,)),0,(VLOOKUP((CONCATENATE(S$6,"-",Input!J69)),points1,2,))))</f>
        <v>0</v>
      </c>
      <c r="T65" s="21">
        <f>IF(Input!$E69=0,0,IF(ISNA(VLOOKUP((CONCATENATE(T$6,"-",Input!K69)),points1,2,)),0,(VLOOKUP((CONCATENATE(T$6,"-",Input!K69)),points1,2,))))</f>
        <v>0</v>
      </c>
      <c r="U65" s="21">
        <f>IF(Input!$E69=0,0,IF(ISNA(VLOOKUP((CONCATENATE(U$6,"-",Input!L69)),points1,2,)),0,(VLOOKUP((CONCATENATE(U$6,"-",Input!L69)),points1,2,))))</f>
        <v>0</v>
      </c>
      <c r="V65" s="12">
        <f>IF(Input!$C69&gt;6,COUNT(Input!H69:I69,Input!J69:L69,Input!#REF!,Input!#REF!),IF(Input!$C69&lt;=6,COUNT(Input!H69:I69,Input!J69:L69,Input!#REF!)))</f>
        <v>0</v>
      </c>
      <c r="W65">
        <f t="shared" si="13"/>
        <v>0</v>
      </c>
      <c r="X65">
        <f>IF(W65=0,0,IF((Input!G69="Boy")*AND(Input!C69&gt;6),VLOOKUP(W65,award2,3),IF((Input!G69="Girl")*AND(Input!C69&gt;6),VLOOKUP(W65,award2,2),IF((Input!G69="Boy")*AND(Input!C69&lt;=6),VLOOKUP(W65,award12,3),IF((Input!G69="Girl")*AND(Input!C69&lt;=6),VLOOKUP(W65,award12,2),0)))))</f>
        <v>0</v>
      </c>
      <c r="Y65">
        <f>IF(Input!$C69&gt;6,COUNT(Input!H69:I69,Input!J69:L69,Input!#REF!,Input!#REF!),IF(Input!$C69&lt;=6,COUNT(Input!H69:I69,Input!J69:L69,Input!#REF!)))</f>
        <v>0</v>
      </c>
      <c r="AA65" t="str">
        <f t="shared" si="1"/>
        <v xml:space="preserve"> </v>
      </c>
      <c r="AB65" t="str">
        <f t="shared" si="2"/>
        <v xml:space="preserve"> </v>
      </c>
      <c r="AC65" t="str">
        <f t="shared" si="3"/>
        <v xml:space="preserve"> </v>
      </c>
      <c r="AD65" t="str">
        <f t="shared" si="4"/>
        <v xml:space="preserve"> </v>
      </c>
      <c r="AE65" t="str">
        <f t="shared" si="5"/>
        <v xml:space="preserve"> </v>
      </c>
      <c r="AG65" s="21" t="str">
        <f>IF(AA65=" "," ",IF(Input!$G69="Boy",IF(RANK(AA65,($AA65:$AE65),0)&lt;=5,AA65," ")," "))</f>
        <v xml:space="preserve"> </v>
      </c>
      <c r="AH65" s="21" t="str">
        <f>IF(AB65=" "," ",IF(Input!$G69="Boy",IF(RANK(AB65,($AA65:$AE65),0)&lt;=5,AB65," ")," "))</f>
        <v xml:space="preserve"> </v>
      </c>
      <c r="AI65" s="21" t="str">
        <f>IF(AC65=" "," ",IF(Input!$G69="Boy",IF(RANK(AC65,($AA65:$AE65),0)&lt;=5,AC65," ")," "))</f>
        <v xml:space="preserve"> </v>
      </c>
      <c r="AJ65" s="21" t="str">
        <f>IF(AD65=" "," ",IF(Input!$G69="Boy",IF(RANK(AD65,($AA65:$AE65),0)&lt;=5,AD65," ")," "))</f>
        <v xml:space="preserve"> </v>
      </c>
      <c r="AK65" s="21" t="str">
        <f>IF(AE65=" "," ",IF(Input!$G69="Boy",IF(RANK(AE65,($AA65:$AE65),0)&lt;=5,AE65," ")," "))</f>
        <v xml:space="preserve"> </v>
      </c>
      <c r="AM65" s="21" t="str">
        <f>IF(AA65=" "," ",IF(Input!$G69="Girl",IF(RANK(AA65,($AA65:$AE65),0)&lt;=5,AA65," ")," "))</f>
        <v xml:space="preserve"> </v>
      </c>
      <c r="AN65" s="21" t="str">
        <f>IF(AB65=" "," ",IF(Input!$G69="Girl",IF(RANK(AB65,($AA65:$AE65),0)&lt;=5,AB65," ")," "))</f>
        <v xml:space="preserve"> </v>
      </c>
      <c r="AO65" s="21" t="str">
        <f>IF(AC65=" "," ",IF(Input!$G69="Girl",IF(RANK(AC65,($AA65:$AE65),0)&lt;=5,AC65," ")," "))</f>
        <v xml:space="preserve"> </v>
      </c>
      <c r="AP65" s="21" t="str">
        <f>IF(AD65=" "," ",IF(Input!$G69="Girl",IF(RANK(AD65,($AA65:$AE65),0)&lt;=5,AD65," ")," "))</f>
        <v xml:space="preserve"> </v>
      </c>
      <c r="AQ65" s="21" t="str">
        <f>IF(AE65=" "," ",IF(Input!$G69="Girl",IF(RANK(AE65,($AA65:$AE65),0)&lt;=5,AE65," ")," "))</f>
        <v xml:space="preserve"> </v>
      </c>
      <c r="AS65">
        <v>4.0000000000000003E-5</v>
      </c>
      <c r="AT65">
        <v>7.9999999999999898E-5</v>
      </c>
      <c r="AU65">
        <v>1.2E-4</v>
      </c>
      <c r="AV65">
        <v>1.6000000000000001E-4</v>
      </c>
      <c r="AW65">
        <v>2.0000000000000001E-4</v>
      </c>
      <c r="AX65">
        <v>2.4000000000000001E-4</v>
      </c>
      <c r="AY65">
        <v>2.7999999999999998E-4</v>
      </c>
      <c r="AZ65">
        <v>3.20000000000001E-4</v>
      </c>
      <c r="BA65">
        <v>3.60000000000001E-4</v>
      </c>
      <c r="BB65">
        <v>4.0000000000000099E-4</v>
      </c>
    </row>
    <row r="66" spans="3:54" ht="23.55" customHeight="1" x14ac:dyDescent="0.3">
      <c r="C66" s="169">
        <f>Input!D70</f>
        <v>0</v>
      </c>
      <c r="D66" s="170" t="e">
        <f>Input!#REF!</f>
        <v>#REF!</v>
      </c>
      <c r="E66" s="170">
        <f>Input!E70</f>
        <v>0</v>
      </c>
      <c r="F66" s="171">
        <f>Input!F70</f>
        <v>0</v>
      </c>
      <c r="G66" s="171">
        <f>Input!G70</f>
        <v>0</v>
      </c>
      <c r="H66" s="170">
        <f t="shared" si="16"/>
        <v>0</v>
      </c>
      <c r="I66" s="170">
        <f t="shared" si="17"/>
        <v>0</v>
      </c>
      <c r="J66" s="170">
        <f t="shared" si="18"/>
        <v>0</v>
      </c>
      <c r="K66" s="170">
        <f t="shared" si="19"/>
        <v>0</v>
      </c>
      <c r="L66" s="170">
        <f t="shared" si="20"/>
        <v>0</v>
      </c>
      <c r="M66" s="170" t="str">
        <f t="shared" si="21"/>
        <v xml:space="preserve"> </v>
      </c>
      <c r="N66" s="182" t="str">
        <f t="shared" si="22"/>
        <v xml:space="preserve"> </v>
      </c>
      <c r="O66" s="5" t="str">
        <f t="shared" si="0"/>
        <v xml:space="preserve"> -0-0</v>
      </c>
      <c r="P66" s="5">
        <f>Input!D70</f>
        <v>0</v>
      </c>
      <c r="Q66" s="21">
        <f>IF(Input!$E70=0,0,IF(ISNA(VLOOKUP((CONCATENATE(Q$6,"-",Input!H70)),points1,2,)),0,(VLOOKUP((CONCATENATE(Q$6,"-",Input!H70)),points1,2,))))</f>
        <v>0</v>
      </c>
      <c r="R66" s="21">
        <f>IF(Input!$E70=0,0,IF(ISNA(VLOOKUP((CONCATENATE(R$6,"-",Input!I70)),points1,2,)),0,(VLOOKUP((CONCATENATE(R$6,"-",Input!I70)),points1,2,))))</f>
        <v>0</v>
      </c>
      <c r="S66" s="21">
        <f>IF(Input!$E70=0,0,IF(ISNA(VLOOKUP((CONCATENATE(S$6,"-",Input!J70)),points1,2,)),0,(VLOOKUP((CONCATENATE(S$6,"-",Input!J70)),points1,2,))))</f>
        <v>0</v>
      </c>
      <c r="T66" s="21">
        <f>IF(Input!$E70=0,0,IF(ISNA(VLOOKUP((CONCATENATE(T$6,"-",Input!K70)),points1,2,)),0,(VLOOKUP((CONCATENATE(T$6,"-",Input!K70)),points1,2,))))</f>
        <v>0</v>
      </c>
      <c r="U66" s="21">
        <f>IF(Input!$E70=0,0,IF(ISNA(VLOOKUP((CONCATENATE(U$6,"-",Input!L70)),points1,2,)),0,(VLOOKUP((CONCATENATE(U$6,"-",Input!L70)),points1,2,))))</f>
        <v>0</v>
      </c>
      <c r="V66" s="12">
        <f>IF(Input!$C70&gt;6,COUNT(Input!H70:I70,Input!J70:L70,Input!#REF!,Input!#REF!),IF(Input!$C70&lt;=6,COUNT(Input!H70:I70,Input!J70:L70,Input!#REF!)))</f>
        <v>0</v>
      </c>
      <c r="W66">
        <f t="shared" si="13"/>
        <v>0</v>
      </c>
      <c r="X66">
        <f>IF(W66=0,0,IF((Input!G70="Boy")*AND(Input!C70&gt;6),VLOOKUP(W66,award2,3),IF((Input!G70="Girl")*AND(Input!C70&gt;6),VLOOKUP(W66,award2,2),IF((Input!G70="Boy")*AND(Input!C70&lt;=6),VLOOKUP(W66,award12,3),IF((Input!G70="Girl")*AND(Input!C70&lt;=6),VLOOKUP(W66,award12,2),0)))))</f>
        <v>0</v>
      </c>
      <c r="Y66">
        <f>IF(Input!$C70&gt;6,COUNT(Input!H70:I70,Input!J70:L70,Input!#REF!,Input!#REF!),IF(Input!$C70&lt;=6,COUNT(Input!H70:I70,Input!J70:L70,Input!#REF!)))</f>
        <v>0</v>
      </c>
      <c r="AA66" t="str">
        <f t="shared" si="1"/>
        <v xml:space="preserve"> </v>
      </c>
      <c r="AB66" t="str">
        <f t="shared" si="2"/>
        <v xml:space="preserve"> </v>
      </c>
      <c r="AC66" t="str">
        <f t="shared" si="3"/>
        <v xml:space="preserve"> </v>
      </c>
      <c r="AD66" t="str">
        <f t="shared" si="4"/>
        <v xml:space="preserve"> </v>
      </c>
      <c r="AE66" t="str">
        <f t="shared" si="5"/>
        <v xml:space="preserve"> </v>
      </c>
      <c r="AG66" s="21" t="str">
        <f>IF(AA66=" "," ",IF(Input!$G70="Boy",IF(RANK(AA66,($AA66:$AE66),0)&lt;=5,AA66," ")," "))</f>
        <v xml:space="preserve"> </v>
      </c>
      <c r="AH66" s="21" t="str">
        <f>IF(AB66=" "," ",IF(Input!$G70="Boy",IF(RANK(AB66,($AA66:$AE66),0)&lt;=5,AB66," ")," "))</f>
        <v xml:space="preserve"> </v>
      </c>
      <c r="AI66" s="21" t="str">
        <f>IF(AC66=" "," ",IF(Input!$G70="Boy",IF(RANK(AC66,($AA66:$AE66),0)&lt;=5,AC66," ")," "))</f>
        <v xml:space="preserve"> </v>
      </c>
      <c r="AJ66" s="21" t="str">
        <f>IF(AD66=" "," ",IF(Input!$G70="Boy",IF(RANK(AD66,($AA66:$AE66),0)&lt;=5,AD66," ")," "))</f>
        <v xml:space="preserve"> </v>
      </c>
      <c r="AK66" s="21" t="str">
        <f>IF(AE66=" "," ",IF(Input!$G70="Boy",IF(RANK(AE66,($AA66:$AE66),0)&lt;=5,AE66," ")," "))</f>
        <v xml:space="preserve"> </v>
      </c>
      <c r="AM66" s="21" t="str">
        <f>IF(AA66=" "," ",IF(Input!$G70="Girl",IF(RANK(AA66,($AA66:$AE66),0)&lt;=5,AA66," ")," "))</f>
        <v xml:space="preserve"> </v>
      </c>
      <c r="AN66" s="21" t="str">
        <f>IF(AB66=" "," ",IF(Input!$G70="Girl",IF(RANK(AB66,($AA66:$AE66),0)&lt;=5,AB66," ")," "))</f>
        <v xml:space="preserve"> </v>
      </c>
      <c r="AO66" s="21" t="str">
        <f>IF(AC66=" "," ",IF(Input!$G70="Girl",IF(RANK(AC66,($AA66:$AE66),0)&lt;=5,AC66," ")," "))</f>
        <v xml:space="preserve"> </v>
      </c>
      <c r="AP66" s="21" t="str">
        <f>IF(AD66=" "," ",IF(Input!$G70="Girl",IF(RANK(AD66,($AA66:$AE66),0)&lt;=5,AD66," ")," "))</f>
        <v xml:space="preserve"> </v>
      </c>
      <c r="AQ66" s="21" t="str">
        <f>IF(AE66=" "," ",IF(Input!$G70="Girl",IF(RANK(AE66,($AA66:$AE66),0)&lt;=5,AE66," ")," "))</f>
        <v xml:space="preserve"> </v>
      </c>
      <c r="AS66">
        <v>4.0000000000000003E-5</v>
      </c>
      <c r="AT66">
        <v>7.9999999999999898E-5</v>
      </c>
      <c r="AU66">
        <v>1.2E-4</v>
      </c>
      <c r="AV66">
        <v>1.6000000000000001E-4</v>
      </c>
      <c r="AW66">
        <v>2.0000000000000001E-4</v>
      </c>
      <c r="AX66">
        <v>2.4000000000000001E-4</v>
      </c>
      <c r="AY66">
        <v>2.7999999999999998E-4</v>
      </c>
      <c r="AZ66">
        <v>3.20000000000001E-4</v>
      </c>
      <c r="BA66">
        <v>3.60000000000001E-4</v>
      </c>
      <c r="BB66">
        <v>4.0000000000000099E-4</v>
      </c>
    </row>
    <row r="67" spans="3:54" ht="23.55" customHeight="1" x14ac:dyDescent="0.3">
      <c r="C67" s="169">
        <f>Input!D71</f>
        <v>0</v>
      </c>
      <c r="D67" s="170" t="e">
        <f>Input!#REF!</f>
        <v>#REF!</v>
      </c>
      <c r="E67" s="170">
        <f>Input!E71</f>
        <v>0</v>
      </c>
      <c r="F67" s="171">
        <f>Input!F71</f>
        <v>0</v>
      </c>
      <c r="G67" s="171">
        <f>Input!G71</f>
        <v>0</v>
      </c>
      <c r="H67" s="170">
        <f t="shared" si="16"/>
        <v>0</v>
      </c>
      <c r="I67" s="170">
        <f t="shared" si="17"/>
        <v>0</v>
      </c>
      <c r="J67" s="170">
        <f t="shared" si="18"/>
        <v>0</v>
      </c>
      <c r="K67" s="170">
        <f t="shared" si="19"/>
        <v>0</v>
      </c>
      <c r="L67" s="170">
        <f t="shared" si="20"/>
        <v>0</v>
      </c>
      <c r="M67" s="170" t="str">
        <f t="shared" si="21"/>
        <v xml:space="preserve"> </v>
      </c>
      <c r="N67" s="182" t="str">
        <f t="shared" si="22"/>
        <v xml:space="preserve"> </v>
      </c>
      <c r="O67" s="5" t="str">
        <f t="shared" si="0"/>
        <v xml:space="preserve"> -0-0</v>
      </c>
      <c r="P67" s="5">
        <f>Input!D71</f>
        <v>0</v>
      </c>
      <c r="Q67" s="21">
        <f>IF(Input!$E71=0,0,IF(ISNA(VLOOKUP((CONCATENATE(Q$6,"-",Input!H71)),points1,2,)),0,(VLOOKUP((CONCATENATE(Q$6,"-",Input!H71)),points1,2,))))</f>
        <v>0</v>
      </c>
      <c r="R67" s="21">
        <f>IF(Input!$E71=0,0,IF(ISNA(VLOOKUP((CONCATENATE(R$6,"-",Input!I71)),points1,2,)),0,(VLOOKUP((CONCATENATE(R$6,"-",Input!I71)),points1,2,))))</f>
        <v>0</v>
      </c>
      <c r="S67" s="21">
        <f>IF(Input!$E71=0,0,IF(ISNA(VLOOKUP((CONCATENATE(S$6,"-",Input!J71)),points1,2,)),0,(VLOOKUP((CONCATENATE(S$6,"-",Input!J71)),points1,2,))))</f>
        <v>0</v>
      </c>
      <c r="T67" s="21">
        <f>IF(Input!$E71=0,0,IF(ISNA(VLOOKUP((CONCATENATE(T$6,"-",Input!K71)),points1,2,)),0,(VLOOKUP((CONCATENATE(T$6,"-",Input!K71)),points1,2,))))</f>
        <v>0</v>
      </c>
      <c r="U67" s="21">
        <f>IF(Input!$E71=0,0,IF(ISNA(VLOOKUP((CONCATENATE(U$6,"-",Input!L71)),points1,2,)),0,(VLOOKUP((CONCATENATE(U$6,"-",Input!L71)),points1,2,))))</f>
        <v>0</v>
      </c>
      <c r="V67" s="12">
        <f>IF(Input!$C71&gt;6,COUNT(Input!H71:I71,Input!J71:L71,Input!#REF!,Input!#REF!),IF(Input!$C71&lt;=6,COUNT(Input!H71:I71,Input!J71:L71,Input!#REF!)))</f>
        <v>0</v>
      </c>
      <c r="W67">
        <f t="shared" si="13"/>
        <v>0</v>
      </c>
      <c r="X67">
        <f>IF(W67=0,0,IF((Input!G71="Boy")*AND(Input!C71&gt;6),VLOOKUP(W67,award2,3),IF((Input!G71="Girl")*AND(Input!C71&gt;6),VLOOKUP(W67,award2,2),IF((Input!G71="Boy")*AND(Input!C71&lt;=6),VLOOKUP(W67,award12,3),IF((Input!G71="Girl")*AND(Input!C71&lt;=6),VLOOKUP(W67,award12,2),0)))))</f>
        <v>0</v>
      </c>
      <c r="Y67">
        <f>IF(Input!$C71&gt;6,COUNT(Input!H71:I71,Input!J71:L71,Input!#REF!,Input!#REF!),IF(Input!$C71&lt;=6,COUNT(Input!H71:I71,Input!J71:L71,Input!#REF!)))</f>
        <v>0</v>
      </c>
      <c r="AA67" t="str">
        <f t="shared" si="1"/>
        <v xml:space="preserve"> </v>
      </c>
      <c r="AB67" t="str">
        <f t="shared" si="2"/>
        <v xml:space="preserve"> </v>
      </c>
      <c r="AC67" t="str">
        <f t="shared" si="3"/>
        <v xml:space="preserve"> </v>
      </c>
      <c r="AD67" t="str">
        <f t="shared" si="4"/>
        <v xml:space="preserve"> </v>
      </c>
      <c r="AE67" t="str">
        <f t="shared" si="5"/>
        <v xml:space="preserve"> </v>
      </c>
      <c r="AG67" s="21" t="str">
        <f>IF(AA67=" "," ",IF(Input!$G71="Boy",IF(RANK(AA67,($AA67:$AE67),0)&lt;=5,AA67," ")," "))</f>
        <v xml:space="preserve"> </v>
      </c>
      <c r="AH67" s="21" t="str">
        <f>IF(AB67=" "," ",IF(Input!$G71="Boy",IF(RANK(AB67,($AA67:$AE67),0)&lt;=5,AB67," ")," "))</f>
        <v xml:space="preserve"> </v>
      </c>
      <c r="AI67" s="21" t="str">
        <f>IF(AC67=" "," ",IF(Input!$G71="Boy",IF(RANK(AC67,($AA67:$AE67),0)&lt;=5,AC67," ")," "))</f>
        <v xml:space="preserve"> </v>
      </c>
      <c r="AJ67" s="21" t="str">
        <f>IF(AD67=" "," ",IF(Input!$G71="Boy",IF(RANK(AD67,($AA67:$AE67),0)&lt;=5,AD67," ")," "))</f>
        <v xml:space="preserve"> </v>
      </c>
      <c r="AK67" s="21" t="str">
        <f>IF(AE67=" "," ",IF(Input!$G71="Boy",IF(RANK(AE67,($AA67:$AE67),0)&lt;=5,AE67," ")," "))</f>
        <v xml:space="preserve"> </v>
      </c>
      <c r="AM67" s="21" t="str">
        <f>IF(AA67=" "," ",IF(Input!$G71="Girl",IF(RANK(AA67,($AA67:$AE67),0)&lt;=5,AA67," ")," "))</f>
        <v xml:space="preserve"> </v>
      </c>
      <c r="AN67" s="21" t="str">
        <f>IF(AB67=" "," ",IF(Input!$G71="Girl",IF(RANK(AB67,($AA67:$AE67),0)&lt;=5,AB67," ")," "))</f>
        <v xml:space="preserve"> </v>
      </c>
      <c r="AO67" s="21" t="str">
        <f>IF(AC67=" "," ",IF(Input!$G71="Girl",IF(RANK(AC67,($AA67:$AE67),0)&lt;=5,AC67," ")," "))</f>
        <v xml:space="preserve"> </v>
      </c>
      <c r="AP67" s="21" t="str">
        <f>IF(AD67=" "," ",IF(Input!$G71="Girl",IF(RANK(AD67,($AA67:$AE67),0)&lt;=5,AD67," ")," "))</f>
        <v xml:space="preserve"> </v>
      </c>
      <c r="AQ67" s="21" t="str">
        <f>IF(AE67=" "," ",IF(Input!$G71="Girl",IF(RANK(AE67,($AA67:$AE67),0)&lt;=5,AE67," ")," "))</f>
        <v xml:space="preserve"> </v>
      </c>
      <c r="AS67">
        <v>4.0000000000000003E-5</v>
      </c>
      <c r="AT67">
        <v>7.9999999999999898E-5</v>
      </c>
      <c r="AU67">
        <v>1.2E-4</v>
      </c>
      <c r="AV67">
        <v>1.6000000000000001E-4</v>
      </c>
      <c r="AW67">
        <v>2.0000000000000001E-4</v>
      </c>
      <c r="AX67">
        <v>2.4000000000000001E-4</v>
      </c>
      <c r="AY67">
        <v>2.7999999999999998E-4</v>
      </c>
      <c r="AZ67">
        <v>3.20000000000001E-4</v>
      </c>
      <c r="BA67">
        <v>3.60000000000001E-4</v>
      </c>
      <c r="BB67">
        <v>4.0000000000000099E-4</v>
      </c>
    </row>
    <row r="68" spans="3:54" ht="23.55" customHeight="1" x14ac:dyDescent="0.3">
      <c r="C68" s="169">
        <f>Input!D72</f>
        <v>0</v>
      </c>
      <c r="D68" s="170" t="e">
        <f>Input!#REF!</f>
        <v>#REF!</v>
      </c>
      <c r="E68" s="170">
        <f>Input!E72</f>
        <v>0</v>
      </c>
      <c r="F68" s="171">
        <f>Input!F72</f>
        <v>0</v>
      </c>
      <c r="G68" s="171">
        <f>Input!G72</f>
        <v>0</v>
      </c>
      <c r="H68" s="170">
        <f t="shared" si="16"/>
        <v>0</v>
      </c>
      <c r="I68" s="170">
        <f t="shared" si="17"/>
        <v>0</v>
      </c>
      <c r="J68" s="170">
        <f t="shared" si="18"/>
        <v>0</v>
      </c>
      <c r="K68" s="170">
        <f t="shared" si="19"/>
        <v>0</v>
      </c>
      <c r="L68" s="170">
        <f t="shared" si="20"/>
        <v>0</v>
      </c>
      <c r="M68" s="170" t="str">
        <f t="shared" si="21"/>
        <v xml:space="preserve"> </v>
      </c>
      <c r="N68" s="182" t="str">
        <f t="shared" si="22"/>
        <v xml:space="preserve"> </v>
      </c>
      <c r="O68" s="5" t="str">
        <f t="shared" si="0"/>
        <v xml:space="preserve"> -0-0</v>
      </c>
      <c r="P68" s="5">
        <f>Input!D72</f>
        <v>0</v>
      </c>
      <c r="Q68" s="21">
        <f>IF(Input!$E72=0,0,IF(ISNA(VLOOKUP((CONCATENATE(Q$6,"-",Input!H72)),points1,2,)),0,(VLOOKUP((CONCATENATE(Q$6,"-",Input!H72)),points1,2,))))</f>
        <v>0</v>
      </c>
      <c r="R68" s="21">
        <f>IF(Input!$E72=0,0,IF(ISNA(VLOOKUP((CONCATENATE(R$6,"-",Input!I72)),points1,2,)),0,(VLOOKUP((CONCATENATE(R$6,"-",Input!I72)),points1,2,))))</f>
        <v>0</v>
      </c>
      <c r="S68" s="21">
        <f>IF(Input!$E72=0,0,IF(ISNA(VLOOKUP((CONCATENATE(S$6,"-",Input!J72)),points1,2,)),0,(VLOOKUP((CONCATENATE(S$6,"-",Input!J72)),points1,2,))))</f>
        <v>0</v>
      </c>
      <c r="T68" s="21">
        <f>IF(Input!$E72=0,0,IF(ISNA(VLOOKUP((CONCATENATE(T$6,"-",Input!K72)),points1,2,)),0,(VLOOKUP((CONCATENATE(T$6,"-",Input!K72)),points1,2,))))</f>
        <v>0</v>
      </c>
      <c r="U68" s="21">
        <f>IF(Input!$E72=0,0,IF(ISNA(VLOOKUP((CONCATENATE(U$6,"-",Input!L72)),points1,2,)),0,(VLOOKUP((CONCATENATE(U$6,"-",Input!L72)),points1,2,))))</f>
        <v>0</v>
      </c>
      <c r="V68" s="12">
        <f>IF(Input!$C72&gt;6,COUNT(Input!H72:I72,Input!J72:L72,Input!#REF!,Input!#REF!),IF(Input!$C72&lt;=6,COUNT(Input!H72:I72,Input!J72:L72,Input!#REF!)))</f>
        <v>0</v>
      </c>
      <c r="W68">
        <f t="shared" si="13"/>
        <v>0</v>
      </c>
      <c r="X68">
        <f>IF(W68=0,0,IF((Input!G72="Boy")*AND(Input!C72&gt;6),VLOOKUP(W68,award2,3),IF((Input!G72="Girl")*AND(Input!C72&gt;6),VLOOKUP(W68,award2,2),IF((Input!G72="Boy")*AND(Input!C72&lt;=6),VLOOKUP(W68,award12,3),IF((Input!G72="Girl")*AND(Input!C72&lt;=6),VLOOKUP(W68,award12,2),0)))))</f>
        <v>0</v>
      </c>
      <c r="Y68">
        <f>IF(Input!$C72&gt;6,COUNT(Input!H72:I72,Input!J72:L72,Input!#REF!,Input!#REF!),IF(Input!$C72&lt;=6,COUNT(Input!H72:I72,Input!J72:L72,Input!#REF!)))</f>
        <v>0</v>
      </c>
      <c r="AA68" t="str">
        <f t="shared" si="1"/>
        <v xml:space="preserve"> </v>
      </c>
      <c r="AB68" t="str">
        <f t="shared" si="2"/>
        <v xml:space="preserve"> </v>
      </c>
      <c r="AC68" t="str">
        <f t="shared" si="3"/>
        <v xml:space="preserve"> </v>
      </c>
      <c r="AD68" t="str">
        <f t="shared" si="4"/>
        <v xml:space="preserve"> </v>
      </c>
      <c r="AE68" t="str">
        <f t="shared" si="5"/>
        <v xml:space="preserve"> </v>
      </c>
      <c r="AG68" s="21" t="str">
        <f>IF(AA68=" "," ",IF(Input!$G72="Boy",IF(RANK(AA68,($AA68:$AE68),0)&lt;=5,AA68," ")," "))</f>
        <v xml:space="preserve"> </v>
      </c>
      <c r="AH68" s="21" t="str">
        <f>IF(AB68=" "," ",IF(Input!$G72="Boy",IF(RANK(AB68,($AA68:$AE68),0)&lt;=5,AB68," ")," "))</f>
        <v xml:space="preserve"> </v>
      </c>
      <c r="AI68" s="21" t="str">
        <f>IF(AC68=" "," ",IF(Input!$G72="Boy",IF(RANK(AC68,($AA68:$AE68),0)&lt;=5,AC68," ")," "))</f>
        <v xml:space="preserve"> </v>
      </c>
      <c r="AJ68" s="21" t="str">
        <f>IF(AD68=" "," ",IF(Input!$G72="Boy",IF(RANK(AD68,($AA68:$AE68),0)&lt;=5,AD68," ")," "))</f>
        <v xml:space="preserve"> </v>
      </c>
      <c r="AK68" s="21" t="str">
        <f>IF(AE68=" "," ",IF(Input!$G72="Boy",IF(RANK(AE68,($AA68:$AE68),0)&lt;=5,AE68," ")," "))</f>
        <v xml:space="preserve"> </v>
      </c>
      <c r="AM68" s="21" t="str">
        <f>IF(AA68=" "," ",IF(Input!$G72="Girl",IF(RANK(AA68,($AA68:$AE68),0)&lt;=5,AA68," ")," "))</f>
        <v xml:space="preserve"> </v>
      </c>
      <c r="AN68" s="21" t="str">
        <f>IF(AB68=" "," ",IF(Input!$G72="Girl",IF(RANK(AB68,($AA68:$AE68),0)&lt;=5,AB68," ")," "))</f>
        <v xml:space="preserve"> </v>
      </c>
      <c r="AO68" s="21" t="str">
        <f>IF(AC68=" "," ",IF(Input!$G72="Girl",IF(RANK(AC68,($AA68:$AE68),0)&lt;=5,AC68," ")," "))</f>
        <v xml:space="preserve"> </v>
      </c>
      <c r="AP68" s="21" t="str">
        <f>IF(AD68=" "," ",IF(Input!$G72="Girl",IF(RANK(AD68,($AA68:$AE68),0)&lt;=5,AD68," ")," "))</f>
        <v xml:space="preserve"> </v>
      </c>
      <c r="AQ68" s="21" t="str">
        <f>IF(AE68=" "," ",IF(Input!$G72="Girl",IF(RANK(AE68,($AA68:$AE68),0)&lt;=5,AE68," ")," "))</f>
        <v xml:space="preserve"> </v>
      </c>
      <c r="AS68">
        <v>4.0000000000000003E-5</v>
      </c>
      <c r="AT68">
        <v>7.9999999999999898E-5</v>
      </c>
      <c r="AU68">
        <v>1.2E-4</v>
      </c>
      <c r="AV68">
        <v>1.6000000000000001E-4</v>
      </c>
      <c r="AW68">
        <v>2.0000000000000001E-4</v>
      </c>
      <c r="AX68">
        <v>2.4000000000000001E-4</v>
      </c>
      <c r="AY68">
        <v>2.7999999999999998E-4</v>
      </c>
      <c r="AZ68">
        <v>3.20000000000001E-4</v>
      </c>
      <c r="BA68">
        <v>3.60000000000001E-4</v>
      </c>
      <c r="BB68">
        <v>4.0000000000000099E-4</v>
      </c>
    </row>
    <row r="69" spans="3:54" ht="23.55" customHeight="1" x14ac:dyDescent="0.3">
      <c r="C69" s="169">
        <f>Input!D73</f>
        <v>0</v>
      </c>
      <c r="D69" s="170" t="e">
        <f>Input!#REF!</f>
        <v>#REF!</v>
      </c>
      <c r="E69" s="170">
        <f>Input!E73</f>
        <v>0</v>
      </c>
      <c r="F69" s="171">
        <f>Input!F73</f>
        <v>0</v>
      </c>
      <c r="G69" s="171">
        <f>Input!G73</f>
        <v>0</v>
      </c>
      <c r="H69" s="170">
        <f t="shared" si="16"/>
        <v>0</v>
      </c>
      <c r="I69" s="170">
        <f t="shared" si="17"/>
        <v>0</v>
      </c>
      <c r="J69" s="170">
        <f t="shared" si="18"/>
        <v>0</v>
      </c>
      <c r="K69" s="170">
        <f t="shared" si="19"/>
        <v>0</v>
      </c>
      <c r="L69" s="170">
        <f t="shared" si="20"/>
        <v>0</v>
      </c>
      <c r="M69" s="170" t="str">
        <f t="shared" si="21"/>
        <v xml:space="preserve"> </v>
      </c>
      <c r="N69" s="182" t="str">
        <f t="shared" si="22"/>
        <v xml:space="preserve"> </v>
      </c>
      <c r="O69" s="5" t="str">
        <f t="shared" si="0"/>
        <v xml:space="preserve"> -0-0</v>
      </c>
      <c r="P69" s="5">
        <f>Input!D73</f>
        <v>0</v>
      </c>
      <c r="Q69" s="21">
        <f>IF(Input!$E73=0,0,IF(ISNA(VLOOKUP((CONCATENATE(Q$6,"-",Input!H73)),points1,2,)),0,(VLOOKUP((CONCATENATE(Q$6,"-",Input!H73)),points1,2,))))</f>
        <v>0</v>
      </c>
      <c r="R69" s="21">
        <f>IF(Input!$E73=0,0,IF(ISNA(VLOOKUP((CONCATENATE(R$6,"-",Input!I73)),points1,2,)),0,(VLOOKUP((CONCATENATE(R$6,"-",Input!I73)),points1,2,))))</f>
        <v>0</v>
      </c>
      <c r="S69" s="21">
        <f>IF(Input!$E73=0,0,IF(ISNA(VLOOKUP((CONCATENATE(S$6,"-",Input!J73)),points1,2,)),0,(VLOOKUP((CONCATENATE(S$6,"-",Input!J73)),points1,2,))))</f>
        <v>0</v>
      </c>
      <c r="T69" s="21">
        <f>IF(Input!$E73=0,0,IF(ISNA(VLOOKUP((CONCATENATE(T$6,"-",Input!K73)),points1,2,)),0,(VLOOKUP((CONCATENATE(T$6,"-",Input!K73)),points1,2,))))</f>
        <v>0</v>
      </c>
      <c r="U69" s="21">
        <f>IF(Input!$E73=0,0,IF(ISNA(VLOOKUP((CONCATENATE(U$6,"-",Input!L73)),points1,2,)),0,(VLOOKUP((CONCATENATE(U$6,"-",Input!L73)),points1,2,))))</f>
        <v>0</v>
      </c>
      <c r="V69" s="12">
        <f>IF(Input!$C73&gt;6,COUNT(Input!H73:I73,Input!J73:L73,Input!#REF!,Input!#REF!),IF(Input!$C73&lt;=6,COUNT(Input!H73:I73,Input!J73:L73,Input!#REF!)))</f>
        <v>0</v>
      </c>
      <c r="W69">
        <f t="shared" si="13"/>
        <v>0</v>
      </c>
      <c r="X69">
        <f>IF(W69=0,0,IF((Input!G73="Boy")*AND(Input!C73&gt;6),VLOOKUP(W69,award2,3),IF((Input!G73="Girl")*AND(Input!C73&gt;6),VLOOKUP(W69,award2,2),IF((Input!G73="Boy")*AND(Input!C73&lt;=6),VLOOKUP(W69,award12,3),IF((Input!G73="Girl")*AND(Input!C73&lt;=6),VLOOKUP(W69,award12,2),0)))))</f>
        <v>0</v>
      </c>
      <c r="Y69">
        <f>IF(Input!$C73&gt;6,COUNT(Input!H73:I73,Input!J73:L73,Input!#REF!,Input!#REF!),IF(Input!$C73&lt;=6,COUNT(Input!H73:I73,Input!J73:L73,Input!#REF!)))</f>
        <v>0</v>
      </c>
      <c r="AA69" t="str">
        <f t="shared" si="1"/>
        <v xml:space="preserve"> </v>
      </c>
      <c r="AB69" t="str">
        <f t="shared" si="2"/>
        <v xml:space="preserve"> </v>
      </c>
      <c r="AC69" t="str">
        <f t="shared" si="3"/>
        <v xml:space="preserve"> </v>
      </c>
      <c r="AD69" t="str">
        <f t="shared" si="4"/>
        <v xml:space="preserve"> </v>
      </c>
      <c r="AE69" t="str">
        <f t="shared" si="5"/>
        <v xml:space="preserve"> </v>
      </c>
      <c r="AG69" s="21" t="str">
        <f>IF(AA69=" "," ",IF(Input!$G73="Boy",IF(RANK(AA69,($AA69:$AE69),0)&lt;=5,AA69," ")," "))</f>
        <v xml:space="preserve"> </v>
      </c>
      <c r="AH69" s="21" t="str">
        <f>IF(AB69=" "," ",IF(Input!$G73="Boy",IF(RANK(AB69,($AA69:$AE69),0)&lt;=5,AB69," ")," "))</f>
        <v xml:space="preserve"> </v>
      </c>
      <c r="AI69" s="21" t="str">
        <f>IF(AC69=" "," ",IF(Input!$G73="Boy",IF(RANK(AC69,($AA69:$AE69),0)&lt;=5,AC69," ")," "))</f>
        <v xml:space="preserve"> </v>
      </c>
      <c r="AJ69" s="21" t="str">
        <f>IF(AD69=" "," ",IF(Input!$G73="Boy",IF(RANK(AD69,($AA69:$AE69),0)&lt;=5,AD69," ")," "))</f>
        <v xml:space="preserve"> </v>
      </c>
      <c r="AK69" s="21" t="str">
        <f>IF(AE69=" "," ",IF(Input!$G73="Boy",IF(RANK(AE69,($AA69:$AE69),0)&lt;=5,AE69," ")," "))</f>
        <v xml:space="preserve"> </v>
      </c>
      <c r="AM69" s="21" t="str">
        <f>IF(AA69=" "," ",IF(Input!$G73="Girl",IF(RANK(AA69,($AA69:$AE69),0)&lt;=5,AA69," ")," "))</f>
        <v xml:space="preserve"> </v>
      </c>
      <c r="AN69" s="21" t="str">
        <f>IF(AB69=" "," ",IF(Input!$G73="Girl",IF(RANK(AB69,($AA69:$AE69),0)&lt;=5,AB69," ")," "))</f>
        <v xml:space="preserve"> </v>
      </c>
      <c r="AO69" s="21" t="str">
        <f>IF(AC69=" "," ",IF(Input!$G73="Girl",IF(RANK(AC69,($AA69:$AE69),0)&lt;=5,AC69," ")," "))</f>
        <v xml:space="preserve"> </v>
      </c>
      <c r="AP69" s="21" t="str">
        <f>IF(AD69=" "," ",IF(Input!$G73="Girl",IF(RANK(AD69,($AA69:$AE69),0)&lt;=5,AD69," ")," "))</f>
        <v xml:space="preserve"> </v>
      </c>
      <c r="AQ69" s="21" t="str">
        <f>IF(AE69=" "," ",IF(Input!$G73="Girl",IF(RANK(AE69,($AA69:$AE69),0)&lt;=5,AE69," ")," "))</f>
        <v xml:space="preserve"> </v>
      </c>
      <c r="AS69">
        <v>4.0000000000000003E-5</v>
      </c>
      <c r="AT69">
        <v>7.9999999999999898E-5</v>
      </c>
      <c r="AU69">
        <v>1.2E-4</v>
      </c>
      <c r="AV69">
        <v>1.6000000000000001E-4</v>
      </c>
      <c r="AW69">
        <v>2.0000000000000001E-4</v>
      </c>
      <c r="AX69">
        <v>2.4000000000000001E-4</v>
      </c>
      <c r="AY69">
        <v>2.7999999999999998E-4</v>
      </c>
      <c r="AZ69">
        <v>3.20000000000001E-4</v>
      </c>
      <c r="BA69">
        <v>3.60000000000001E-4</v>
      </c>
      <c r="BB69">
        <v>4.0000000000000099E-4</v>
      </c>
    </row>
    <row r="70" spans="3:54" ht="23.55" customHeight="1" x14ac:dyDescent="0.3">
      <c r="C70" s="169">
        <f>Input!D74</f>
        <v>0</v>
      </c>
      <c r="D70" s="170" t="e">
        <f>Input!#REF!</f>
        <v>#REF!</v>
      </c>
      <c r="E70" s="170">
        <f>Input!E74</f>
        <v>0</v>
      </c>
      <c r="F70" s="171">
        <f>Input!F74</f>
        <v>0</v>
      </c>
      <c r="G70" s="171">
        <f>Input!G74</f>
        <v>0</v>
      </c>
      <c r="H70" s="170">
        <f t="shared" si="16"/>
        <v>0</v>
      </c>
      <c r="I70" s="170">
        <f t="shared" si="17"/>
        <v>0</v>
      </c>
      <c r="J70" s="170">
        <f t="shared" si="18"/>
        <v>0</v>
      </c>
      <c r="K70" s="170">
        <f t="shared" si="19"/>
        <v>0</v>
      </c>
      <c r="L70" s="170">
        <f t="shared" si="20"/>
        <v>0</v>
      </c>
      <c r="M70" s="170" t="str">
        <f t="shared" si="21"/>
        <v xml:space="preserve"> </v>
      </c>
      <c r="N70" s="182" t="str">
        <f t="shared" si="22"/>
        <v xml:space="preserve"> </v>
      </c>
      <c r="O70" s="5" t="str">
        <f t="shared" si="0"/>
        <v xml:space="preserve"> -0-0</v>
      </c>
      <c r="P70" s="5">
        <f>Input!D74</f>
        <v>0</v>
      </c>
      <c r="Q70" s="21">
        <f>IF(Input!$E74=0,0,IF(ISNA(VLOOKUP((CONCATENATE(Q$6,"-",Input!H74)),points1,2,)),0,(VLOOKUP((CONCATENATE(Q$6,"-",Input!H74)),points1,2,))))</f>
        <v>0</v>
      </c>
      <c r="R70" s="21">
        <f>IF(Input!$E74=0,0,IF(ISNA(VLOOKUP((CONCATENATE(R$6,"-",Input!I74)),points1,2,)),0,(VLOOKUP((CONCATENATE(R$6,"-",Input!I74)),points1,2,))))</f>
        <v>0</v>
      </c>
      <c r="S70" s="21">
        <f>IF(Input!$E74=0,0,IF(ISNA(VLOOKUP((CONCATENATE(S$6,"-",Input!J74)),points1,2,)),0,(VLOOKUP((CONCATENATE(S$6,"-",Input!J74)),points1,2,))))</f>
        <v>0</v>
      </c>
      <c r="T70" s="21">
        <f>IF(Input!$E74=0,0,IF(ISNA(VLOOKUP((CONCATENATE(T$6,"-",Input!K74)),points1,2,)),0,(VLOOKUP((CONCATENATE(T$6,"-",Input!K74)),points1,2,))))</f>
        <v>0</v>
      </c>
      <c r="U70" s="21">
        <f>IF(Input!$E74=0,0,IF(ISNA(VLOOKUP((CONCATENATE(U$6,"-",Input!L74)),points1,2,)),0,(VLOOKUP((CONCATENATE(U$6,"-",Input!L74)),points1,2,))))</f>
        <v>0</v>
      </c>
      <c r="V70" s="12">
        <f>IF(Input!$C74&gt;6,COUNT(Input!H74:I74,Input!J74:L74,Input!#REF!,Input!#REF!),IF(Input!$C74&lt;=6,COUNT(Input!H74:I74,Input!J74:L74,Input!#REF!)))</f>
        <v>0</v>
      </c>
      <c r="W70">
        <f t="shared" si="13"/>
        <v>0</v>
      </c>
      <c r="X70">
        <f>IF(W70=0,0,IF((Input!G74="Boy")*AND(Input!C74&gt;6),VLOOKUP(W70,award2,3),IF((Input!G74="Girl")*AND(Input!C74&gt;6),VLOOKUP(W70,award2,2),IF((Input!G74="Boy")*AND(Input!C74&lt;=6),VLOOKUP(W70,award12,3),IF((Input!G74="Girl")*AND(Input!C74&lt;=6),VLOOKUP(W70,award12,2),0)))))</f>
        <v>0</v>
      </c>
      <c r="Y70">
        <f>IF(Input!$C74&gt;6,COUNT(Input!H74:I74,Input!J74:L74,Input!#REF!,Input!#REF!),IF(Input!$C74&lt;=6,COUNT(Input!H74:I74,Input!J74:L74,Input!#REF!)))</f>
        <v>0</v>
      </c>
      <c r="AA70" t="str">
        <f t="shared" si="1"/>
        <v xml:space="preserve"> </v>
      </c>
      <c r="AB70" t="str">
        <f t="shared" si="2"/>
        <v xml:space="preserve"> </v>
      </c>
      <c r="AC70" t="str">
        <f t="shared" si="3"/>
        <v xml:space="preserve"> </v>
      </c>
      <c r="AD70" t="str">
        <f t="shared" si="4"/>
        <v xml:space="preserve"> </v>
      </c>
      <c r="AE70" t="str">
        <f t="shared" si="5"/>
        <v xml:space="preserve"> </v>
      </c>
      <c r="AG70" s="21" t="str">
        <f>IF(AA70=" "," ",IF(Input!$G74="Boy",IF(RANK(AA70,($AA70:$AE70),0)&lt;=5,AA70," ")," "))</f>
        <v xml:space="preserve"> </v>
      </c>
      <c r="AH70" s="21" t="str">
        <f>IF(AB70=" "," ",IF(Input!$G74="Boy",IF(RANK(AB70,($AA70:$AE70),0)&lt;=5,AB70," ")," "))</f>
        <v xml:space="preserve"> </v>
      </c>
      <c r="AI70" s="21" t="str">
        <f>IF(AC70=" "," ",IF(Input!$G74="Boy",IF(RANK(AC70,($AA70:$AE70),0)&lt;=5,AC70," ")," "))</f>
        <v xml:space="preserve"> </v>
      </c>
      <c r="AJ70" s="21" t="str">
        <f>IF(AD70=" "," ",IF(Input!$G74="Boy",IF(RANK(AD70,($AA70:$AE70),0)&lt;=5,AD70," ")," "))</f>
        <v xml:space="preserve"> </v>
      </c>
      <c r="AK70" s="21" t="str">
        <f>IF(AE70=" "," ",IF(Input!$G74="Boy",IF(RANK(AE70,($AA70:$AE70),0)&lt;=5,AE70," ")," "))</f>
        <v xml:space="preserve"> </v>
      </c>
      <c r="AM70" s="21" t="str">
        <f>IF(AA70=" "," ",IF(Input!$G74="Girl",IF(RANK(AA70,($AA70:$AE70),0)&lt;=5,AA70," ")," "))</f>
        <v xml:space="preserve"> </v>
      </c>
      <c r="AN70" s="21" t="str">
        <f>IF(AB70=" "," ",IF(Input!$G74="Girl",IF(RANK(AB70,($AA70:$AE70),0)&lt;=5,AB70," ")," "))</f>
        <v xml:space="preserve"> </v>
      </c>
      <c r="AO70" s="21" t="str">
        <f>IF(AC70=" "," ",IF(Input!$G74="Girl",IF(RANK(AC70,($AA70:$AE70),0)&lt;=5,AC70," ")," "))</f>
        <v xml:space="preserve"> </v>
      </c>
      <c r="AP70" s="21" t="str">
        <f>IF(AD70=" "," ",IF(Input!$G74="Girl",IF(RANK(AD70,($AA70:$AE70),0)&lt;=5,AD70," ")," "))</f>
        <v xml:space="preserve"> </v>
      </c>
      <c r="AQ70" s="21" t="str">
        <f>IF(AE70=" "," ",IF(Input!$G74="Girl",IF(RANK(AE70,($AA70:$AE70),0)&lt;=5,AE70," ")," "))</f>
        <v xml:space="preserve"> </v>
      </c>
      <c r="AS70">
        <v>4.0000000000000003E-5</v>
      </c>
      <c r="AT70">
        <v>7.9999999999999898E-5</v>
      </c>
      <c r="AU70">
        <v>1.2E-4</v>
      </c>
      <c r="AV70">
        <v>1.6000000000000001E-4</v>
      </c>
      <c r="AW70">
        <v>2.0000000000000001E-4</v>
      </c>
      <c r="AX70">
        <v>2.4000000000000001E-4</v>
      </c>
      <c r="AY70">
        <v>2.7999999999999998E-4</v>
      </c>
      <c r="AZ70">
        <v>3.20000000000001E-4</v>
      </c>
      <c r="BA70">
        <v>3.60000000000001E-4</v>
      </c>
      <c r="BB70">
        <v>4.0000000000000099E-4</v>
      </c>
    </row>
    <row r="71" spans="3:54" ht="23.55" customHeight="1" x14ac:dyDescent="0.3">
      <c r="C71" s="169">
        <f>Input!D75</f>
        <v>0</v>
      </c>
      <c r="D71" s="170" t="e">
        <f>Input!#REF!</f>
        <v>#REF!</v>
      </c>
      <c r="E71" s="170">
        <f>Input!E75</f>
        <v>0</v>
      </c>
      <c r="F71" s="171">
        <f>Input!F75</f>
        <v>0</v>
      </c>
      <c r="G71" s="171">
        <f>Input!G75</f>
        <v>0</v>
      </c>
      <c r="H71" s="170">
        <f t="shared" si="16"/>
        <v>0</v>
      </c>
      <c r="I71" s="170">
        <f t="shared" si="17"/>
        <v>0</v>
      </c>
      <c r="J71" s="170">
        <f t="shared" si="18"/>
        <v>0</v>
      </c>
      <c r="K71" s="170">
        <f t="shared" si="19"/>
        <v>0</v>
      </c>
      <c r="L71" s="170">
        <f t="shared" si="20"/>
        <v>0</v>
      </c>
      <c r="M71" s="170" t="str">
        <f t="shared" si="21"/>
        <v xml:space="preserve"> </v>
      </c>
      <c r="N71" s="182" t="str">
        <f t="shared" si="22"/>
        <v xml:space="preserve"> </v>
      </c>
      <c r="O71" s="5" t="str">
        <f t="shared" ref="O71:O134" si="23">CONCATENATE(M71,"-",G71,"-",E71)</f>
        <v xml:space="preserve"> -0-0</v>
      </c>
      <c r="P71" s="5">
        <f>Input!D75</f>
        <v>0</v>
      </c>
      <c r="Q71" s="21">
        <f>IF(Input!$E75=0,0,IF(ISNA(VLOOKUP((CONCATENATE(Q$6,"-",Input!H75)),points1,2,)),0,(VLOOKUP((CONCATENATE(Q$6,"-",Input!H75)),points1,2,))))</f>
        <v>0</v>
      </c>
      <c r="R71" s="21">
        <f>IF(Input!$E75=0,0,IF(ISNA(VLOOKUP((CONCATENATE(R$6,"-",Input!I75)),points1,2,)),0,(VLOOKUP((CONCATENATE(R$6,"-",Input!I75)),points1,2,))))</f>
        <v>0</v>
      </c>
      <c r="S71" s="21">
        <f>IF(Input!$E75=0,0,IF(ISNA(VLOOKUP((CONCATENATE(S$6,"-",Input!J75)),points1,2,)),0,(VLOOKUP((CONCATENATE(S$6,"-",Input!J75)),points1,2,))))</f>
        <v>0</v>
      </c>
      <c r="T71" s="21">
        <f>IF(Input!$E75=0,0,IF(ISNA(VLOOKUP((CONCATENATE(T$6,"-",Input!K75)),points1,2,)),0,(VLOOKUP((CONCATENATE(T$6,"-",Input!K75)),points1,2,))))</f>
        <v>0</v>
      </c>
      <c r="U71" s="21">
        <f>IF(Input!$E75=0,0,IF(ISNA(VLOOKUP((CONCATENATE(U$6,"-",Input!L75)),points1,2,)),0,(VLOOKUP((CONCATENATE(U$6,"-",Input!L75)),points1,2,))))</f>
        <v>0</v>
      </c>
      <c r="V71" s="12">
        <f>IF(Input!$C75&gt;6,COUNT(Input!H75:I75,Input!J75:L75,Input!#REF!,Input!#REF!),IF(Input!$C75&lt;=6,COUNT(Input!H75:I75,Input!J75:L75,Input!#REF!)))</f>
        <v>0</v>
      </c>
      <c r="W71">
        <f t="shared" si="13"/>
        <v>0</v>
      </c>
      <c r="X71">
        <f>IF(W71=0,0,IF((Input!G75="Boy")*AND(Input!C75&gt;6),VLOOKUP(W71,award2,3),IF((Input!G75="Girl")*AND(Input!C75&gt;6),VLOOKUP(W71,award2,2),IF((Input!G75="Boy")*AND(Input!C75&lt;=6),VLOOKUP(W71,award12,3),IF((Input!G75="Girl")*AND(Input!C75&lt;=6),VLOOKUP(W71,award12,2),0)))))</f>
        <v>0</v>
      </c>
      <c r="Y71">
        <f>IF(Input!$C75&gt;6,COUNT(Input!H75:I75,Input!J75:L75,Input!#REF!,Input!#REF!),IF(Input!$C75&lt;=6,COUNT(Input!H75:I75,Input!J75:L75,Input!#REF!)))</f>
        <v>0</v>
      </c>
      <c r="AA71" t="str">
        <f t="shared" ref="AA71:AA134" si="24">IF(OR(Q71=0,Q71=" ")," ",Q71+AT71)</f>
        <v xml:space="preserve"> </v>
      </c>
      <c r="AB71" t="str">
        <f t="shared" ref="AB71:AB134" si="25">IF(OR(R71=0,R71=" ")," ",R71+AU71)</f>
        <v xml:space="preserve"> </v>
      </c>
      <c r="AC71" t="str">
        <f t="shared" ref="AC71:AC134" si="26">IF(OR(S71=0,S71=" ")," ",S71+AX71)</f>
        <v xml:space="preserve"> </v>
      </c>
      <c r="AD71" t="str">
        <f t="shared" ref="AD71:AD134" si="27">IF(OR(T71=0,T71=" ")," ",T71+AY71)</f>
        <v xml:space="preserve"> </v>
      </c>
      <c r="AE71" t="str">
        <f t="shared" ref="AE71:AE134" si="28">IF(OR(U71=0,U71=" ")," ",U71+AZ71)</f>
        <v xml:space="preserve"> </v>
      </c>
      <c r="AG71" s="21" t="str">
        <f>IF(AA71=" "," ",IF(Input!$G75="Boy",IF(RANK(AA71,($AA71:$AE71),0)&lt;=5,AA71," ")," "))</f>
        <v xml:space="preserve"> </v>
      </c>
      <c r="AH71" s="21" t="str">
        <f>IF(AB71=" "," ",IF(Input!$G75="Boy",IF(RANK(AB71,($AA71:$AE71),0)&lt;=5,AB71," ")," "))</f>
        <v xml:space="preserve"> </v>
      </c>
      <c r="AI71" s="21" t="str">
        <f>IF(AC71=" "," ",IF(Input!$G75="Boy",IF(RANK(AC71,($AA71:$AE71),0)&lt;=5,AC71," ")," "))</f>
        <v xml:space="preserve"> </v>
      </c>
      <c r="AJ71" s="21" t="str">
        <f>IF(AD71=" "," ",IF(Input!$G75="Boy",IF(RANK(AD71,($AA71:$AE71),0)&lt;=5,AD71," ")," "))</f>
        <v xml:space="preserve"> </v>
      </c>
      <c r="AK71" s="21" t="str">
        <f>IF(AE71=" "," ",IF(Input!$G75="Boy",IF(RANK(AE71,($AA71:$AE71),0)&lt;=5,AE71," ")," "))</f>
        <v xml:space="preserve"> </v>
      </c>
      <c r="AM71" s="21" t="str">
        <f>IF(AA71=" "," ",IF(Input!$G75="Girl",IF(RANK(AA71,($AA71:$AE71),0)&lt;=5,AA71," ")," "))</f>
        <v xml:space="preserve"> </v>
      </c>
      <c r="AN71" s="21" t="str">
        <f>IF(AB71=" "," ",IF(Input!$G75="Girl",IF(RANK(AB71,($AA71:$AE71),0)&lt;=5,AB71," ")," "))</f>
        <v xml:space="preserve"> </v>
      </c>
      <c r="AO71" s="21" t="str">
        <f>IF(AC71=" "," ",IF(Input!$G75="Girl",IF(RANK(AC71,($AA71:$AE71),0)&lt;=5,AC71," ")," "))</f>
        <v xml:space="preserve"> </v>
      </c>
      <c r="AP71" s="21" t="str">
        <f>IF(AD71=" "," ",IF(Input!$G75="Girl",IF(RANK(AD71,($AA71:$AE71),0)&lt;=5,AD71," ")," "))</f>
        <v xml:space="preserve"> </v>
      </c>
      <c r="AQ71" s="21" t="str">
        <f>IF(AE71=" "," ",IF(Input!$G75="Girl",IF(RANK(AE71,($AA71:$AE71),0)&lt;=5,AE71," ")," "))</f>
        <v xml:space="preserve"> </v>
      </c>
      <c r="AS71">
        <v>4.0000000000000003E-5</v>
      </c>
      <c r="AT71">
        <v>7.9999999999999898E-5</v>
      </c>
      <c r="AU71">
        <v>1.2E-4</v>
      </c>
      <c r="AV71">
        <v>1.6000000000000001E-4</v>
      </c>
      <c r="AW71">
        <v>2.0000000000000001E-4</v>
      </c>
      <c r="AX71">
        <v>2.4000000000000001E-4</v>
      </c>
      <c r="AY71">
        <v>2.7999999999999998E-4</v>
      </c>
      <c r="AZ71">
        <v>3.20000000000001E-4</v>
      </c>
      <c r="BA71">
        <v>3.60000000000001E-4</v>
      </c>
      <c r="BB71">
        <v>4.0000000000000099E-4</v>
      </c>
    </row>
    <row r="72" spans="3:54" ht="23.55" customHeight="1" x14ac:dyDescent="0.3">
      <c r="C72" s="169">
        <f>Input!D76</f>
        <v>0</v>
      </c>
      <c r="D72" s="170" t="e">
        <f>Input!#REF!</f>
        <v>#REF!</v>
      </c>
      <c r="E72" s="170">
        <f>Input!E76</f>
        <v>0</v>
      </c>
      <c r="F72" s="171">
        <f>Input!F76</f>
        <v>0</v>
      </c>
      <c r="G72" s="171">
        <f>Input!G76</f>
        <v>0</v>
      </c>
      <c r="H72" s="170">
        <f t="shared" si="16"/>
        <v>0</v>
      </c>
      <c r="I72" s="170">
        <f t="shared" si="17"/>
        <v>0</v>
      </c>
      <c r="J72" s="170">
        <f t="shared" si="18"/>
        <v>0</v>
      </c>
      <c r="K72" s="170">
        <f t="shared" si="19"/>
        <v>0</v>
      </c>
      <c r="L72" s="170">
        <f t="shared" si="20"/>
        <v>0</v>
      </c>
      <c r="M72" s="170" t="str">
        <f t="shared" si="21"/>
        <v xml:space="preserve"> </v>
      </c>
      <c r="N72" s="182" t="str">
        <f t="shared" si="22"/>
        <v xml:space="preserve"> </v>
      </c>
      <c r="O72" s="5" t="str">
        <f t="shared" si="23"/>
        <v xml:space="preserve"> -0-0</v>
      </c>
      <c r="P72" s="5">
        <f>Input!D76</f>
        <v>0</v>
      </c>
      <c r="Q72" s="21">
        <f>IF(Input!$E76=0,0,IF(ISNA(VLOOKUP((CONCATENATE(Q$6,"-",Input!H76)),points1,2,)),0,(VLOOKUP((CONCATENATE(Q$6,"-",Input!H76)),points1,2,))))</f>
        <v>0</v>
      </c>
      <c r="R72" s="21">
        <f>IF(Input!$E76=0,0,IF(ISNA(VLOOKUP((CONCATENATE(R$6,"-",Input!I76)),points1,2,)),0,(VLOOKUP((CONCATENATE(R$6,"-",Input!I76)),points1,2,))))</f>
        <v>0</v>
      </c>
      <c r="S72" s="21">
        <f>IF(Input!$E76=0,0,IF(ISNA(VLOOKUP((CONCATENATE(S$6,"-",Input!J76)),points1,2,)),0,(VLOOKUP((CONCATENATE(S$6,"-",Input!J76)),points1,2,))))</f>
        <v>0</v>
      </c>
      <c r="T72" s="21">
        <f>IF(Input!$E76=0,0,IF(ISNA(VLOOKUP((CONCATENATE(T$6,"-",Input!K76)),points1,2,)),0,(VLOOKUP((CONCATENATE(T$6,"-",Input!K76)),points1,2,))))</f>
        <v>0</v>
      </c>
      <c r="U72" s="21">
        <f>IF(Input!$E76=0,0,IF(ISNA(VLOOKUP((CONCATENATE(U$6,"-",Input!L76)),points1,2,)),0,(VLOOKUP((CONCATENATE(U$6,"-",Input!L76)),points1,2,))))</f>
        <v>0</v>
      </c>
      <c r="V72" s="12">
        <f>IF(Input!$C76&gt;6,COUNT(Input!H76:I76,Input!J76:L76,Input!#REF!,Input!#REF!),IF(Input!$C76&lt;=6,COUNT(Input!H76:I76,Input!J76:L76,Input!#REF!)))</f>
        <v>0</v>
      </c>
      <c r="W72">
        <f t="shared" ref="W72:W135" si="29">IF(V72&gt;=1,SUM(Q72:U72),0)</f>
        <v>0</v>
      </c>
      <c r="X72">
        <f>IF(W72=0,0,IF((Input!G76="Boy")*AND(Input!C76&gt;6),VLOOKUP(W72,award2,3),IF((Input!G76="Girl")*AND(Input!C76&gt;6),VLOOKUP(W72,award2,2),IF((Input!G76="Boy")*AND(Input!C76&lt;=6),VLOOKUP(W72,award12,3),IF((Input!G76="Girl")*AND(Input!C76&lt;=6),VLOOKUP(W72,award12,2),0)))))</f>
        <v>0</v>
      </c>
      <c r="Y72">
        <f>IF(Input!$C76&gt;6,COUNT(Input!H76:I76,Input!J76:L76,Input!#REF!,Input!#REF!),IF(Input!$C76&lt;=6,COUNT(Input!H76:I76,Input!J76:L76,Input!#REF!)))</f>
        <v>0</v>
      </c>
      <c r="AA72" t="str">
        <f t="shared" si="24"/>
        <v xml:space="preserve"> </v>
      </c>
      <c r="AB72" t="str">
        <f t="shared" si="25"/>
        <v xml:space="preserve"> </v>
      </c>
      <c r="AC72" t="str">
        <f t="shared" si="26"/>
        <v xml:space="preserve"> </v>
      </c>
      <c r="AD72" t="str">
        <f t="shared" si="27"/>
        <v xml:space="preserve"> </v>
      </c>
      <c r="AE72" t="str">
        <f t="shared" si="28"/>
        <v xml:space="preserve"> </v>
      </c>
      <c r="AG72" s="21" t="str">
        <f>IF(AA72=" "," ",IF(Input!$G76="Boy",IF(RANK(AA72,($AA72:$AE72),0)&lt;=5,AA72," ")," "))</f>
        <v xml:space="preserve"> </v>
      </c>
      <c r="AH72" s="21" t="str">
        <f>IF(AB72=" "," ",IF(Input!$G76="Boy",IF(RANK(AB72,($AA72:$AE72),0)&lt;=5,AB72," ")," "))</f>
        <v xml:space="preserve"> </v>
      </c>
      <c r="AI72" s="21" t="str">
        <f>IF(AC72=" "," ",IF(Input!$G76="Boy",IF(RANK(AC72,($AA72:$AE72),0)&lt;=5,AC72," ")," "))</f>
        <v xml:space="preserve"> </v>
      </c>
      <c r="AJ72" s="21" t="str">
        <f>IF(AD72=" "," ",IF(Input!$G76="Boy",IF(RANK(AD72,($AA72:$AE72),0)&lt;=5,AD72," ")," "))</f>
        <v xml:space="preserve"> </v>
      </c>
      <c r="AK72" s="21" t="str">
        <f>IF(AE72=" "," ",IF(Input!$G76="Boy",IF(RANK(AE72,($AA72:$AE72),0)&lt;=5,AE72," ")," "))</f>
        <v xml:space="preserve"> </v>
      </c>
      <c r="AM72" s="21" t="str">
        <f>IF(AA72=" "," ",IF(Input!$G76="Girl",IF(RANK(AA72,($AA72:$AE72),0)&lt;=5,AA72," ")," "))</f>
        <v xml:space="preserve"> </v>
      </c>
      <c r="AN72" s="21" t="str">
        <f>IF(AB72=" "," ",IF(Input!$G76="Girl",IF(RANK(AB72,($AA72:$AE72),0)&lt;=5,AB72," ")," "))</f>
        <v xml:space="preserve"> </v>
      </c>
      <c r="AO72" s="21" t="str">
        <f>IF(AC72=" "," ",IF(Input!$G76="Girl",IF(RANK(AC72,($AA72:$AE72),0)&lt;=5,AC72," ")," "))</f>
        <v xml:space="preserve"> </v>
      </c>
      <c r="AP72" s="21" t="str">
        <f>IF(AD72=" "," ",IF(Input!$G76="Girl",IF(RANK(AD72,($AA72:$AE72),0)&lt;=5,AD72," ")," "))</f>
        <v xml:space="preserve"> </v>
      </c>
      <c r="AQ72" s="21" t="str">
        <f>IF(AE72=" "," ",IF(Input!$G76="Girl",IF(RANK(AE72,($AA72:$AE72),0)&lt;=5,AE72," ")," "))</f>
        <v xml:space="preserve"> </v>
      </c>
      <c r="AS72">
        <v>4.0000000000000003E-5</v>
      </c>
      <c r="AT72">
        <v>7.9999999999999898E-5</v>
      </c>
      <c r="AU72">
        <v>1.2E-4</v>
      </c>
      <c r="AV72">
        <v>1.6000000000000001E-4</v>
      </c>
      <c r="AW72">
        <v>2.0000000000000001E-4</v>
      </c>
      <c r="AX72">
        <v>2.4000000000000001E-4</v>
      </c>
      <c r="AY72">
        <v>2.7999999999999998E-4</v>
      </c>
      <c r="AZ72">
        <v>3.20000000000001E-4</v>
      </c>
      <c r="BA72">
        <v>3.60000000000001E-4</v>
      </c>
      <c r="BB72">
        <v>4.0000000000000099E-4</v>
      </c>
    </row>
    <row r="73" spans="3:54" ht="23.55" customHeight="1" x14ac:dyDescent="0.3">
      <c r="C73" s="169">
        <f>Input!D77</f>
        <v>0</v>
      </c>
      <c r="D73" s="170" t="e">
        <f>Input!#REF!</f>
        <v>#REF!</v>
      </c>
      <c r="E73" s="170">
        <f>Input!E77</f>
        <v>0</v>
      </c>
      <c r="F73" s="171">
        <f>Input!F77</f>
        <v>0</v>
      </c>
      <c r="G73" s="171">
        <f>Input!G77</f>
        <v>0</v>
      </c>
      <c r="H73" s="170">
        <f t="shared" si="16"/>
        <v>0</v>
      </c>
      <c r="I73" s="170">
        <f t="shared" si="17"/>
        <v>0</v>
      </c>
      <c r="J73" s="170">
        <f t="shared" si="18"/>
        <v>0</v>
      </c>
      <c r="K73" s="170">
        <f t="shared" si="19"/>
        <v>0</v>
      </c>
      <c r="L73" s="170">
        <f t="shared" si="20"/>
        <v>0</v>
      </c>
      <c r="M73" s="170" t="str">
        <f t="shared" si="21"/>
        <v xml:space="preserve"> </v>
      </c>
      <c r="N73" s="182" t="str">
        <f t="shared" si="22"/>
        <v xml:space="preserve"> </v>
      </c>
      <c r="O73" s="5" t="str">
        <f t="shared" si="23"/>
        <v xml:space="preserve"> -0-0</v>
      </c>
      <c r="P73" s="5">
        <f>Input!D77</f>
        <v>0</v>
      </c>
      <c r="Q73" s="21">
        <f>IF(Input!$E77=0,0,IF(ISNA(VLOOKUP((CONCATENATE(Q$6,"-",Input!H77)),points1,2,)),0,(VLOOKUP((CONCATENATE(Q$6,"-",Input!H77)),points1,2,))))</f>
        <v>0</v>
      </c>
      <c r="R73" s="21">
        <f>IF(Input!$E77=0,0,IF(ISNA(VLOOKUP((CONCATENATE(R$6,"-",Input!I77)),points1,2,)),0,(VLOOKUP((CONCATENATE(R$6,"-",Input!I77)),points1,2,))))</f>
        <v>0</v>
      </c>
      <c r="S73" s="21">
        <f>IF(Input!$E77=0,0,IF(ISNA(VLOOKUP((CONCATENATE(S$6,"-",Input!J77)),points1,2,)),0,(VLOOKUP((CONCATENATE(S$6,"-",Input!J77)),points1,2,))))</f>
        <v>0</v>
      </c>
      <c r="T73" s="21">
        <f>IF(Input!$E77=0,0,IF(ISNA(VLOOKUP((CONCATENATE(T$6,"-",Input!K77)),points1,2,)),0,(VLOOKUP((CONCATENATE(T$6,"-",Input!K77)),points1,2,))))</f>
        <v>0</v>
      </c>
      <c r="U73" s="21">
        <f>IF(Input!$E77=0,0,IF(ISNA(VLOOKUP((CONCATENATE(U$6,"-",Input!L77)),points1,2,)),0,(VLOOKUP((CONCATENATE(U$6,"-",Input!L77)),points1,2,))))</f>
        <v>0</v>
      </c>
      <c r="V73" s="12">
        <f>IF(Input!$C77&gt;6,COUNT(Input!H77:I77,Input!J77:L77,Input!#REF!,Input!#REF!),IF(Input!$C77&lt;=6,COUNT(Input!H77:I77,Input!J77:L77,Input!#REF!)))</f>
        <v>0</v>
      </c>
      <c r="W73">
        <f t="shared" si="29"/>
        <v>0</v>
      </c>
      <c r="X73">
        <f>IF(W73=0,0,IF((Input!G77="Boy")*AND(Input!C77&gt;6),VLOOKUP(W73,award2,3),IF((Input!G77="Girl")*AND(Input!C77&gt;6),VLOOKUP(W73,award2,2),IF((Input!G77="Boy")*AND(Input!C77&lt;=6),VLOOKUP(W73,award12,3),IF((Input!G77="Girl")*AND(Input!C77&lt;=6),VLOOKUP(W73,award12,2),0)))))</f>
        <v>0</v>
      </c>
      <c r="Y73">
        <f>IF(Input!$C77&gt;6,COUNT(Input!H77:I77,Input!J77:L77,Input!#REF!,Input!#REF!),IF(Input!$C77&lt;=6,COUNT(Input!H77:I77,Input!J77:L77,Input!#REF!)))</f>
        <v>0</v>
      </c>
      <c r="AA73" t="str">
        <f t="shared" si="24"/>
        <v xml:space="preserve"> </v>
      </c>
      <c r="AB73" t="str">
        <f t="shared" si="25"/>
        <v xml:space="preserve"> </v>
      </c>
      <c r="AC73" t="str">
        <f t="shared" si="26"/>
        <v xml:space="preserve"> </v>
      </c>
      <c r="AD73" t="str">
        <f t="shared" si="27"/>
        <v xml:space="preserve"> </v>
      </c>
      <c r="AE73" t="str">
        <f t="shared" si="28"/>
        <v xml:space="preserve"> </v>
      </c>
      <c r="AG73" s="21" t="str">
        <f>IF(AA73=" "," ",IF(Input!$G77="Boy",IF(RANK(AA73,($AA73:$AE73),0)&lt;=5,AA73," ")," "))</f>
        <v xml:space="preserve"> </v>
      </c>
      <c r="AH73" s="21" t="str">
        <f>IF(AB73=" "," ",IF(Input!$G77="Boy",IF(RANK(AB73,($AA73:$AE73),0)&lt;=5,AB73," ")," "))</f>
        <v xml:space="preserve"> </v>
      </c>
      <c r="AI73" s="21" t="str">
        <f>IF(AC73=" "," ",IF(Input!$G77="Boy",IF(RANK(AC73,($AA73:$AE73),0)&lt;=5,AC73," ")," "))</f>
        <v xml:space="preserve"> </v>
      </c>
      <c r="AJ73" s="21" t="str">
        <f>IF(AD73=" "," ",IF(Input!$G77="Boy",IF(RANK(AD73,($AA73:$AE73),0)&lt;=5,AD73," ")," "))</f>
        <v xml:space="preserve"> </v>
      </c>
      <c r="AK73" s="21" t="str">
        <f>IF(AE73=" "," ",IF(Input!$G77="Boy",IF(RANK(AE73,($AA73:$AE73),0)&lt;=5,AE73," ")," "))</f>
        <v xml:space="preserve"> </v>
      </c>
      <c r="AM73" s="21" t="str">
        <f>IF(AA73=" "," ",IF(Input!$G77="Girl",IF(RANK(AA73,($AA73:$AE73),0)&lt;=5,AA73," ")," "))</f>
        <v xml:space="preserve"> </v>
      </c>
      <c r="AN73" s="21" t="str">
        <f>IF(AB73=" "," ",IF(Input!$G77="Girl",IF(RANK(AB73,($AA73:$AE73),0)&lt;=5,AB73," ")," "))</f>
        <v xml:space="preserve"> </v>
      </c>
      <c r="AO73" s="21" t="str">
        <f>IF(AC73=" "," ",IF(Input!$G77="Girl",IF(RANK(AC73,($AA73:$AE73),0)&lt;=5,AC73," ")," "))</f>
        <v xml:space="preserve"> </v>
      </c>
      <c r="AP73" s="21" t="str">
        <f>IF(AD73=" "," ",IF(Input!$G77="Girl",IF(RANK(AD73,($AA73:$AE73),0)&lt;=5,AD73," ")," "))</f>
        <v xml:space="preserve"> </v>
      </c>
      <c r="AQ73" s="21" t="str">
        <f>IF(AE73=" "," ",IF(Input!$G77="Girl",IF(RANK(AE73,($AA73:$AE73),0)&lt;=5,AE73," ")," "))</f>
        <v xml:space="preserve"> </v>
      </c>
      <c r="AS73">
        <v>4.0000000000000003E-5</v>
      </c>
      <c r="AT73">
        <v>7.9999999999999898E-5</v>
      </c>
      <c r="AU73">
        <v>1.2E-4</v>
      </c>
      <c r="AV73">
        <v>1.6000000000000001E-4</v>
      </c>
      <c r="AW73">
        <v>2.0000000000000001E-4</v>
      </c>
      <c r="AX73">
        <v>2.4000000000000001E-4</v>
      </c>
      <c r="AY73">
        <v>2.7999999999999998E-4</v>
      </c>
      <c r="AZ73">
        <v>3.20000000000001E-4</v>
      </c>
      <c r="BA73">
        <v>3.60000000000001E-4</v>
      </c>
      <c r="BB73">
        <v>4.0000000000000099E-4</v>
      </c>
    </row>
    <row r="74" spans="3:54" ht="23.55" customHeight="1" x14ac:dyDescent="0.3">
      <c r="C74" s="169">
        <f>Input!D78</f>
        <v>0</v>
      </c>
      <c r="D74" s="170" t="e">
        <f>Input!#REF!</f>
        <v>#REF!</v>
      </c>
      <c r="E74" s="170">
        <f>Input!E78</f>
        <v>0</v>
      </c>
      <c r="F74" s="171">
        <f>Input!F78</f>
        <v>0</v>
      </c>
      <c r="G74" s="171">
        <f>Input!G78</f>
        <v>0</v>
      </c>
      <c r="H74" s="170">
        <f t="shared" si="16"/>
        <v>0</v>
      </c>
      <c r="I74" s="170">
        <f t="shared" si="17"/>
        <v>0</v>
      </c>
      <c r="J74" s="170">
        <f t="shared" si="18"/>
        <v>0</v>
      </c>
      <c r="K74" s="170">
        <f t="shared" si="19"/>
        <v>0</v>
      </c>
      <c r="L74" s="170">
        <f t="shared" si="20"/>
        <v>0</v>
      </c>
      <c r="M74" s="170" t="str">
        <f t="shared" si="21"/>
        <v xml:space="preserve"> </v>
      </c>
      <c r="N74" s="182" t="str">
        <f t="shared" si="22"/>
        <v xml:space="preserve"> </v>
      </c>
      <c r="O74" s="5" t="str">
        <f t="shared" si="23"/>
        <v xml:space="preserve"> -0-0</v>
      </c>
      <c r="P74" s="5">
        <f>Input!D78</f>
        <v>0</v>
      </c>
      <c r="Q74" s="21">
        <f>IF(Input!$E78=0,0,IF(ISNA(VLOOKUP((CONCATENATE(Q$6,"-",Input!H78)),points1,2,)),0,(VLOOKUP((CONCATENATE(Q$6,"-",Input!H78)),points1,2,))))</f>
        <v>0</v>
      </c>
      <c r="R74" s="21">
        <f>IF(Input!$E78=0,0,IF(ISNA(VLOOKUP((CONCATENATE(R$6,"-",Input!I78)),points1,2,)),0,(VLOOKUP((CONCATENATE(R$6,"-",Input!I78)),points1,2,))))</f>
        <v>0</v>
      </c>
      <c r="S74" s="21">
        <f>IF(Input!$E78=0,0,IF(ISNA(VLOOKUP((CONCATENATE(S$6,"-",Input!J78)),points1,2,)),0,(VLOOKUP((CONCATENATE(S$6,"-",Input!J78)),points1,2,))))</f>
        <v>0</v>
      </c>
      <c r="T74" s="21">
        <f>IF(Input!$E78=0,0,IF(ISNA(VLOOKUP((CONCATENATE(T$6,"-",Input!K78)),points1,2,)),0,(VLOOKUP((CONCATENATE(T$6,"-",Input!K78)),points1,2,))))</f>
        <v>0</v>
      </c>
      <c r="U74" s="21">
        <f>IF(Input!$E78=0,0,IF(ISNA(VLOOKUP((CONCATENATE(U$6,"-",Input!L78)),points1,2,)),0,(VLOOKUP((CONCATENATE(U$6,"-",Input!L78)),points1,2,))))</f>
        <v>0</v>
      </c>
      <c r="V74" s="12">
        <f>IF(Input!$C78&gt;6,COUNT(Input!H78:I78,Input!J78:L78,Input!#REF!,Input!#REF!),IF(Input!$C78&lt;=6,COUNT(Input!H78:I78,Input!J78:L78,Input!#REF!)))</f>
        <v>0</v>
      </c>
      <c r="W74">
        <f t="shared" si="29"/>
        <v>0</v>
      </c>
      <c r="X74">
        <f>IF(W74=0,0,IF((Input!G78="Boy")*AND(Input!C78&gt;6),VLOOKUP(W74,award2,3),IF((Input!G78="Girl")*AND(Input!C78&gt;6),VLOOKUP(W74,award2,2),IF((Input!G78="Boy")*AND(Input!C78&lt;=6),VLOOKUP(W74,award12,3),IF((Input!G78="Girl")*AND(Input!C78&lt;=6),VLOOKUP(W74,award12,2),0)))))</f>
        <v>0</v>
      </c>
      <c r="Y74">
        <f>IF(Input!$C78&gt;6,COUNT(Input!H78:I78,Input!J78:L78,Input!#REF!,Input!#REF!),IF(Input!$C78&lt;=6,COUNT(Input!H78:I78,Input!J78:L78,Input!#REF!)))</f>
        <v>0</v>
      </c>
      <c r="AA74" t="str">
        <f t="shared" si="24"/>
        <v xml:space="preserve"> </v>
      </c>
      <c r="AB74" t="str">
        <f t="shared" si="25"/>
        <v xml:space="preserve"> </v>
      </c>
      <c r="AC74" t="str">
        <f t="shared" si="26"/>
        <v xml:space="preserve"> </v>
      </c>
      <c r="AD74" t="str">
        <f t="shared" si="27"/>
        <v xml:space="preserve"> </v>
      </c>
      <c r="AE74" t="str">
        <f t="shared" si="28"/>
        <v xml:space="preserve"> </v>
      </c>
      <c r="AG74" s="21" t="str">
        <f>IF(AA74=" "," ",IF(Input!$G78="Boy",IF(RANK(AA74,($AA74:$AE74),0)&lt;=5,AA74," ")," "))</f>
        <v xml:space="preserve"> </v>
      </c>
      <c r="AH74" s="21" t="str">
        <f>IF(AB74=" "," ",IF(Input!$G78="Boy",IF(RANK(AB74,($AA74:$AE74),0)&lt;=5,AB74," ")," "))</f>
        <v xml:space="preserve"> </v>
      </c>
      <c r="AI74" s="21" t="str">
        <f>IF(AC74=" "," ",IF(Input!$G78="Boy",IF(RANK(AC74,($AA74:$AE74),0)&lt;=5,AC74," ")," "))</f>
        <v xml:space="preserve"> </v>
      </c>
      <c r="AJ74" s="21" t="str">
        <f>IF(AD74=" "," ",IF(Input!$G78="Boy",IF(RANK(AD74,($AA74:$AE74),0)&lt;=5,AD74," ")," "))</f>
        <v xml:space="preserve"> </v>
      </c>
      <c r="AK74" s="21" t="str">
        <f>IF(AE74=" "," ",IF(Input!$G78="Boy",IF(RANK(AE74,($AA74:$AE74),0)&lt;=5,AE74," ")," "))</f>
        <v xml:space="preserve"> </v>
      </c>
      <c r="AM74" s="21" t="str">
        <f>IF(AA74=" "," ",IF(Input!$G78="Girl",IF(RANK(AA74,($AA74:$AE74),0)&lt;=5,AA74," ")," "))</f>
        <v xml:space="preserve"> </v>
      </c>
      <c r="AN74" s="21" t="str">
        <f>IF(AB74=" "," ",IF(Input!$G78="Girl",IF(RANK(AB74,($AA74:$AE74),0)&lt;=5,AB74," ")," "))</f>
        <v xml:space="preserve"> </v>
      </c>
      <c r="AO74" s="21" t="str">
        <f>IF(AC74=" "," ",IF(Input!$G78="Girl",IF(RANK(AC74,($AA74:$AE74),0)&lt;=5,AC74," ")," "))</f>
        <v xml:space="preserve"> </v>
      </c>
      <c r="AP74" s="21" t="str">
        <f>IF(AD74=" "," ",IF(Input!$G78="Girl",IF(RANK(AD74,($AA74:$AE74),0)&lt;=5,AD74," ")," "))</f>
        <v xml:space="preserve"> </v>
      </c>
      <c r="AQ74" s="21" t="str">
        <f>IF(AE74=" "," ",IF(Input!$G78="Girl",IF(RANK(AE74,($AA74:$AE74),0)&lt;=5,AE74," ")," "))</f>
        <v xml:space="preserve"> </v>
      </c>
      <c r="AS74">
        <v>4.0000000000000003E-5</v>
      </c>
      <c r="AT74">
        <v>7.9999999999999898E-5</v>
      </c>
      <c r="AU74">
        <v>1.2E-4</v>
      </c>
      <c r="AV74">
        <v>1.6000000000000001E-4</v>
      </c>
      <c r="AW74">
        <v>2.0000000000000001E-4</v>
      </c>
      <c r="AX74">
        <v>2.4000000000000001E-4</v>
      </c>
      <c r="AY74">
        <v>2.7999999999999998E-4</v>
      </c>
      <c r="AZ74">
        <v>3.20000000000001E-4</v>
      </c>
      <c r="BA74">
        <v>3.60000000000001E-4</v>
      </c>
      <c r="BB74">
        <v>4.0000000000000099E-4</v>
      </c>
    </row>
    <row r="75" spans="3:54" ht="23.55" customHeight="1" x14ac:dyDescent="0.3">
      <c r="C75" s="169">
        <f>Input!D79</f>
        <v>0</v>
      </c>
      <c r="D75" s="170" t="e">
        <f>Input!#REF!</f>
        <v>#REF!</v>
      </c>
      <c r="E75" s="170">
        <f>Input!E79</f>
        <v>0</v>
      </c>
      <c r="F75" s="171">
        <f>Input!F79</f>
        <v>0</v>
      </c>
      <c r="G75" s="171">
        <f>Input!G79</f>
        <v>0</v>
      </c>
      <c r="H75" s="170">
        <f t="shared" si="16"/>
        <v>0</v>
      </c>
      <c r="I75" s="170">
        <f t="shared" si="17"/>
        <v>0</v>
      </c>
      <c r="J75" s="170">
        <f t="shared" si="18"/>
        <v>0</v>
      </c>
      <c r="K75" s="170">
        <f t="shared" si="19"/>
        <v>0</v>
      </c>
      <c r="L75" s="170">
        <f t="shared" si="20"/>
        <v>0</v>
      </c>
      <c r="M75" s="170" t="str">
        <f t="shared" si="21"/>
        <v xml:space="preserve"> </v>
      </c>
      <c r="N75" s="182" t="str">
        <f t="shared" si="22"/>
        <v xml:space="preserve"> </v>
      </c>
      <c r="O75" s="5" t="str">
        <f t="shared" si="23"/>
        <v xml:space="preserve"> -0-0</v>
      </c>
      <c r="P75" s="5">
        <f>Input!D79</f>
        <v>0</v>
      </c>
      <c r="Q75" s="21">
        <f>IF(Input!$E79=0,0,IF(ISNA(VLOOKUP((CONCATENATE(Q$6,"-",Input!H79)),points1,2,)),0,(VLOOKUP((CONCATENATE(Q$6,"-",Input!H79)),points1,2,))))</f>
        <v>0</v>
      </c>
      <c r="R75" s="21">
        <f>IF(Input!$E79=0,0,IF(ISNA(VLOOKUP((CONCATENATE(R$6,"-",Input!I79)),points1,2,)),0,(VLOOKUP((CONCATENATE(R$6,"-",Input!I79)),points1,2,))))</f>
        <v>0</v>
      </c>
      <c r="S75" s="21">
        <f>IF(Input!$E79=0,0,IF(ISNA(VLOOKUP((CONCATENATE(S$6,"-",Input!J79)),points1,2,)),0,(VLOOKUP((CONCATENATE(S$6,"-",Input!J79)),points1,2,))))</f>
        <v>0</v>
      </c>
      <c r="T75" s="21">
        <f>IF(Input!$E79=0,0,IF(ISNA(VLOOKUP((CONCATENATE(T$6,"-",Input!K79)),points1,2,)),0,(VLOOKUP((CONCATENATE(T$6,"-",Input!K79)),points1,2,))))</f>
        <v>0</v>
      </c>
      <c r="U75" s="21">
        <f>IF(Input!$E79=0,0,IF(ISNA(VLOOKUP((CONCATENATE(U$6,"-",Input!L79)),points1,2,)),0,(VLOOKUP((CONCATENATE(U$6,"-",Input!L79)),points1,2,))))</f>
        <v>0</v>
      </c>
      <c r="V75" s="12">
        <f>IF(Input!$C79&gt;6,COUNT(Input!H79:I79,Input!J79:L79,Input!#REF!,Input!#REF!),IF(Input!$C79&lt;=6,COUNT(Input!H79:I79,Input!J79:L79,Input!#REF!)))</f>
        <v>0</v>
      </c>
      <c r="W75">
        <f t="shared" si="29"/>
        <v>0</v>
      </c>
      <c r="X75">
        <f>IF(W75=0,0,IF((Input!G79="Boy")*AND(Input!C79&gt;6),VLOOKUP(W75,award2,3),IF((Input!G79="Girl")*AND(Input!C79&gt;6),VLOOKUP(W75,award2,2),IF((Input!G79="Boy")*AND(Input!C79&lt;=6),VLOOKUP(W75,award12,3),IF((Input!G79="Girl")*AND(Input!C79&lt;=6),VLOOKUP(W75,award12,2),0)))))</f>
        <v>0</v>
      </c>
      <c r="Y75">
        <f>IF(Input!$C79&gt;6,COUNT(Input!H79:I79,Input!J79:L79,Input!#REF!,Input!#REF!),IF(Input!$C79&lt;=6,COUNT(Input!H79:I79,Input!J79:L79,Input!#REF!)))</f>
        <v>0</v>
      </c>
      <c r="AA75" t="str">
        <f t="shared" si="24"/>
        <v xml:space="preserve"> </v>
      </c>
      <c r="AB75" t="str">
        <f t="shared" si="25"/>
        <v xml:space="preserve"> </v>
      </c>
      <c r="AC75" t="str">
        <f t="shared" si="26"/>
        <v xml:space="preserve"> </v>
      </c>
      <c r="AD75" t="str">
        <f t="shared" si="27"/>
        <v xml:space="preserve"> </v>
      </c>
      <c r="AE75" t="str">
        <f t="shared" si="28"/>
        <v xml:space="preserve"> </v>
      </c>
      <c r="AG75" s="21" t="str">
        <f>IF(AA75=" "," ",IF(Input!$G79="Boy",IF(RANK(AA75,($AA75:$AE75),0)&lt;=5,AA75," ")," "))</f>
        <v xml:space="preserve"> </v>
      </c>
      <c r="AH75" s="21" t="str">
        <f>IF(AB75=" "," ",IF(Input!$G79="Boy",IF(RANK(AB75,($AA75:$AE75),0)&lt;=5,AB75," ")," "))</f>
        <v xml:space="preserve"> </v>
      </c>
      <c r="AI75" s="21" t="str">
        <f>IF(AC75=" "," ",IF(Input!$G79="Boy",IF(RANK(AC75,($AA75:$AE75),0)&lt;=5,AC75," ")," "))</f>
        <v xml:space="preserve"> </v>
      </c>
      <c r="AJ75" s="21" t="str">
        <f>IF(AD75=" "," ",IF(Input!$G79="Boy",IF(RANK(AD75,($AA75:$AE75),0)&lt;=5,AD75," ")," "))</f>
        <v xml:space="preserve"> </v>
      </c>
      <c r="AK75" s="21" t="str">
        <f>IF(AE75=" "," ",IF(Input!$G79="Boy",IF(RANK(AE75,($AA75:$AE75),0)&lt;=5,AE75," ")," "))</f>
        <v xml:space="preserve"> </v>
      </c>
      <c r="AM75" s="21" t="str">
        <f>IF(AA75=" "," ",IF(Input!$G79="Girl",IF(RANK(AA75,($AA75:$AE75),0)&lt;=5,AA75," ")," "))</f>
        <v xml:space="preserve"> </v>
      </c>
      <c r="AN75" s="21" t="str">
        <f>IF(AB75=" "," ",IF(Input!$G79="Girl",IF(RANK(AB75,($AA75:$AE75),0)&lt;=5,AB75," ")," "))</f>
        <v xml:space="preserve"> </v>
      </c>
      <c r="AO75" s="21" t="str">
        <f>IF(AC75=" "," ",IF(Input!$G79="Girl",IF(RANK(AC75,($AA75:$AE75),0)&lt;=5,AC75," ")," "))</f>
        <v xml:space="preserve"> </v>
      </c>
      <c r="AP75" s="21" t="str">
        <f>IF(AD75=" "," ",IF(Input!$G79="Girl",IF(RANK(AD75,($AA75:$AE75),0)&lt;=5,AD75," ")," "))</f>
        <v xml:space="preserve"> </v>
      </c>
      <c r="AQ75" s="21" t="str">
        <f>IF(AE75=" "," ",IF(Input!$G79="Girl",IF(RANK(AE75,($AA75:$AE75),0)&lt;=5,AE75," ")," "))</f>
        <v xml:space="preserve"> </v>
      </c>
      <c r="AS75">
        <v>4.0000000000000003E-5</v>
      </c>
      <c r="AT75">
        <v>7.9999999999999898E-5</v>
      </c>
      <c r="AU75">
        <v>1.2E-4</v>
      </c>
      <c r="AV75">
        <v>1.6000000000000001E-4</v>
      </c>
      <c r="AW75">
        <v>2.0000000000000001E-4</v>
      </c>
      <c r="AX75">
        <v>2.4000000000000001E-4</v>
      </c>
      <c r="AY75">
        <v>2.7999999999999998E-4</v>
      </c>
      <c r="AZ75">
        <v>3.20000000000001E-4</v>
      </c>
      <c r="BA75">
        <v>3.60000000000001E-4</v>
      </c>
      <c r="BB75">
        <v>4.0000000000000099E-4</v>
      </c>
    </row>
    <row r="76" spans="3:54" ht="23.55" customHeight="1" x14ac:dyDescent="0.3">
      <c r="C76" s="169">
        <f>Input!D80</f>
        <v>0</v>
      </c>
      <c r="D76" s="170" t="e">
        <f>Input!#REF!</f>
        <v>#REF!</v>
      </c>
      <c r="E76" s="170">
        <f>Input!E80</f>
        <v>0</v>
      </c>
      <c r="F76" s="171">
        <f>Input!F80</f>
        <v>0</v>
      </c>
      <c r="G76" s="171">
        <f>Input!G80</f>
        <v>0</v>
      </c>
      <c r="H76" s="170">
        <f t="shared" si="16"/>
        <v>0</v>
      </c>
      <c r="I76" s="170">
        <f t="shared" si="17"/>
        <v>0</v>
      </c>
      <c r="J76" s="170">
        <f t="shared" si="18"/>
        <v>0</v>
      </c>
      <c r="K76" s="170">
        <f t="shared" si="19"/>
        <v>0</v>
      </c>
      <c r="L76" s="170">
        <f t="shared" si="20"/>
        <v>0</v>
      </c>
      <c r="M76" s="170" t="str">
        <f t="shared" si="21"/>
        <v xml:space="preserve"> </v>
      </c>
      <c r="N76" s="182" t="str">
        <f t="shared" si="22"/>
        <v xml:space="preserve"> </v>
      </c>
      <c r="O76" s="5" t="str">
        <f t="shared" si="23"/>
        <v xml:space="preserve"> -0-0</v>
      </c>
      <c r="P76" s="5">
        <f>Input!D80</f>
        <v>0</v>
      </c>
      <c r="Q76" s="21">
        <f>IF(Input!$E80=0,0,IF(ISNA(VLOOKUP((CONCATENATE(Q$6,"-",Input!H80)),points1,2,)),0,(VLOOKUP((CONCATENATE(Q$6,"-",Input!H80)),points1,2,))))</f>
        <v>0</v>
      </c>
      <c r="R76" s="21">
        <f>IF(Input!$E80=0,0,IF(ISNA(VLOOKUP((CONCATENATE(R$6,"-",Input!I80)),points1,2,)),0,(VLOOKUP((CONCATENATE(R$6,"-",Input!I80)),points1,2,))))</f>
        <v>0</v>
      </c>
      <c r="S76" s="21">
        <f>IF(Input!$E80=0,0,IF(ISNA(VLOOKUP((CONCATENATE(S$6,"-",Input!J80)),points1,2,)),0,(VLOOKUP((CONCATENATE(S$6,"-",Input!J80)),points1,2,))))</f>
        <v>0</v>
      </c>
      <c r="T76" s="21">
        <f>IF(Input!$E80=0,0,IF(ISNA(VLOOKUP((CONCATENATE(T$6,"-",Input!K80)),points1,2,)),0,(VLOOKUP((CONCATENATE(T$6,"-",Input!K80)),points1,2,))))</f>
        <v>0</v>
      </c>
      <c r="U76" s="21">
        <f>IF(Input!$E80=0,0,IF(ISNA(VLOOKUP((CONCATENATE(U$6,"-",Input!L80)),points1,2,)),0,(VLOOKUP((CONCATENATE(U$6,"-",Input!L80)),points1,2,))))</f>
        <v>0</v>
      </c>
      <c r="V76" s="12">
        <f>IF(Input!$C80&gt;6,COUNT(Input!H80:I80,Input!J80:L80,Input!#REF!,Input!#REF!),IF(Input!$C80&lt;=6,COUNT(Input!H80:I80,Input!J80:L80,Input!#REF!)))</f>
        <v>0</v>
      </c>
      <c r="W76">
        <f t="shared" si="29"/>
        <v>0</v>
      </c>
      <c r="X76">
        <f>IF(W76=0,0,IF((Input!G80="Boy")*AND(Input!C80&gt;6),VLOOKUP(W76,award2,3),IF((Input!G80="Girl")*AND(Input!C80&gt;6),VLOOKUP(W76,award2,2),IF((Input!G80="Boy")*AND(Input!C80&lt;=6),VLOOKUP(W76,award12,3),IF((Input!G80="Girl")*AND(Input!C80&lt;=6),VLOOKUP(W76,award12,2),0)))))</f>
        <v>0</v>
      </c>
      <c r="Y76">
        <f>IF(Input!$C80&gt;6,COUNT(Input!H80:I80,Input!J80:L80,Input!#REF!,Input!#REF!),IF(Input!$C80&lt;=6,COUNT(Input!H80:I80,Input!J80:L80,Input!#REF!)))</f>
        <v>0</v>
      </c>
      <c r="AA76" t="str">
        <f t="shared" si="24"/>
        <v xml:space="preserve"> </v>
      </c>
      <c r="AB76" t="str">
        <f t="shared" si="25"/>
        <v xml:space="preserve"> </v>
      </c>
      <c r="AC76" t="str">
        <f t="shared" si="26"/>
        <v xml:space="preserve"> </v>
      </c>
      <c r="AD76" t="str">
        <f t="shared" si="27"/>
        <v xml:space="preserve"> </v>
      </c>
      <c r="AE76" t="str">
        <f t="shared" si="28"/>
        <v xml:space="preserve"> </v>
      </c>
      <c r="AG76" s="21" t="str">
        <f>IF(AA76=" "," ",IF(Input!$G80="Boy",IF(RANK(AA76,($AA76:$AE76),0)&lt;=5,AA76," ")," "))</f>
        <v xml:space="preserve"> </v>
      </c>
      <c r="AH76" s="21" t="str">
        <f>IF(AB76=" "," ",IF(Input!$G80="Boy",IF(RANK(AB76,($AA76:$AE76),0)&lt;=5,AB76," ")," "))</f>
        <v xml:space="preserve"> </v>
      </c>
      <c r="AI76" s="21" t="str">
        <f>IF(AC76=" "," ",IF(Input!$G80="Boy",IF(RANK(AC76,($AA76:$AE76),0)&lt;=5,AC76," ")," "))</f>
        <v xml:space="preserve"> </v>
      </c>
      <c r="AJ76" s="21" t="str">
        <f>IF(AD76=" "," ",IF(Input!$G80="Boy",IF(RANK(AD76,($AA76:$AE76),0)&lt;=5,AD76," ")," "))</f>
        <v xml:space="preserve"> </v>
      </c>
      <c r="AK76" s="21" t="str">
        <f>IF(AE76=" "," ",IF(Input!$G80="Boy",IF(RANK(AE76,($AA76:$AE76),0)&lt;=5,AE76," ")," "))</f>
        <v xml:space="preserve"> </v>
      </c>
      <c r="AM76" s="21" t="str">
        <f>IF(AA76=" "," ",IF(Input!$G80="Girl",IF(RANK(AA76,($AA76:$AE76),0)&lt;=5,AA76," ")," "))</f>
        <v xml:space="preserve"> </v>
      </c>
      <c r="AN76" s="21" t="str">
        <f>IF(AB76=" "," ",IF(Input!$G80="Girl",IF(RANK(AB76,($AA76:$AE76),0)&lt;=5,AB76," ")," "))</f>
        <v xml:space="preserve"> </v>
      </c>
      <c r="AO76" s="21" t="str">
        <f>IF(AC76=" "," ",IF(Input!$G80="Girl",IF(RANK(AC76,($AA76:$AE76),0)&lt;=5,AC76," ")," "))</f>
        <v xml:space="preserve"> </v>
      </c>
      <c r="AP76" s="21" t="str">
        <f>IF(AD76=" "," ",IF(Input!$G80="Girl",IF(RANK(AD76,($AA76:$AE76),0)&lt;=5,AD76," ")," "))</f>
        <v xml:space="preserve"> </v>
      </c>
      <c r="AQ76" s="21" t="str">
        <f>IF(AE76=" "," ",IF(Input!$G80="Girl",IF(RANK(AE76,($AA76:$AE76),0)&lt;=5,AE76," ")," "))</f>
        <v xml:space="preserve"> </v>
      </c>
      <c r="AS76">
        <v>4.0000000000000003E-5</v>
      </c>
      <c r="AT76">
        <v>7.9999999999999898E-5</v>
      </c>
      <c r="AU76">
        <v>1.2E-4</v>
      </c>
      <c r="AV76">
        <v>1.6000000000000001E-4</v>
      </c>
      <c r="AW76">
        <v>2.0000000000000001E-4</v>
      </c>
      <c r="AX76">
        <v>2.4000000000000001E-4</v>
      </c>
      <c r="AY76">
        <v>2.7999999999999998E-4</v>
      </c>
      <c r="AZ76">
        <v>3.20000000000001E-4</v>
      </c>
      <c r="BA76">
        <v>3.60000000000001E-4</v>
      </c>
      <c r="BB76">
        <v>4.0000000000000099E-4</v>
      </c>
    </row>
    <row r="77" spans="3:54" ht="23.55" customHeight="1" x14ac:dyDescent="0.3">
      <c r="C77" s="169">
        <f>Input!D81</f>
        <v>0</v>
      </c>
      <c r="D77" s="170" t="e">
        <f>Input!#REF!</f>
        <v>#REF!</v>
      </c>
      <c r="E77" s="170">
        <f>Input!E81</f>
        <v>0</v>
      </c>
      <c r="F77" s="171">
        <f>Input!F81</f>
        <v>0</v>
      </c>
      <c r="G77" s="171">
        <f>Input!G81</f>
        <v>0</v>
      </c>
      <c r="H77" s="170">
        <f t="shared" si="16"/>
        <v>0</v>
      </c>
      <c r="I77" s="170">
        <f t="shared" si="17"/>
        <v>0</v>
      </c>
      <c r="J77" s="170">
        <f t="shared" si="18"/>
        <v>0</v>
      </c>
      <c r="K77" s="170">
        <f t="shared" si="19"/>
        <v>0</v>
      </c>
      <c r="L77" s="170">
        <f t="shared" si="20"/>
        <v>0</v>
      </c>
      <c r="M77" s="170" t="str">
        <f t="shared" si="21"/>
        <v xml:space="preserve"> </v>
      </c>
      <c r="N77" s="182" t="str">
        <f t="shared" si="22"/>
        <v xml:space="preserve"> </v>
      </c>
      <c r="O77" s="5" t="str">
        <f t="shared" si="23"/>
        <v xml:space="preserve"> -0-0</v>
      </c>
      <c r="P77" s="5">
        <f>Input!D81</f>
        <v>0</v>
      </c>
      <c r="Q77" s="21">
        <f>IF(Input!$E81=0,0,IF(ISNA(VLOOKUP((CONCATENATE(Q$6,"-",Input!H81)),points1,2,)),0,(VLOOKUP((CONCATENATE(Q$6,"-",Input!H81)),points1,2,))))</f>
        <v>0</v>
      </c>
      <c r="R77" s="21">
        <f>IF(Input!$E81=0,0,IF(ISNA(VLOOKUP((CONCATENATE(R$6,"-",Input!I81)),points1,2,)),0,(VLOOKUP((CONCATENATE(R$6,"-",Input!I81)),points1,2,))))</f>
        <v>0</v>
      </c>
      <c r="S77" s="21">
        <f>IF(Input!$E81=0,0,IF(ISNA(VLOOKUP((CONCATENATE(S$6,"-",Input!J81)),points1,2,)),0,(VLOOKUP((CONCATENATE(S$6,"-",Input!J81)),points1,2,))))</f>
        <v>0</v>
      </c>
      <c r="T77" s="21">
        <f>IF(Input!$E81=0,0,IF(ISNA(VLOOKUP((CONCATENATE(T$6,"-",Input!K81)),points1,2,)),0,(VLOOKUP((CONCATENATE(T$6,"-",Input!K81)),points1,2,))))</f>
        <v>0</v>
      </c>
      <c r="U77" s="21">
        <f>IF(Input!$E81=0,0,IF(ISNA(VLOOKUP((CONCATENATE(U$6,"-",Input!L81)),points1,2,)),0,(VLOOKUP((CONCATENATE(U$6,"-",Input!L81)),points1,2,))))</f>
        <v>0</v>
      </c>
      <c r="V77" s="12">
        <f>IF(Input!$C81&gt;6,COUNT(Input!H81:I81,Input!J81:L81,Input!#REF!,Input!#REF!),IF(Input!$C81&lt;=6,COUNT(Input!H81:I81,Input!J81:L81,Input!#REF!)))</f>
        <v>0</v>
      </c>
      <c r="W77">
        <f t="shared" si="29"/>
        <v>0</v>
      </c>
      <c r="X77">
        <f>IF(W77=0,0,IF((Input!G81="Boy")*AND(Input!C81&gt;6),VLOOKUP(W77,award2,3),IF((Input!G81="Girl")*AND(Input!C81&gt;6),VLOOKUP(W77,award2,2),IF((Input!G81="Boy")*AND(Input!C81&lt;=6),VLOOKUP(W77,award12,3),IF((Input!G81="Girl")*AND(Input!C81&lt;=6),VLOOKUP(W77,award12,2),0)))))</f>
        <v>0</v>
      </c>
      <c r="Y77">
        <f>IF(Input!$C81&gt;6,COUNT(Input!H81:I81,Input!J81:L81,Input!#REF!,Input!#REF!),IF(Input!$C81&lt;=6,COUNT(Input!H81:I81,Input!J81:L81,Input!#REF!)))</f>
        <v>0</v>
      </c>
      <c r="AA77" t="str">
        <f t="shared" si="24"/>
        <v xml:space="preserve"> </v>
      </c>
      <c r="AB77" t="str">
        <f t="shared" si="25"/>
        <v xml:space="preserve"> </v>
      </c>
      <c r="AC77" t="str">
        <f t="shared" si="26"/>
        <v xml:space="preserve"> </v>
      </c>
      <c r="AD77" t="str">
        <f t="shared" si="27"/>
        <v xml:space="preserve"> </v>
      </c>
      <c r="AE77" t="str">
        <f t="shared" si="28"/>
        <v xml:space="preserve"> </v>
      </c>
      <c r="AG77" s="21" t="str">
        <f>IF(AA77=" "," ",IF(Input!$G81="Boy",IF(RANK(AA77,($AA77:$AE77),0)&lt;=5,AA77," ")," "))</f>
        <v xml:space="preserve"> </v>
      </c>
      <c r="AH77" s="21" t="str">
        <f>IF(AB77=" "," ",IF(Input!$G81="Boy",IF(RANK(AB77,($AA77:$AE77),0)&lt;=5,AB77," ")," "))</f>
        <v xml:space="preserve"> </v>
      </c>
      <c r="AI77" s="21" t="str">
        <f>IF(AC77=" "," ",IF(Input!$G81="Boy",IF(RANK(AC77,($AA77:$AE77),0)&lt;=5,AC77," ")," "))</f>
        <v xml:space="preserve"> </v>
      </c>
      <c r="AJ77" s="21" t="str">
        <f>IF(AD77=" "," ",IF(Input!$G81="Boy",IF(RANK(AD77,($AA77:$AE77),0)&lt;=5,AD77," ")," "))</f>
        <v xml:space="preserve"> </v>
      </c>
      <c r="AK77" s="21" t="str">
        <f>IF(AE77=" "," ",IF(Input!$G81="Boy",IF(RANK(AE77,($AA77:$AE77),0)&lt;=5,AE77," ")," "))</f>
        <v xml:space="preserve"> </v>
      </c>
      <c r="AM77" s="21" t="str">
        <f>IF(AA77=" "," ",IF(Input!$G81="Girl",IF(RANK(AA77,($AA77:$AE77),0)&lt;=5,AA77," ")," "))</f>
        <v xml:space="preserve"> </v>
      </c>
      <c r="AN77" s="21" t="str">
        <f>IF(AB77=" "," ",IF(Input!$G81="Girl",IF(RANK(AB77,($AA77:$AE77),0)&lt;=5,AB77," ")," "))</f>
        <v xml:space="preserve"> </v>
      </c>
      <c r="AO77" s="21" t="str">
        <f>IF(AC77=" "," ",IF(Input!$G81="Girl",IF(RANK(AC77,($AA77:$AE77),0)&lt;=5,AC77," ")," "))</f>
        <v xml:space="preserve"> </v>
      </c>
      <c r="AP77" s="21" t="str">
        <f>IF(AD77=" "," ",IF(Input!$G81="Girl",IF(RANK(AD77,($AA77:$AE77),0)&lt;=5,AD77," ")," "))</f>
        <v xml:space="preserve"> </v>
      </c>
      <c r="AQ77" s="21" t="str">
        <f>IF(AE77=" "," ",IF(Input!$G81="Girl",IF(RANK(AE77,($AA77:$AE77),0)&lt;=5,AE77," ")," "))</f>
        <v xml:space="preserve"> </v>
      </c>
      <c r="AS77">
        <v>4.0000000000000003E-5</v>
      </c>
      <c r="AT77">
        <v>7.9999999999999898E-5</v>
      </c>
      <c r="AU77">
        <v>1.2E-4</v>
      </c>
      <c r="AV77">
        <v>1.6000000000000001E-4</v>
      </c>
      <c r="AW77">
        <v>2.0000000000000001E-4</v>
      </c>
      <c r="AX77">
        <v>2.4000000000000001E-4</v>
      </c>
      <c r="AY77">
        <v>2.7999999999999998E-4</v>
      </c>
      <c r="AZ77">
        <v>3.20000000000001E-4</v>
      </c>
      <c r="BA77">
        <v>3.60000000000001E-4</v>
      </c>
      <c r="BB77">
        <v>4.0000000000000099E-4</v>
      </c>
    </row>
    <row r="78" spans="3:54" ht="23.55" customHeight="1" x14ac:dyDescent="0.3">
      <c r="C78" s="169">
        <f>Input!D82</f>
        <v>0</v>
      </c>
      <c r="D78" s="170" t="e">
        <f>Input!#REF!</f>
        <v>#REF!</v>
      </c>
      <c r="E78" s="170">
        <f>Input!E82</f>
        <v>0</v>
      </c>
      <c r="F78" s="171">
        <f>Input!F82</f>
        <v>0</v>
      </c>
      <c r="G78" s="171">
        <f>Input!G82</f>
        <v>0</v>
      </c>
      <c r="H78" s="170">
        <f t="shared" si="16"/>
        <v>0</v>
      </c>
      <c r="I78" s="170">
        <f t="shared" si="17"/>
        <v>0</v>
      </c>
      <c r="J78" s="170">
        <f t="shared" si="18"/>
        <v>0</v>
      </c>
      <c r="K78" s="170">
        <f t="shared" si="19"/>
        <v>0</v>
      </c>
      <c r="L78" s="170">
        <f t="shared" si="20"/>
        <v>0</v>
      </c>
      <c r="M78" s="170" t="str">
        <f t="shared" si="21"/>
        <v xml:space="preserve"> </v>
      </c>
      <c r="N78" s="182" t="str">
        <f t="shared" si="22"/>
        <v xml:space="preserve"> </v>
      </c>
      <c r="O78" s="5" t="str">
        <f t="shared" si="23"/>
        <v xml:space="preserve"> -0-0</v>
      </c>
      <c r="P78" s="5">
        <f>Input!D82</f>
        <v>0</v>
      </c>
      <c r="Q78" s="21">
        <f>IF(Input!$E82=0,0,IF(ISNA(VLOOKUP((CONCATENATE(Q$6,"-",Input!H82)),points1,2,)),0,(VLOOKUP((CONCATENATE(Q$6,"-",Input!H82)),points1,2,))))</f>
        <v>0</v>
      </c>
      <c r="R78" s="21">
        <f>IF(Input!$E82=0,0,IF(ISNA(VLOOKUP((CONCATENATE(R$6,"-",Input!I82)),points1,2,)),0,(VLOOKUP((CONCATENATE(R$6,"-",Input!I82)),points1,2,))))</f>
        <v>0</v>
      </c>
      <c r="S78" s="21">
        <f>IF(Input!$E82=0,0,IF(ISNA(VLOOKUP((CONCATENATE(S$6,"-",Input!J82)),points1,2,)),0,(VLOOKUP((CONCATENATE(S$6,"-",Input!J82)),points1,2,))))</f>
        <v>0</v>
      </c>
      <c r="T78" s="21">
        <f>IF(Input!$E82=0,0,IF(ISNA(VLOOKUP((CONCATENATE(T$6,"-",Input!K82)),points1,2,)),0,(VLOOKUP((CONCATENATE(T$6,"-",Input!K82)),points1,2,))))</f>
        <v>0</v>
      </c>
      <c r="U78" s="21">
        <f>IF(Input!$E82=0,0,IF(ISNA(VLOOKUP((CONCATENATE(U$6,"-",Input!L82)),points1,2,)),0,(VLOOKUP((CONCATENATE(U$6,"-",Input!L82)),points1,2,))))</f>
        <v>0</v>
      </c>
      <c r="V78" s="12">
        <f>IF(Input!$C82&gt;6,COUNT(Input!H82:I82,Input!J82:L82,Input!#REF!,Input!#REF!),IF(Input!$C82&lt;=6,COUNT(Input!H82:I82,Input!J82:L82,Input!#REF!)))</f>
        <v>0</v>
      </c>
      <c r="W78">
        <f t="shared" si="29"/>
        <v>0</v>
      </c>
      <c r="X78">
        <f>IF(W78=0,0,IF((Input!G82="Boy")*AND(Input!C82&gt;6),VLOOKUP(W78,award2,3),IF((Input!G82="Girl")*AND(Input!C82&gt;6),VLOOKUP(W78,award2,2),IF((Input!G82="Boy")*AND(Input!C82&lt;=6),VLOOKUP(W78,award12,3),IF((Input!G82="Girl")*AND(Input!C82&lt;=6),VLOOKUP(W78,award12,2),0)))))</f>
        <v>0</v>
      </c>
      <c r="Y78">
        <f>IF(Input!$C82&gt;6,COUNT(Input!H82:I82,Input!J82:L82,Input!#REF!,Input!#REF!),IF(Input!$C82&lt;=6,COUNT(Input!H82:I82,Input!J82:L82,Input!#REF!)))</f>
        <v>0</v>
      </c>
      <c r="AA78" t="str">
        <f t="shared" si="24"/>
        <v xml:space="preserve"> </v>
      </c>
      <c r="AB78" t="str">
        <f t="shared" si="25"/>
        <v xml:space="preserve"> </v>
      </c>
      <c r="AC78" t="str">
        <f t="shared" si="26"/>
        <v xml:space="preserve"> </v>
      </c>
      <c r="AD78" t="str">
        <f t="shared" si="27"/>
        <v xml:space="preserve"> </v>
      </c>
      <c r="AE78" t="str">
        <f t="shared" si="28"/>
        <v xml:space="preserve"> </v>
      </c>
      <c r="AG78" s="21" t="str">
        <f>IF(AA78=" "," ",IF(Input!$G82="Boy",IF(RANK(AA78,($AA78:$AE78),0)&lt;=5,AA78," ")," "))</f>
        <v xml:space="preserve"> </v>
      </c>
      <c r="AH78" s="21" t="str">
        <f>IF(AB78=" "," ",IF(Input!$G82="Boy",IF(RANK(AB78,($AA78:$AE78),0)&lt;=5,AB78," ")," "))</f>
        <v xml:space="preserve"> </v>
      </c>
      <c r="AI78" s="21" t="str">
        <f>IF(AC78=" "," ",IF(Input!$G82="Boy",IF(RANK(AC78,($AA78:$AE78),0)&lt;=5,AC78," ")," "))</f>
        <v xml:space="preserve"> </v>
      </c>
      <c r="AJ78" s="21" t="str">
        <f>IF(AD78=" "," ",IF(Input!$G82="Boy",IF(RANK(AD78,($AA78:$AE78),0)&lt;=5,AD78," ")," "))</f>
        <v xml:space="preserve"> </v>
      </c>
      <c r="AK78" s="21" t="str">
        <f>IF(AE78=" "," ",IF(Input!$G82="Boy",IF(RANK(AE78,($AA78:$AE78),0)&lt;=5,AE78," ")," "))</f>
        <v xml:space="preserve"> </v>
      </c>
      <c r="AM78" s="21" t="str">
        <f>IF(AA78=" "," ",IF(Input!$G82="Girl",IF(RANK(AA78,($AA78:$AE78),0)&lt;=5,AA78," ")," "))</f>
        <v xml:space="preserve"> </v>
      </c>
      <c r="AN78" s="21" t="str">
        <f>IF(AB78=" "," ",IF(Input!$G82="Girl",IF(RANK(AB78,($AA78:$AE78),0)&lt;=5,AB78," ")," "))</f>
        <v xml:space="preserve"> </v>
      </c>
      <c r="AO78" s="21" t="str">
        <f>IF(AC78=" "," ",IF(Input!$G82="Girl",IF(RANK(AC78,($AA78:$AE78),0)&lt;=5,AC78," ")," "))</f>
        <v xml:space="preserve"> </v>
      </c>
      <c r="AP78" s="21" t="str">
        <f>IF(AD78=" "," ",IF(Input!$G82="Girl",IF(RANK(AD78,($AA78:$AE78),0)&lt;=5,AD78," ")," "))</f>
        <v xml:space="preserve"> </v>
      </c>
      <c r="AQ78" s="21" t="str">
        <f>IF(AE78=" "," ",IF(Input!$G82="Girl",IF(RANK(AE78,($AA78:$AE78),0)&lt;=5,AE78," ")," "))</f>
        <v xml:space="preserve"> </v>
      </c>
      <c r="AS78">
        <v>4.0000000000000003E-5</v>
      </c>
      <c r="AT78">
        <v>7.9999999999999898E-5</v>
      </c>
      <c r="AU78">
        <v>1.2E-4</v>
      </c>
      <c r="AV78">
        <v>1.6000000000000001E-4</v>
      </c>
      <c r="AW78">
        <v>2.0000000000000001E-4</v>
      </c>
      <c r="AX78">
        <v>2.4000000000000001E-4</v>
      </c>
      <c r="AY78">
        <v>2.7999999999999998E-4</v>
      </c>
      <c r="AZ78">
        <v>3.20000000000001E-4</v>
      </c>
      <c r="BA78">
        <v>3.60000000000001E-4</v>
      </c>
      <c r="BB78">
        <v>4.0000000000000099E-4</v>
      </c>
    </row>
    <row r="79" spans="3:54" ht="23.55" customHeight="1" x14ac:dyDescent="0.3">
      <c r="C79" s="169">
        <f>Input!D83</f>
        <v>0</v>
      </c>
      <c r="D79" s="170" t="e">
        <f>Input!#REF!</f>
        <v>#REF!</v>
      </c>
      <c r="E79" s="170">
        <f>Input!E83</f>
        <v>0</v>
      </c>
      <c r="F79" s="171">
        <f>Input!F83</f>
        <v>0</v>
      </c>
      <c r="G79" s="171">
        <f>Input!G83</f>
        <v>0</v>
      </c>
      <c r="H79" s="170">
        <f t="shared" si="16"/>
        <v>0</v>
      </c>
      <c r="I79" s="170">
        <f t="shared" si="17"/>
        <v>0</v>
      </c>
      <c r="J79" s="170">
        <f t="shared" si="18"/>
        <v>0</v>
      </c>
      <c r="K79" s="170">
        <f t="shared" si="19"/>
        <v>0</v>
      </c>
      <c r="L79" s="170">
        <f t="shared" si="20"/>
        <v>0</v>
      </c>
      <c r="M79" s="170" t="str">
        <f t="shared" si="21"/>
        <v xml:space="preserve"> </v>
      </c>
      <c r="N79" s="182" t="str">
        <f t="shared" si="22"/>
        <v xml:space="preserve"> </v>
      </c>
      <c r="O79" s="5" t="str">
        <f t="shared" si="23"/>
        <v xml:space="preserve"> -0-0</v>
      </c>
      <c r="P79" s="5">
        <f>Input!D83</f>
        <v>0</v>
      </c>
      <c r="Q79" s="21">
        <f>IF(Input!$E83=0,0,IF(ISNA(VLOOKUP((CONCATENATE(Q$6,"-",Input!H83)),points1,2,)),0,(VLOOKUP((CONCATENATE(Q$6,"-",Input!H83)),points1,2,))))</f>
        <v>0</v>
      </c>
      <c r="R79" s="21">
        <f>IF(Input!$E83=0,0,IF(ISNA(VLOOKUP((CONCATENATE(R$6,"-",Input!I83)),points1,2,)),0,(VLOOKUP((CONCATENATE(R$6,"-",Input!I83)),points1,2,))))</f>
        <v>0</v>
      </c>
      <c r="S79" s="21">
        <f>IF(Input!$E83=0,0,IF(ISNA(VLOOKUP((CONCATENATE(S$6,"-",Input!J83)),points1,2,)),0,(VLOOKUP((CONCATENATE(S$6,"-",Input!J83)),points1,2,))))</f>
        <v>0</v>
      </c>
      <c r="T79" s="21">
        <f>IF(Input!$E83=0,0,IF(ISNA(VLOOKUP((CONCATENATE(T$6,"-",Input!K83)),points1,2,)),0,(VLOOKUP((CONCATENATE(T$6,"-",Input!K83)),points1,2,))))</f>
        <v>0</v>
      </c>
      <c r="U79" s="21">
        <f>IF(Input!$E83=0,0,IF(ISNA(VLOOKUP((CONCATENATE(U$6,"-",Input!L83)),points1,2,)),0,(VLOOKUP((CONCATENATE(U$6,"-",Input!L83)),points1,2,))))</f>
        <v>0</v>
      </c>
      <c r="V79" s="12">
        <f>IF(Input!$C83&gt;6,COUNT(Input!H83:I83,Input!J83:L83,Input!#REF!,Input!#REF!),IF(Input!$C83&lt;=6,COUNT(Input!H83:I83,Input!J83:L83,Input!#REF!)))</f>
        <v>0</v>
      </c>
      <c r="W79">
        <f t="shared" si="29"/>
        <v>0</v>
      </c>
      <c r="X79">
        <f>IF(W79=0,0,IF((Input!G83="Boy")*AND(Input!C83&gt;6),VLOOKUP(W79,award2,3),IF((Input!G83="Girl")*AND(Input!C83&gt;6),VLOOKUP(W79,award2,2),IF((Input!G83="Boy")*AND(Input!C83&lt;=6),VLOOKUP(W79,award12,3),IF((Input!G83="Girl")*AND(Input!C83&lt;=6),VLOOKUP(W79,award12,2),0)))))</f>
        <v>0</v>
      </c>
      <c r="Y79">
        <f>IF(Input!$C83&gt;6,COUNT(Input!H83:I83,Input!J83:L83,Input!#REF!,Input!#REF!),IF(Input!$C83&lt;=6,COUNT(Input!H83:I83,Input!J83:L83,Input!#REF!)))</f>
        <v>0</v>
      </c>
      <c r="AA79" t="str">
        <f t="shared" si="24"/>
        <v xml:space="preserve"> </v>
      </c>
      <c r="AB79" t="str">
        <f t="shared" si="25"/>
        <v xml:space="preserve"> </v>
      </c>
      <c r="AC79" t="str">
        <f t="shared" si="26"/>
        <v xml:space="preserve"> </v>
      </c>
      <c r="AD79" t="str">
        <f t="shared" si="27"/>
        <v xml:space="preserve"> </v>
      </c>
      <c r="AE79" t="str">
        <f t="shared" si="28"/>
        <v xml:space="preserve"> </v>
      </c>
      <c r="AG79" s="21" t="str">
        <f>IF(AA79=" "," ",IF(Input!$G83="Boy",IF(RANK(AA79,($AA79:$AE79),0)&lt;=5,AA79," ")," "))</f>
        <v xml:space="preserve"> </v>
      </c>
      <c r="AH79" s="21" t="str">
        <f>IF(AB79=" "," ",IF(Input!$G83="Boy",IF(RANK(AB79,($AA79:$AE79),0)&lt;=5,AB79," ")," "))</f>
        <v xml:space="preserve"> </v>
      </c>
      <c r="AI79" s="21" t="str">
        <f>IF(AC79=" "," ",IF(Input!$G83="Boy",IF(RANK(AC79,($AA79:$AE79),0)&lt;=5,AC79," ")," "))</f>
        <v xml:space="preserve"> </v>
      </c>
      <c r="AJ79" s="21" t="str">
        <f>IF(AD79=" "," ",IF(Input!$G83="Boy",IF(RANK(AD79,($AA79:$AE79),0)&lt;=5,AD79," ")," "))</f>
        <v xml:space="preserve"> </v>
      </c>
      <c r="AK79" s="21" t="str">
        <f>IF(AE79=" "," ",IF(Input!$G83="Boy",IF(RANK(AE79,($AA79:$AE79),0)&lt;=5,AE79," ")," "))</f>
        <v xml:space="preserve"> </v>
      </c>
      <c r="AM79" s="21" t="str">
        <f>IF(AA79=" "," ",IF(Input!$G83="Girl",IF(RANK(AA79,($AA79:$AE79),0)&lt;=5,AA79," ")," "))</f>
        <v xml:space="preserve"> </v>
      </c>
      <c r="AN79" s="21" t="str">
        <f>IF(AB79=" "," ",IF(Input!$G83="Girl",IF(RANK(AB79,($AA79:$AE79),0)&lt;=5,AB79," ")," "))</f>
        <v xml:space="preserve"> </v>
      </c>
      <c r="AO79" s="21" t="str">
        <f>IF(AC79=" "," ",IF(Input!$G83="Girl",IF(RANK(AC79,($AA79:$AE79),0)&lt;=5,AC79," ")," "))</f>
        <v xml:space="preserve"> </v>
      </c>
      <c r="AP79" s="21" t="str">
        <f>IF(AD79=" "," ",IF(Input!$G83="Girl",IF(RANK(AD79,($AA79:$AE79),0)&lt;=5,AD79," ")," "))</f>
        <v xml:space="preserve"> </v>
      </c>
      <c r="AQ79" s="21" t="str">
        <f>IF(AE79=" "," ",IF(Input!$G83="Girl",IF(RANK(AE79,($AA79:$AE79),0)&lt;=5,AE79," ")," "))</f>
        <v xml:space="preserve"> </v>
      </c>
      <c r="AS79">
        <v>4.0000000000000003E-5</v>
      </c>
      <c r="AT79">
        <v>7.9999999999999898E-5</v>
      </c>
      <c r="AU79">
        <v>1.2E-4</v>
      </c>
      <c r="AV79">
        <v>1.6000000000000001E-4</v>
      </c>
      <c r="AW79">
        <v>2.0000000000000001E-4</v>
      </c>
      <c r="AX79">
        <v>2.4000000000000001E-4</v>
      </c>
      <c r="AY79">
        <v>2.7999999999999998E-4</v>
      </c>
      <c r="AZ79">
        <v>3.20000000000001E-4</v>
      </c>
      <c r="BA79">
        <v>3.60000000000001E-4</v>
      </c>
      <c r="BB79">
        <v>4.0000000000000099E-4</v>
      </c>
    </row>
    <row r="80" spans="3:54" ht="23.55" customHeight="1" x14ac:dyDescent="0.3">
      <c r="C80" s="169">
        <f>Input!D84</f>
        <v>0</v>
      </c>
      <c r="D80" s="170" t="e">
        <f>Input!#REF!</f>
        <v>#REF!</v>
      </c>
      <c r="E80" s="170">
        <f>Input!E84</f>
        <v>0</v>
      </c>
      <c r="F80" s="171">
        <f>Input!F84</f>
        <v>0</v>
      </c>
      <c r="G80" s="171">
        <f>Input!G84</f>
        <v>0</v>
      </c>
      <c r="H80" s="170">
        <f t="shared" si="16"/>
        <v>0</v>
      </c>
      <c r="I80" s="170">
        <f t="shared" si="17"/>
        <v>0</v>
      </c>
      <c r="J80" s="170">
        <f t="shared" si="18"/>
        <v>0</v>
      </c>
      <c r="K80" s="170">
        <f t="shared" si="19"/>
        <v>0</v>
      </c>
      <c r="L80" s="170">
        <f t="shared" si="20"/>
        <v>0</v>
      </c>
      <c r="M80" s="170" t="str">
        <f t="shared" si="21"/>
        <v xml:space="preserve"> </v>
      </c>
      <c r="N80" s="182" t="str">
        <f t="shared" si="22"/>
        <v xml:space="preserve"> </v>
      </c>
      <c r="O80" s="5" t="str">
        <f t="shared" si="23"/>
        <v xml:space="preserve"> -0-0</v>
      </c>
      <c r="P80" s="5">
        <f>Input!D84</f>
        <v>0</v>
      </c>
      <c r="Q80" s="21">
        <f>IF(Input!$E84=0,0,IF(ISNA(VLOOKUP((CONCATENATE(Q$6,"-",Input!H84)),points1,2,)),0,(VLOOKUP((CONCATENATE(Q$6,"-",Input!H84)),points1,2,))))</f>
        <v>0</v>
      </c>
      <c r="R80" s="21">
        <f>IF(Input!$E84=0,0,IF(ISNA(VLOOKUP((CONCATENATE(R$6,"-",Input!I84)),points1,2,)),0,(VLOOKUP((CONCATENATE(R$6,"-",Input!I84)),points1,2,))))</f>
        <v>0</v>
      </c>
      <c r="S80" s="21">
        <f>IF(Input!$E84=0,0,IF(ISNA(VLOOKUP((CONCATENATE(S$6,"-",Input!J84)),points1,2,)),0,(VLOOKUP((CONCATENATE(S$6,"-",Input!J84)),points1,2,))))</f>
        <v>0</v>
      </c>
      <c r="T80" s="21">
        <f>IF(Input!$E84=0,0,IF(ISNA(VLOOKUP((CONCATENATE(T$6,"-",Input!K84)),points1,2,)),0,(VLOOKUP((CONCATENATE(T$6,"-",Input!K84)),points1,2,))))</f>
        <v>0</v>
      </c>
      <c r="U80" s="21">
        <f>IF(Input!$E84=0,0,IF(ISNA(VLOOKUP((CONCATENATE(U$6,"-",Input!L84)),points1,2,)),0,(VLOOKUP((CONCATENATE(U$6,"-",Input!L84)),points1,2,))))</f>
        <v>0</v>
      </c>
      <c r="V80" s="12">
        <f>IF(Input!$C84&gt;6,COUNT(Input!H84:I84,Input!J84:L84,Input!#REF!,Input!#REF!),IF(Input!$C84&lt;=6,COUNT(Input!H84:I84,Input!J84:L84,Input!#REF!)))</f>
        <v>0</v>
      </c>
      <c r="W80">
        <f t="shared" si="29"/>
        <v>0</v>
      </c>
      <c r="X80">
        <f>IF(W80=0,0,IF((Input!G84="Boy")*AND(Input!C84&gt;6),VLOOKUP(W80,award2,3),IF((Input!G84="Girl")*AND(Input!C84&gt;6),VLOOKUP(W80,award2,2),IF((Input!G84="Boy")*AND(Input!C84&lt;=6),VLOOKUP(W80,award12,3),IF((Input!G84="Girl")*AND(Input!C84&lt;=6),VLOOKUP(W80,award12,2),0)))))</f>
        <v>0</v>
      </c>
      <c r="Y80">
        <f>IF(Input!$C84&gt;6,COUNT(Input!H84:I84,Input!J84:L84,Input!#REF!,Input!#REF!),IF(Input!$C84&lt;=6,COUNT(Input!H84:I84,Input!J84:L84,Input!#REF!)))</f>
        <v>0</v>
      </c>
      <c r="AA80" t="str">
        <f t="shared" si="24"/>
        <v xml:space="preserve"> </v>
      </c>
      <c r="AB80" t="str">
        <f t="shared" si="25"/>
        <v xml:space="preserve"> </v>
      </c>
      <c r="AC80" t="str">
        <f t="shared" si="26"/>
        <v xml:space="preserve"> </v>
      </c>
      <c r="AD80" t="str">
        <f t="shared" si="27"/>
        <v xml:space="preserve"> </v>
      </c>
      <c r="AE80" t="str">
        <f t="shared" si="28"/>
        <v xml:space="preserve"> </v>
      </c>
      <c r="AG80" s="21" t="str">
        <f>IF(AA80=" "," ",IF(Input!$G84="Boy",IF(RANK(AA80,($AA80:$AE80),0)&lt;=5,AA80," ")," "))</f>
        <v xml:space="preserve"> </v>
      </c>
      <c r="AH80" s="21" t="str">
        <f>IF(AB80=" "," ",IF(Input!$G84="Boy",IF(RANK(AB80,($AA80:$AE80),0)&lt;=5,AB80," ")," "))</f>
        <v xml:space="preserve"> </v>
      </c>
      <c r="AI80" s="21" t="str">
        <f>IF(AC80=" "," ",IF(Input!$G84="Boy",IF(RANK(AC80,($AA80:$AE80),0)&lt;=5,AC80," ")," "))</f>
        <v xml:space="preserve"> </v>
      </c>
      <c r="AJ80" s="21" t="str">
        <f>IF(AD80=" "," ",IF(Input!$G84="Boy",IF(RANK(AD80,($AA80:$AE80),0)&lt;=5,AD80," ")," "))</f>
        <v xml:space="preserve"> </v>
      </c>
      <c r="AK80" s="21" t="str">
        <f>IF(AE80=" "," ",IF(Input!$G84="Boy",IF(RANK(AE80,($AA80:$AE80),0)&lt;=5,AE80," ")," "))</f>
        <v xml:space="preserve"> </v>
      </c>
      <c r="AM80" s="21" t="str">
        <f>IF(AA80=" "," ",IF(Input!$G84="Girl",IF(RANK(AA80,($AA80:$AE80),0)&lt;=5,AA80," ")," "))</f>
        <v xml:space="preserve"> </v>
      </c>
      <c r="AN80" s="21" t="str">
        <f>IF(AB80=" "," ",IF(Input!$G84="Girl",IF(RANK(AB80,($AA80:$AE80),0)&lt;=5,AB80," ")," "))</f>
        <v xml:space="preserve"> </v>
      </c>
      <c r="AO80" s="21" t="str">
        <f>IF(AC80=" "," ",IF(Input!$G84="Girl",IF(RANK(AC80,($AA80:$AE80),0)&lt;=5,AC80," ")," "))</f>
        <v xml:space="preserve"> </v>
      </c>
      <c r="AP80" s="21" t="str">
        <f>IF(AD80=" "," ",IF(Input!$G84="Girl",IF(RANK(AD80,($AA80:$AE80),0)&lt;=5,AD80," ")," "))</f>
        <v xml:space="preserve"> </v>
      </c>
      <c r="AQ80" s="21" t="str">
        <f>IF(AE80=" "," ",IF(Input!$G84="Girl",IF(RANK(AE80,($AA80:$AE80),0)&lt;=5,AE80," ")," "))</f>
        <v xml:space="preserve"> </v>
      </c>
      <c r="AS80">
        <v>4.0000000000000003E-5</v>
      </c>
      <c r="AT80">
        <v>7.9999999999999898E-5</v>
      </c>
      <c r="AU80">
        <v>1.2E-4</v>
      </c>
      <c r="AV80">
        <v>1.6000000000000001E-4</v>
      </c>
      <c r="AW80">
        <v>2.0000000000000001E-4</v>
      </c>
      <c r="AX80">
        <v>2.4000000000000001E-4</v>
      </c>
      <c r="AY80">
        <v>2.7999999999999998E-4</v>
      </c>
      <c r="AZ80">
        <v>3.20000000000001E-4</v>
      </c>
      <c r="BA80">
        <v>3.60000000000001E-4</v>
      </c>
      <c r="BB80">
        <v>4.0000000000000099E-4</v>
      </c>
    </row>
    <row r="81" spans="3:54" ht="23.55" customHeight="1" x14ac:dyDescent="0.3">
      <c r="C81" s="169">
        <f>Input!D85</f>
        <v>0</v>
      </c>
      <c r="D81" s="170" t="e">
        <f>Input!#REF!</f>
        <v>#REF!</v>
      </c>
      <c r="E81" s="170">
        <f>Input!E85</f>
        <v>0</v>
      </c>
      <c r="F81" s="171">
        <f>Input!F85</f>
        <v>0</v>
      </c>
      <c r="G81" s="171">
        <f>Input!G85</f>
        <v>0</v>
      </c>
      <c r="H81" s="170">
        <f t="shared" si="16"/>
        <v>0</v>
      </c>
      <c r="I81" s="170">
        <f t="shared" si="17"/>
        <v>0</v>
      </c>
      <c r="J81" s="170">
        <f t="shared" si="18"/>
        <v>0</v>
      </c>
      <c r="K81" s="170">
        <f t="shared" si="19"/>
        <v>0</v>
      </c>
      <c r="L81" s="170">
        <f t="shared" si="20"/>
        <v>0</v>
      </c>
      <c r="M81" s="170" t="str">
        <f t="shared" si="21"/>
        <v xml:space="preserve"> </v>
      </c>
      <c r="N81" s="182" t="str">
        <f t="shared" si="22"/>
        <v xml:space="preserve"> </v>
      </c>
      <c r="O81" s="5" t="str">
        <f t="shared" si="23"/>
        <v xml:space="preserve"> -0-0</v>
      </c>
      <c r="P81" s="5">
        <f>Input!D85</f>
        <v>0</v>
      </c>
      <c r="Q81" s="21">
        <f>IF(Input!$E85=0,0,IF(ISNA(VLOOKUP((CONCATENATE(Q$6,"-",Input!H85)),points1,2,)),0,(VLOOKUP((CONCATENATE(Q$6,"-",Input!H85)),points1,2,))))</f>
        <v>0</v>
      </c>
      <c r="R81" s="21">
        <f>IF(Input!$E85=0,0,IF(ISNA(VLOOKUP((CONCATENATE(R$6,"-",Input!I85)),points1,2,)),0,(VLOOKUP((CONCATENATE(R$6,"-",Input!I85)),points1,2,))))</f>
        <v>0</v>
      </c>
      <c r="S81" s="21">
        <f>IF(Input!$E85=0,0,IF(ISNA(VLOOKUP((CONCATENATE(S$6,"-",Input!J85)),points1,2,)),0,(VLOOKUP((CONCATENATE(S$6,"-",Input!J85)),points1,2,))))</f>
        <v>0</v>
      </c>
      <c r="T81" s="21">
        <f>IF(Input!$E85=0,0,IF(ISNA(VLOOKUP((CONCATENATE(T$6,"-",Input!K85)),points1,2,)),0,(VLOOKUP((CONCATENATE(T$6,"-",Input!K85)),points1,2,))))</f>
        <v>0</v>
      </c>
      <c r="U81" s="21">
        <f>IF(Input!$E85=0,0,IF(ISNA(VLOOKUP((CONCATENATE(U$6,"-",Input!L85)),points1,2,)),0,(VLOOKUP((CONCATENATE(U$6,"-",Input!L85)),points1,2,))))</f>
        <v>0</v>
      </c>
      <c r="V81" s="12">
        <f>IF(Input!$C85&gt;6,COUNT(Input!H85:I85,Input!J85:L85,Input!#REF!,Input!#REF!),IF(Input!$C85&lt;=6,COUNT(Input!H85:I85,Input!J85:L85,Input!#REF!)))</f>
        <v>0</v>
      </c>
      <c r="W81">
        <f t="shared" si="29"/>
        <v>0</v>
      </c>
      <c r="X81">
        <f>IF(W81=0,0,IF((Input!G85="Boy")*AND(Input!C85&gt;6),VLOOKUP(W81,award2,3),IF((Input!G85="Girl")*AND(Input!C85&gt;6),VLOOKUP(W81,award2,2),IF((Input!G85="Boy")*AND(Input!C85&lt;=6),VLOOKUP(W81,award12,3),IF((Input!G85="Girl")*AND(Input!C85&lt;=6),VLOOKUP(W81,award12,2),0)))))</f>
        <v>0</v>
      </c>
      <c r="Y81">
        <f>IF(Input!$C85&gt;6,COUNT(Input!H85:I85,Input!J85:L85,Input!#REF!,Input!#REF!),IF(Input!$C85&lt;=6,COUNT(Input!H85:I85,Input!J85:L85,Input!#REF!)))</f>
        <v>0</v>
      </c>
      <c r="AA81" t="str">
        <f t="shared" si="24"/>
        <v xml:space="preserve"> </v>
      </c>
      <c r="AB81" t="str">
        <f t="shared" si="25"/>
        <v xml:space="preserve"> </v>
      </c>
      <c r="AC81" t="str">
        <f t="shared" si="26"/>
        <v xml:space="preserve"> </v>
      </c>
      <c r="AD81" t="str">
        <f t="shared" si="27"/>
        <v xml:space="preserve"> </v>
      </c>
      <c r="AE81" t="str">
        <f t="shared" si="28"/>
        <v xml:space="preserve"> </v>
      </c>
      <c r="AG81" s="21" t="str">
        <f>IF(AA81=" "," ",IF(Input!$G85="Boy",IF(RANK(AA81,($AA81:$AE81),0)&lt;=5,AA81," ")," "))</f>
        <v xml:space="preserve"> </v>
      </c>
      <c r="AH81" s="21" t="str">
        <f>IF(AB81=" "," ",IF(Input!$G85="Boy",IF(RANK(AB81,($AA81:$AE81),0)&lt;=5,AB81," ")," "))</f>
        <v xml:space="preserve"> </v>
      </c>
      <c r="AI81" s="21" t="str">
        <f>IF(AC81=" "," ",IF(Input!$G85="Boy",IF(RANK(AC81,($AA81:$AE81),0)&lt;=5,AC81," ")," "))</f>
        <v xml:space="preserve"> </v>
      </c>
      <c r="AJ81" s="21" t="str">
        <f>IF(AD81=" "," ",IF(Input!$G85="Boy",IF(RANK(AD81,($AA81:$AE81),0)&lt;=5,AD81," ")," "))</f>
        <v xml:space="preserve"> </v>
      </c>
      <c r="AK81" s="21" t="str">
        <f>IF(AE81=" "," ",IF(Input!$G85="Boy",IF(RANK(AE81,($AA81:$AE81),0)&lt;=5,AE81," ")," "))</f>
        <v xml:space="preserve"> </v>
      </c>
      <c r="AM81" s="21" t="str">
        <f>IF(AA81=" "," ",IF(Input!$G85="Girl",IF(RANK(AA81,($AA81:$AE81),0)&lt;=5,AA81," ")," "))</f>
        <v xml:space="preserve"> </v>
      </c>
      <c r="AN81" s="21" t="str">
        <f>IF(AB81=" "," ",IF(Input!$G85="Girl",IF(RANK(AB81,($AA81:$AE81),0)&lt;=5,AB81," ")," "))</f>
        <v xml:space="preserve"> </v>
      </c>
      <c r="AO81" s="21" t="str">
        <f>IF(AC81=" "," ",IF(Input!$G85="Girl",IF(RANK(AC81,($AA81:$AE81),0)&lt;=5,AC81," ")," "))</f>
        <v xml:space="preserve"> </v>
      </c>
      <c r="AP81" s="21" t="str">
        <f>IF(AD81=" "," ",IF(Input!$G85="Girl",IF(RANK(AD81,($AA81:$AE81),0)&lt;=5,AD81," ")," "))</f>
        <v xml:space="preserve"> </v>
      </c>
      <c r="AQ81" s="21" t="str">
        <f>IF(AE81=" "," ",IF(Input!$G85="Girl",IF(RANK(AE81,($AA81:$AE81),0)&lt;=5,AE81," ")," "))</f>
        <v xml:space="preserve"> </v>
      </c>
      <c r="AS81">
        <v>4.0000000000000003E-5</v>
      </c>
      <c r="AT81">
        <v>7.9999999999999898E-5</v>
      </c>
      <c r="AU81">
        <v>1.2E-4</v>
      </c>
      <c r="AV81">
        <v>1.6000000000000001E-4</v>
      </c>
      <c r="AW81">
        <v>2.0000000000000001E-4</v>
      </c>
      <c r="AX81">
        <v>2.4000000000000001E-4</v>
      </c>
      <c r="AY81">
        <v>2.7999999999999998E-4</v>
      </c>
      <c r="AZ81">
        <v>3.20000000000001E-4</v>
      </c>
      <c r="BA81">
        <v>3.60000000000001E-4</v>
      </c>
      <c r="BB81">
        <v>4.0000000000000099E-4</v>
      </c>
    </row>
    <row r="82" spans="3:54" ht="23.55" customHeight="1" x14ac:dyDescent="0.3">
      <c r="C82" s="169">
        <f>Input!D86</f>
        <v>0</v>
      </c>
      <c r="D82" s="170" t="e">
        <f>Input!#REF!</f>
        <v>#REF!</v>
      </c>
      <c r="E82" s="170">
        <f>Input!E86</f>
        <v>0</v>
      </c>
      <c r="F82" s="171">
        <f>Input!F86</f>
        <v>0</v>
      </c>
      <c r="G82" s="171">
        <f>Input!G86</f>
        <v>0</v>
      </c>
      <c r="H82" s="170">
        <f t="shared" si="16"/>
        <v>0</v>
      </c>
      <c r="I82" s="170">
        <f t="shared" si="17"/>
        <v>0</v>
      </c>
      <c r="J82" s="170">
        <f t="shared" si="18"/>
        <v>0</v>
      </c>
      <c r="K82" s="170">
        <f t="shared" si="19"/>
        <v>0</v>
      </c>
      <c r="L82" s="170">
        <f t="shared" si="20"/>
        <v>0</v>
      </c>
      <c r="M82" s="170" t="str">
        <f t="shared" si="21"/>
        <v xml:space="preserve"> </v>
      </c>
      <c r="N82" s="182" t="str">
        <f t="shared" si="22"/>
        <v xml:space="preserve"> </v>
      </c>
      <c r="O82" s="5" t="str">
        <f t="shared" si="23"/>
        <v xml:space="preserve"> -0-0</v>
      </c>
      <c r="P82" s="5">
        <f>Input!D86</f>
        <v>0</v>
      </c>
      <c r="Q82" s="21">
        <f>IF(Input!$E86=0,0,IF(ISNA(VLOOKUP((CONCATENATE(Q$6,"-",Input!H86)),points1,2,)),0,(VLOOKUP((CONCATENATE(Q$6,"-",Input!H86)),points1,2,))))</f>
        <v>0</v>
      </c>
      <c r="R82" s="21">
        <f>IF(Input!$E86=0,0,IF(ISNA(VLOOKUP((CONCATENATE(R$6,"-",Input!I86)),points1,2,)),0,(VLOOKUP((CONCATENATE(R$6,"-",Input!I86)),points1,2,))))</f>
        <v>0</v>
      </c>
      <c r="S82" s="21">
        <f>IF(Input!$E86=0,0,IF(ISNA(VLOOKUP((CONCATENATE(S$6,"-",Input!J86)),points1,2,)),0,(VLOOKUP((CONCATENATE(S$6,"-",Input!J86)),points1,2,))))</f>
        <v>0</v>
      </c>
      <c r="T82" s="21">
        <f>IF(Input!$E86=0,0,IF(ISNA(VLOOKUP((CONCATENATE(T$6,"-",Input!K86)),points1,2,)),0,(VLOOKUP((CONCATENATE(T$6,"-",Input!K86)),points1,2,))))</f>
        <v>0</v>
      </c>
      <c r="U82" s="21">
        <f>IF(Input!$E86=0,0,IF(ISNA(VLOOKUP((CONCATENATE(U$6,"-",Input!L86)),points1,2,)),0,(VLOOKUP((CONCATENATE(U$6,"-",Input!L86)),points1,2,))))</f>
        <v>0</v>
      </c>
      <c r="V82" s="12">
        <f>IF(Input!$C86&gt;6,COUNT(Input!H86:I86,Input!J86:L86,Input!#REF!,Input!#REF!),IF(Input!$C86&lt;=6,COUNT(Input!H86:I86,Input!J86:L86,Input!#REF!)))</f>
        <v>0</v>
      </c>
      <c r="W82">
        <f t="shared" si="29"/>
        <v>0</v>
      </c>
      <c r="X82">
        <f>IF(W82=0,0,IF((Input!G86="Boy")*AND(Input!C86&gt;6),VLOOKUP(W82,award2,3),IF((Input!G86="Girl")*AND(Input!C86&gt;6),VLOOKUP(W82,award2,2),IF((Input!G86="Boy")*AND(Input!C86&lt;=6),VLOOKUP(W82,award12,3),IF((Input!G86="Girl")*AND(Input!C86&lt;=6),VLOOKUP(W82,award12,2),0)))))</f>
        <v>0</v>
      </c>
      <c r="Y82">
        <f>IF(Input!$C86&gt;6,COUNT(Input!H86:I86,Input!J86:L86,Input!#REF!,Input!#REF!),IF(Input!$C86&lt;=6,COUNT(Input!H86:I86,Input!J86:L86,Input!#REF!)))</f>
        <v>0</v>
      </c>
      <c r="AA82" t="str">
        <f t="shared" si="24"/>
        <v xml:space="preserve"> </v>
      </c>
      <c r="AB82" t="str">
        <f t="shared" si="25"/>
        <v xml:space="preserve"> </v>
      </c>
      <c r="AC82" t="str">
        <f t="shared" si="26"/>
        <v xml:space="preserve"> </v>
      </c>
      <c r="AD82" t="str">
        <f t="shared" si="27"/>
        <v xml:space="preserve"> </v>
      </c>
      <c r="AE82" t="str">
        <f t="shared" si="28"/>
        <v xml:space="preserve"> </v>
      </c>
      <c r="AG82" s="21" t="str">
        <f>IF(AA82=" "," ",IF(Input!$G86="Boy",IF(RANK(AA82,($AA82:$AE82),0)&lt;=5,AA82," ")," "))</f>
        <v xml:space="preserve"> </v>
      </c>
      <c r="AH82" s="21" t="str">
        <f>IF(AB82=" "," ",IF(Input!$G86="Boy",IF(RANK(AB82,($AA82:$AE82),0)&lt;=5,AB82," ")," "))</f>
        <v xml:space="preserve"> </v>
      </c>
      <c r="AI82" s="21" t="str">
        <f>IF(AC82=" "," ",IF(Input!$G86="Boy",IF(RANK(AC82,($AA82:$AE82),0)&lt;=5,AC82," ")," "))</f>
        <v xml:space="preserve"> </v>
      </c>
      <c r="AJ82" s="21" t="str">
        <f>IF(AD82=" "," ",IF(Input!$G86="Boy",IF(RANK(AD82,($AA82:$AE82),0)&lt;=5,AD82," ")," "))</f>
        <v xml:space="preserve"> </v>
      </c>
      <c r="AK82" s="21" t="str">
        <f>IF(AE82=" "," ",IF(Input!$G86="Boy",IF(RANK(AE82,($AA82:$AE82),0)&lt;=5,AE82," ")," "))</f>
        <v xml:space="preserve"> </v>
      </c>
      <c r="AM82" s="21" t="str">
        <f>IF(AA82=" "," ",IF(Input!$G86="Girl",IF(RANK(AA82,($AA82:$AE82),0)&lt;=5,AA82," ")," "))</f>
        <v xml:space="preserve"> </v>
      </c>
      <c r="AN82" s="21" t="str">
        <f>IF(AB82=" "," ",IF(Input!$G86="Girl",IF(RANK(AB82,($AA82:$AE82),0)&lt;=5,AB82," ")," "))</f>
        <v xml:space="preserve"> </v>
      </c>
      <c r="AO82" s="21" t="str">
        <f>IF(AC82=" "," ",IF(Input!$G86="Girl",IF(RANK(AC82,($AA82:$AE82),0)&lt;=5,AC82," ")," "))</f>
        <v xml:space="preserve"> </v>
      </c>
      <c r="AP82" s="21" t="str">
        <f>IF(AD82=" "," ",IF(Input!$G86="Girl",IF(RANK(AD82,($AA82:$AE82),0)&lt;=5,AD82," ")," "))</f>
        <v xml:space="preserve"> </v>
      </c>
      <c r="AQ82" s="21" t="str">
        <f>IF(AE82=" "," ",IF(Input!$G86="Girl",IF(RANK(AE82,($AA82:$AE82),0)&lt;=5,AE82," ")," "))</f>
        <v xml:space="preserve"> </v>
      </c>
      <c r="AS82">
        <v>4.0000000000000003E-5</v>
      </c>
      <c r="AT82">
        <v>7.9999999999999898E-5</v>
      </c>
      <c r="AU82">
        <v>1.2E-4</v>
      </c>
      <c r="AV82">
        <v>1.6000000000000001E-4</v>
      </c>
      <c r="AW82">
        <v>2.0000000000000001E-4</v>
      </c>
      <c r="AX82">
        <v>2.4000000000000001E-4</v>
      </c>
      <c r="AY82">
        <v>2.7999999999999998E-4</v>
      </c>
      <c r="AZ82">
        <v>3.20000000000001E-4</v>
      </c>
      <c r="BA82">
        <v>3.60000000000001E-4</v>
      </c>
      <c r="BB82">
        <v>4.0000000000000099E-4</v>
      </c>
    </row>
    <row r="83" spans="3:54" ht="23.55" customHeight="1" x14ac:dyDescent="0.3">
      <c r="C83" s="169">
        <f>Input!D87</f>
        <v>0</v>
      </c>
      <c r="D83" s="170" t="e">
        <f>Input!#REF!</f>
        <v>#REF!</v>
      </c>
      <c r="E83" s="170">
        <f>Input!E87</f>
        <v>0</v>
      </c>
      <c r="F83" s="171">
        <f>Input!F87</f>
        <v>0</v>
      </c>
      <c r="G83" s="171">
        <f>Input!G87</f>
        <v>0</v>
      </c>
      <c r="H83" s="170">
        <f t="shared" si="16"/>
        <v>0</v>
      </c>
      <c r="I83" s="170">
        <f t="shared" si="17"/>
        <v>0</v>
      </c>
      <c r="J83" s="170">
        <f t="shared" si="18"/>
        <v>0</v>
      </c>
      <c r="K83" s="170">
        <f t="shared" si="19"/>
        <v>0</v>
      </c>
      <c r="L83" s="170">
        <f t="shared" si="20"/>
        <v>0</v>
      </c>
      <c r="M83" s="170" t="str">
        <f t="shared" si="21"/>
        <v xml:space="preserve"> </v>
      </c>
      <c r="N83" s="182" t="str">
        <f t="shared" si="22"/>
        <v xml:space="preserve"> </v>
      </c>
      <c r="O83" s="5" t="str">
        <f t="shared" si="23"/>
        <v xml:space="preserve"> -0-0</v>
      </c>
      <c r="P83" s="5">
        <f>Input!D87</f>
        <v>0</v>
      </c>
      <c r="Q83" s="21">
        <f>IF(Input!$E87=0,0,IF(ISNA(VLOOKUP((CONCATENATE(Q$6,"-",Input!H87)),points1,2,)),0,(VLOOKUP((CONCATENATE(Q$6,"-",Input!H87)),points1,2,))))</f>
        <v>0</v>
      </c>
      <c r="R83" s="21">
        <f>IF(Input!$E87=0,0,IF(ISNA(VLOOKUP((CONCATENATE(R$6,"-",Input!I87)),points1,2,)),0,(VLOOKUP((CONCATENATE(R$6,"-",Input!I87)),points1,2,))))</f>
        <v>0</v>
      </c>
      <c r="S83" s="21">
        <f>IF(Input!$E87=0,0,IF(ISNA(VLOOKUP((CONCATENATE(S$6,"-",Input!J87)),points1,2,)),0,(VLOOKUP((CONCATENATE(S$6,"-",Input!J87)),points1,2,))))</f>
        <v>0</v>
      </c>
      <c r="T83" s="21">
        <f>IF(Input!$E87=0,0,IF(ISNA(VLOOKUP((CONCATENATE(T$6,"-",Input!K87)),points1,2,)),0,(VLOOKUP((CONCATENATE(T$6,"-",Input!K87)),points1,2,))))</f>
        <v>0</v>
      </c>
      <c r="U83" s="21">
        <f>IF(Input!$E87=0,0,IF(ISNA(VLOOKUP((CONCATENATE(U$6,"-",Input!L87)),points1,2,)),0,(VLOOKUP((CONCATENATE(U$6,"-",Input!L87)),points1,2,))))</f>
        <v>0</v>
      </c>
      <c r="V83" s="12">
        <f>IF(Input!$C87&gt;6,COUNT(Input!H87:I87,Input!J87:L87,Input!#REF!,Input!#REF!),IF(Input!$C87&lt;=6,COUNT(Input!H87:I87,Input!J87:L87,Input!#REF!)))</f>
        <v>0</v>
      </c>
      <c r="W83">
        <f t="shared" si="29"/>
        <v>0</v>
      </c>
      <c r="X83">
        <f>IF(W83=0,0,IF((Input!G87="Boy")*AND(Input!C87&gt;6),VLOOKUP(W83,award2,3),IF((Input!G87="Girl")*AND(Input!C87&gt;6),VLOOKUP(W83,award2,2),IF((Input!G87="Boy")*AND(Input!C87&lt;=6),VLOOKUP(W83,award12,3),IF((Input!G87="Girl")*AND(Input!C87&lt;=6),VLOOKUP(W83,award12,2),0)))))</f>
        <v>0</v>
      </c>
      <c r="Y83">
        <f>IF(Input!$C87&gt;6,COUNT(Input!H87:I87,Input!J87:L87,Input!#REF!,Input!#REF!),IF(Input!$C87&lt;=6,COUNT(Input!H87:I87,Input!J87:L87,Input!#REF!)))</f>
        <v>0</v>
      </c>
      <c r="AA83" t="str">
        <f t="shared" si="24"/>
        <v xml:space="preserve"> </v>
      </c>
      <c r="AB83" t="str">
        <f t="shared" si="25"/>
        <v xml:space="preserve"> </v>
      </c>
      <c r="AC83" t="str">
        <f t="shared" si="26"/>
        <v xml:space="preserve"> </v>
      </c>
      <c r="AD83" t="str">
        <f t="shared" si="27"/>
        <v xml:space="preserve"> </v>
      </c>
      <c r="AE83" t="str">
        <f t="shared" si="28"/>
        <v xml:space="preserve"> </v>
      </c>
      <c r="AG83" s="21" t="str">
        <f>IF(AA83=" "," ",IF(Input!$G87="Boy",IF(RANK(AA83,($AA83:$AE83),0)&lt;=5,AA83," ")," "))</f>
        <v xml:space="preserve"> </v>
      </c>
      <c r="AH83" s="21" t="str">
        <f>IF(AB83=" "," ",IF(Input!$G87="Boy",IF(RANK(AB83,($AA83:$AE83),0)&lt;=5,AB83," ")," "))</f>
        <v xml:space="preserve"> </v>
      </c>
      <c r="AI83" s="21" t="str">
        <f>IF(AC83=" "," ",IF(Input!$G87="Boy",IF(RANK(AC83,($AA83:$AE83),0)&lt;=5,AC83," ")," "))</f>
        <v xml:space="preserve"> </v>
      </c>
      <c r="AJ83" s="21" t="str">
        <f>IF(AD83=" "," ",IF(Input!$G87="Boy",IF(RANK(AD83,($AA83:$AE83),0)&lt;=5,AD83," ")," "))</f>
        <v xml:space="preserve"> </v>
      </c>
      <c r="AK83" s="21" t="str">
        <f>IF(AE83=" "," ",IF(Input!$G87="Boy",IF(RANK(AE83,($AA83:$AE83),0)&lt;=5,AE83," ")," "))</f>
        <v xml:space="preserve"> </v>
      </c>
      <c r="AM83" s="21" t="str">
        <f>IF(AA83=" "," ",IF(Input!$G87="Girl",IF(RANK(AA83,($AA83:$AE83),0)&lt;=5,AA83," ")," "))</f>
        <v xml:space="preserve"> </v>
      </c>
      <c r="AN83" s="21" t="str">
        <f>IF(AB83=" "," ",IF(Input!$G87="Girl",IF(RANK(AB83,($AA83:$AE83),0)&lt;=5,AB83," ")," "))</f>
        <v xml:space="preserve"> </v>
      </c>
      <c r="AO83" s="21" t="str">
        <f>IF(AC83=" "," ",IF(Input!$G87="Girl",IF(RANK(AC83,($AA83:$AE83),0)&lt;=5,AC83," ")," "))</f>
        <v xml:space="preserve"> </v>
      </c>
      <c r="AP83" s="21" t="str">
        <f>IF(AD83=" "," ",IF(Input!$G87="Girl",IF(RANK(AD83,($AA83:$AE83),0)&lt;=5,AD83," ")," "))</f>
        <v xml:space="preserve"> </v>
      </c>
      <c r="AQ83" s="21" t="str">
        <f>IF(AE83=" "," ",IF(Input!$G87="Girl",IF(RANK(AE83,($AA83:$AE83),0)&lt;=5,AE83," ")," "))</f>
        <v xml:space="preserve"> </v>
      </c>
      <c r="AS83">
        <v>4.0000000000000003E-5</v>
      </c>
      <c r="AT83">
        <v>7.9999999999999898E-5</v>
      </c>
      <c r="AU83">
        <v>1.2E-4</v>
      </c>
      <c r="AV83">
        <v>1.6000000000000001E-4</v>
      </c>
      <c r="AW83">
        <v>2.0000000000000001E-4</v>
      </c>
      <c r="AX83">
        <v>2.4000000000000001E-4</v>
      </c>
      <c r="AY83">
        <v>2.7999999999999998E-4</v>
      </c>
      <c r="AZ83">
        <v>3.20000000000001E-4</v>
      </c>
      <c r="BA83">
        <v>3.60000000000001E-4</v>
      </c>
      <c r="BB83">
        <v>4.0000000000000099E-4</v>
      </c>
    </row>
    <row r="84" spans="3:54" ht="23.55" customHeight="1" x14ac:dyDescent="0.3">
      <c r="C84" s="169">
        <f>Input!D88</f>
        <v>0</v>
      </c>
      <c r="D84" s="170" t="e">
        <f>Input!#REF!</f>
        <v>#REF!</v>
      </c>
      <c r="E84" s="170">
        <f>Input!E88</f>
        <v>0</v>
      </c>
      <c r="F84" s="171">
        <f>Input!F88</f>
        <v>0</v>
      </c>
      <c r="G84" s="171">
        <f>Input!G88</f>
        <v>0</v>
      </c>
      <c r="H84" s="170">
        <f t="shared" si="16"/>
        <v>0</v>
      </c>
      <c r="I84" s="170">
        <f t="shared" si="17"/>
        <v>0</v>
      </c>
      <c r="J84" s="170">
        <f t="shared" si="18"/>
        <v>0</v>
      </c>
      <c r="K84" s="170">
        <f t="shared" si="19"/>
        <v>0</v>
      </c>
      <c r="L84" s="170">
        <f t="shared" si="20"/>
        <v>0</v>
      </c>
      <c r="M84" s="170" t="str">
        <f t="shared" si="21"/>
        <v xml:space="preserve"> </v>
      </c>
      <c r="N84" s="182" t="str">
        <f t="shared" si="22"/>
        <v xml:space="preserve"> </v>
      </c>
      <c r="O84" s="5" t="str">
        <f t="shared" si="23"/>
        <v xml:space="preserve"> -0-0</v>
      </c>
      <c r="P84" s="5">
        <f>Input!D88</f>
        <v>0</v>
      </c>
      <c r="Q84" s="21">
        <f>IF(Input!$E88=0,0,IF(ISNA(VLOOKUP((CONCATENATE(Q$6,"-",Input!H88)),points1,2,)),0,(VLOOKUP((CONCATENATE(Q$6,"-",Input!H88)),points1,2,))))</f>
        <v>0</v>
      </c>
      <c r="R84" s="21">
        <f>IF(Input!$E88=0,0,IF(ISNA(VLOOKUP((CONCATENATE(R$6,"-",Input!I88)),points1,2,)),0,(VLOOKUP((CONCATENATE(R$6,"-",Input!I88)),points1,2,))))</f>
        <v>0</v>
      </c>
      <c r="S84" s="21">
        <f>IF(Input!$E88=0,0,IF(ISNA(VLOOKUP((CONCATENATE(S$6,"-",Input!J88)),points1,2,)),0,(VLOOKUP((CONCATENATE(S$6,"-",Input!J88)),points1,2,))))</f>
        <v>0</v>
      </c>
      <c r="T84" s="21">
        <f>IF(Input!$E88=0,0,IF(ISNA(VLOOKUP((CONCATENATE(T$6,"-",Input!K88)),points1,2,)),0,(VLOOKUP((CONCATENATE(T$6,"-",Input!K88)),points1,2,))))</f>
        <v>0</v>
      </c>
      <c r="U84" s="21">
        <f>IF(Input!$E88=0,0,IF(ISNA(VLOOKUP((CONCATENATE(U$6,"-",Input!L88)),points1,2,)),0,(VLOOKUP((CONCATENATE(U$6,"-",Input!L88)),points1,2,))))</f>
        <v>0</v>
      </c>
      <c r="V84" s="12">
        <f>IF(Input!$C88&gt;6,COUNT(Input!H88:I88,Input!J88:L88,Input!#REF!,Input!#REF!),IF(Input!$C88&lt;=6,COUNT(Input!H88:I88,Input!J88:L88,Input!#REF!)))</f>
        <v>0</v>
      </c>
      <c r="W84">
        <f t="shared" si="29"/>
        <v>0</v>
      </c>
      <c r="X84">
        <f>IF(W84=0,0,IF((Input!G88="Boy")*AND(Input!C88&gt;6),VLOOKUP(W84,award2,3),IF((Input!G88="Girl")*AND(Input!C88&gt;6),VLOOKUP(W84,award2,2),IF((Input!G88="Boy")*AND(Input!C88&lt;=6),VLOOKUP(W84,award12,3),IF((Input!G88="Girl")*AND(Input!C88&lt;=6),VLOOKUP(W84,award12,2),0)))))</f>
        <v>0</v>
      </c>
      <c r="Y84">
        <f>IF(Input!$C88&gt;6,COUNT(Input!H88:I88,Input!J88:L88,Input!#REF!,Input!#REF!),IF(Input!$C88&lt;=6,COUNT(Input!H88:I88,Input!J88:L88,Input!#REF!)))</f>
        <v>0</v>
      </c>
      <c r="AA84" t="str">
        <f t="shared" si="24"/>
        <v xml:space="preserve"> </v>
      </c>
      <c r="AB84" t="str">
        <f t="shared" si="25"/>
        <v xml:space="preserve"> </v>
      </c>
      <c r="AC84" t="str">
        <f t="shared" si="26"/>
        <v xml:space="preserve"> </v>
      </c>
      <c r="AD84" t="str">
        <f t="shared" si="27"/>
        <v xml:space="preserve"> </v>
      </c>
      <c r="AE84" t="str">
        <f t="shared" si="28"/>
        <v xml:space="preserve"> </v>
      </c>
      <c r="AG84" s="21" t="str">
        <f>IF(AA84=" "," ",IF(Input!$G88="Boy",IF(RANK(AA84,($AA84:$AE84),0)&lt;=5,AA84," ")," "))</f>
        <v xml:space="preserve"> </v>
      </c>
      <c r="AH84" s="21" t="str">
        <f>IF(AB84=" "," ",IF(Input!$G88="Boy",IF(RANK(AB84,($AA84:$AE84),0)&lt;=5,AB84," ")," "))</f>
        <v xml:space="preserve"> </v>
      </c>
      <c r="AI84" s="21" t="str">
        <f>IF(AC84=" "," ",IF(Input!$G88="Boy",IF(RANK(AC84,($AA84:$AE84),0)&lt;=5,AC84," ")," "))</f>
        <v xml:space="preserve"> </v>
      </c>
      <c r="AJ84" s="21" t="str">
        <f>IF(AD84=" "," ",IF(Input!$G88="Boy",IF(RANK(AD84,($AA84:$AE84),0)&lt;=5,AD84," ")," "))</f>
        <v xml:space="preserve"> </v>
      </c>
      <c r="AK84" s="21" t="str">
        <f>IF(AE84=" "," ",IF(Input!$G88="Boy",IF(RANK(AE84,($AA84:$AE84),0)&lt;=5,AE84," ")," "))</f>
        <v xml:space="preserve"> </v>
      </c>
      <c r="AM84" s="21" t="str">
        <f>IF(AA84=" "," ",IF(Input!$G88="Girl",IF(RANK(AA84,($AA84:$AE84),0)&lt;=5,AA84," ")," "))</f>
        <v xml:space="preserve"> </v>
      </c>
      <c r="AN84" s="21" t="str">
        <f>IF(AB84=" "," ",IF(Input!$G88="Girl",IF(RANK(AB84,($AA84:$AE84),0)&lt;=5,AB84," ")," "))</f>
        <v xml:space="preserve"> </v>
      </c>
      <c r="AO84" s="21" t="str">
        <f>IF(AC84=" "," ",IF(Input!$G88="Girl",IF(RANK(AC84,($AA84:$AE84),0)&lt;=5,AC84," ")," "))</f>
        <v xml:space="preserve"> </v>
      </c>
      <c r="AP84" s="21" t="str">
        <f>IF(AD84=" "," ",IF(Input!$G88="Girl",IF(RANK(AD84,($AA84:$AE84),0)&lt;=5,AD84," ")," "))</f>
        <v xml:space="preserve"> </v>
      </c>
      <c r="AQ84" s="21" t="str">
        <f>IF(AE84=" "," ",IF(Input!$G88="Girl",IF(RANK(AE84,($AA84:$AE84),0)&lt;=5,AE84," ")," "))</f>
        <v xml:space="preserve"> </v>
      </c>
      <c r="AS84">
        <v>4.0000000000000003E-5</v>
      </c>
      <c r="AT84">
        <v>7.9999999999999898E-5</v>
      </c>
      <c r="AU84">
        <v>1.2E-4</v>
      </c>
      <c r="AV84">
        <v>1.6000000000000001E-4</v>
      </c>
      <c r="AW84">
        <v>2.0000000000000001E-4</v>
      </c>
      <c r="AX84">
        <v>2.4000000000000001E-4</v>
      </c>
      <c r="AY84">
        <v>2.7999999999999998E-4</v>
      </c>
      <c r="AZ84">
        <v>3.20000000000001E-4</v>
      </c>
      <c r="BA84">
        <v>3.60000000000001E-4</v>
      </c>
      <c r="BB84">
        <v>4.0000000000000099E-4</v>
      </c>
    </row>
    <row r="85" spans="3:54" ht="23.55" customHeight="1" x14ac:dyDescent="0.3">
      <c r="C85" s="169">
        <f>Input!D89</f>
        <v>0</v>
      </c>
      <c r="D85" s="170" t="e">
        <f>Input!#REF!</f>
        <v>#REF!</v>
      </c>
      <c r="E85" s="170">
        <f>Input!E89</f>
        <v>0</v>
      </c>
      <c r="F85" s="171">
        <f>Input!F89</f>
        <v>0</v>
      </c>
      <c r="G85" s="171">
        <f>Input!G89</f>
        <v>0</v>
      </c>
      <c r="H85" s="170">
        <f t="shared" si="16"/>
        <v>0</v>
      </c>
      <c r="I85" s="170">
        <f t="shared" si="17"/>
        <v>0</v>
      </c>
      <c r="J85" s="170">
        <f t="shared" si="18"/>
        <v>0</v>
      </c>
      <c r="K85" s="170">
        <f t="shared" si="19"/>
        <v>0</v>
      </c>
      <c r="L85" s="170">
        <f t="shared" si="20"/>
        <v>0</v>
      </c>
      <c r="M85" s="170" t="str">
        <f t="shared" si="21"/>
        <v xml:space="preserve"> </v>
      </c>
      <c r="N85" s="182" t="str">
        <f t="shared" si="22"/>
        <v xml:space="preserve"> </v>
      </c>
      <c r="O85" s="5" t="str">
        <f t="shared" si="23"/>
        <v xml:space="preserve"> -0-0</v>
      </c>
      <c r="P85" s="5">
        <f>Input!D89</f>
        <v>0</v>
      </c>
      <c r="Q85" s="21">
        <f>IF(Input!$E89=0,0,IF(ISNA(VLOOKUP((CONCATENATE(Q$6,"-",Input!H89)),points1,2,)),0,(VLOOKUP((CONCATENATE(Q$6,"-",Input!H89)),points1,2,))))</f>
        <v>0</v>
      </c>
      <c r="R85" s="21">
        <f>IF(Input!$E89=0,0,IF(ISNA(VLOOKUP((CONCATENATE(R$6,"-",Input!I89)),points1,2,)),0,(VLOOKUP((CONCATENATE(R$6,"-",Input!I89)),points1,2,))))</f>
        <v>0</v>
      </c>
      <c r="S85" s="21">
        <f>IF(Input!$E89=0,0,IF(ISNA(VLOOKUP((CONCATENATE(S$6,"-",Input!J89)),points1,2,)),0,(VLOOKUP((CONCATENATE(S$6,"-",Input!J89)),points1,2,))))</f>
        <v>0</v>
      </c>
      <c r="T85" s="21">
        <f>IF(Input!$E89=0,0,IF(ISNA(VLOOKUP((CONCATENATE(T$6,"-",Input!K89)),points1,2,)),0,(VLOOKUP((CONCATENATE(T$6,"-",Input!K89)),points1,2,))))</f>
        <v>0</v>
      </c>
      <c r="U85" s="21">
        <f>IF(Input!$E89=0,0,IF(ISNA(VLOOKUP((CONCATENATE(U$6,"-",Input!L89)),points1,2,)),0,(VLOOKUP((CONCATENATE(U$6,"-",Input!L89)),points1,2,))))</f>
        <v>0</v>
      </c>
      <c r="V85" s="12">
        <f>IF(Input!$C89&gt;6,COUNT(Input!H89:I89,Input!J89:L89,Input!#REF!,Input!#REF!),IF(Input!$C89&lt;=6,COUNT(Input!H89:I89,Input!J89:L89,Input!#REF!)))</f>
        <v>0</v>
      </c>
      <c r="W85">
        <f t="shared" si="29"/>
        <v>0</v>
      </c>
      <c r="X85">
        <f>IF(W85=0,0,IF((Input!G89="Boy")*AND(Input!C89&gt;6),VLOOKUP(W85,award2,3),IF((Input!G89="Girl")*AND(Input!C89&gt;6),VLOOKUP(W85,award2,2),IF((Input!G89="Boy")*AND(Input!C89&lt;=6),VLOOKUP(W85,award12,3),IF((Input!G89="Girl")*AND(Input!C89&lt;=6),VLOOKUP(W85,award12,2),0)))))</f>
        <v>0</v>
      </c>
      <c r="Y85">
        <f>IF(Input!$C89&gt;6,COUNT(Input!H89:I89,Input!J89:L89,Input!#REF!,Input!#REF!),IF(Input!$C89&lt;=6,COUNT(Input!H89:I89,Input!J89:L89,Input!#REF!)))</f>
        <v>0</v>
      </c>
      <c r="AA85" t="str">
        <f t="shared" si="24"/>
        <v xml:space="preserve"> </v>
      </c>
      <c r="AB85" t="str">
        <f t="shared" si="25"/>
        <v xml:space="preserve"> </v>
      </c>
      <c r="AC85" t="str">
        <f t="shared" si="26"/>
        <v xml:space="preserve"> </v>
      </c>
      <c r="AD85" t="str">
        <f t="shared" si="27"/>
        <v xml:space="preserve"> </v>
      </c>
      <c r="AE85" t="str">
        <f t="shared" si="28"/>
        <v xml:space="preserve"> </v>
      </c>
      <c r="AG85" s="21" t="str">
        <f>IF(AA85=" "," ",IF(Input!$G89="Boy",IF(RANK(AA85,($AA85:$AE85),0)&lt;=5,AA85," ")," "))</f>
        <v xml:space="preserve"> </v>
      </c>
      <c r="AH85" s="21" t="str">
        <f>IF(AB85=" "," ",IF(Input!$G89="Boy",IF(RANK(AB85,($AA85:$AE85),0)&lt;=5,AB85," ")," "))</f>
        <v xml:space="preserve"> </v>
      </c>
      <c r="AI85" s="21" t="str">
        <f>IF(AC85=" "," ",IF(Input!$G89="Boy",IF(RANK(AC85,($AA85:$AE85),0)&lt;=5,AC85," ")," "))</f>
        <v xml:space="preserve"> </v>
      </c>
      <c r="AJ85" s="21" t="str">
        <f>IF(AD85=" "," ",IF(Input!$G89="Boy",IF(RANK(AD85,($AA85:$AE85),0)&lt;=5,AD85," ")," "))</f>
        <v xml:space="preserve"> </v>
      </c>
      <c r="AK85" s="21" t="str">
        <f>IF(AE85=" "," ",IF(Input!$G89="Boy",IF(RANK(AE85,($AA85:$AE85),0)&lt;=5,AE85," ")," "))</f>
        <v xml:space="preserve"> </v>
      </c>
      <c r="AM85" s="21" t="str">
        <f>IF(AA85=" "," ",IF(Input!$G89="Girl",IF(RANK(AA85,($AA85:$AE85),0)&lt;=5,AA85," ")," "))</f>
        <v xml:space="preserve"> </v>
      </c>
      <c r="AN85" s="21" t="str">
        <f>IF(AB85=" "," ",IF(Input!$G89="Girl",IF(RANK(AB85,($AA85:$AE85),0)&lt;=5,AB85," ")," "))</f>
        <v xml:space="preserve"> </v>
      </c>
      <c r="AO85" s="21" t="str">
        <f>IF(AC85=" "," ",IF(Input!$G89="Girl",IF(RANK(AC85,($AA85:$AE85),0)&lt;=5,AC85," ")," "))</f>
        <v xml:space="preserve"> </v>
      </c>
      <c r="AP85" s="21" t="str">
        <f>IF(AD85=" "," ",IF(Input!$G89="Girl",IF(RANK(AD85,($AA85:$AE85),0)&lt;=5,AD85," ")," "))</f>
        <v xml:space="preserve"> </v>
      </c>
      <c r="AQ85" s="21" t="str">
        <f>IF(AE85=" "," ",IF(Input!$G89="Girl",IF(RANK(AE85,($AA85:$AE85),0)&lt;=5,AE85," ")," "))</f>
        <v xml:space="preserve"> </v>
      </c>
      <c r="AS85">
        <v>4.0000000000000003E-5</v>
      </c>
      <c r="AT85">
        <v>7.9999999999999898E-5</v>
      </c>
      <c r="AU85">
        <v>1.2E-4</v>
      </c>
      <c r="AV85">
        <v>1.6000000000000001E-4</v>
      </c>
      <c r="AW85">
        <v>2.0000000000000001E-4</v>
      </c>
      <c r="AX85">
        <v>2.4000000000000001E-4</v>
      </c>
      <c r="AY85">
        <v>2.7999999999999998E-4</v>
      </c>
      <c r="AZ85">
        <v>3.20000000000001E-4</v>
      </c>
      <c r="BA85">
        <v>3.60000000000001E-4</v>
      </c>
      <c r="BB85">
        <v>4.0000000000000099E-4</v>
      </c>
    </row>
    <row r="86" spans="3:54" ht="23.55" customHeight="1" x14ac:dyDescent="0.3">
      <c r="C86" s="169">
        <f>Input!D90</f>
        <v>0</v>
      </c>
      <c r="D86" s="170" t="e">
        <f>Input!#REF!</f>
        <v>#REF!</v>
      </c>
      <c r="E86" s="170">
        <f>Input!E90</f>
        <v>0</v>
      </c>
      <c r="F86" s="171">
        <f>Input!F90</f>
        <v>0</v>
      </c>
      <c r="G86" s="171">
        <f>Input!G90</f>
        <v>0</v>
      </c>
      <c r="H86" s="170">
        <f t="shared" si="16"/>
        <v>0</v>
      </c>
      <c r="I86" s="170">
        <f t="shared" si="17"/>
        <v>0</v>
      </c>
      <c r="J86" s="170">
        <f t="shared" si="18"/>
        <v>0</v>
      </c>
      <c r="K86" s="170">
        <f t="shared" si="19"/>
        <v>0</v>
      </c>
      <c r="L86" s="170">
        <f t="shared" si="20"/>
        <v>0</v>
      </c>
      <c r="M86" s="170" t="str">
        <f t="shared" si="21"/>
        <v xml:space="preserve"> </v>
      </c>
      <c r="N86" s="182" t="str">
        <f t="shared" si="22"/>
        <v xml:space="preserve"> </v>
      </c>
      <c r="O86" s="5" t="str">
        <f t="shared" si="23"/>
        <v xml:space="preserve"> -0-0</v>
      </c>
      <c r="P86" s="5">
        <f>Input!D90</f>
        <v>0</v>
      </c>
      <c r="Q86" s="21">
        <f>IF(Input!$E90=0,0,IF(ISNA(VLOOKUP((CONCATENATE(Q$6,"-",Input!H90)),points1,2,)),0,(VLOOKUP((CONCATENATE(Q$6,"-",Input!H90)),points1,2,))))</f>
        <v>0</v>
      </c>
      <c r="R86" s="21">
        <f>IF(Input!$E90=0,0,IF(ISNA(VLOOKUP((CONCATENATE(R$6,"-",Input!I90)),points1,2,)),0,(VLOOKUP((CONCATENATE(R$6,"-",Input!I90)),points1,2,))))</f>
        <v>0</v>
      </c>
      <c r="S86" s="21">
        <f>IF(Input!$E90=0,0,IF(ISNA(VLOOKUP((CONCATENATE(S$6,"-",Input!J90)),points1,2,)),0,(VLOOKUP((CONCATENATE(S$6,"-",Input!J90)),points1,2,))))</f>
        <v>0</v>
      </c>
      <c r="T86" s="21">
        <f>IF(Input!$E90=0,0,IF(ISNA(VLOOKUP((CONCATENATE(T$6,"-",Input!K90)),points1,2,)),0,(VLOOKUP((CONCATENATE(T$6,"-",Input!K90)),points1,2,))))</f>
        <v>0</v>
      </c>
      <c r="U86" s="21">
        <f>IF(Input!$E90=0,0,IF(ISNA(VLOOKUP((CONCATENATE(U$6,"-",Input!L90)),points1,2,)),0,(VLOOKUP((CONCATENATE(U$6,"-",Input!L90)),points1,2,))))</f>
        <v>0</v>
      </c>
      <c r="V86" s="12">
        <f>IF(Input!$C90&gt;6,COUNT(Input!H90:I90,Input!J90:L90,Input!#REF!,Input!#REF!),IF(Input!$C90&lt;=6,COUNT(Input!H90:I90,Input!J90:L90,Input!#REF!)))</f>
        <v>0</v>
      </c>
      <c r="W86">
        <f t="shared" si="29"/>
        <v>0</v>
      </c>
      <c r="X86">
        <f>IF(W86=0,0,IF((Input!G90="Boy")*AND(Input!C90&gt;6),VLOOKUP(W86,award2,3),IF((Input!G90="Girl")*AND(Input!C90&gt;6),VLOOKUP(W86,award2,2),IF((Input!G90="Boy")*AND(Input!C90&lt;=6),VLOOKUP(W86,award12,3),IF((Input!G90="Girl")*AND(Input!C90&lt;=6),VLOOKUP(W86,award12,2),0)))))</f>
        <v>0</v>
      </c>
      <c r="Y86">
        <f>IF(Input!$C90&gt;6,COUNT(Input!H90:I90,Input!J90:L90,Input!#REF!,Input!#REF!),IF(Input!$C90&lt;=6,COUNT(Input!H90:I90,Input!J90:L90,Input!#REF!)))</f>
        <v>0</v>
      </c>
      <c r="AA86" t="str">
        <f t="shared" si="24"/>
        <v xml:space="preserve"> </v>
      </c>
      <c r="AB86" t="str">
        <f t="shared" si="25"/>
        <v xml:space="preserve"> </v>
      </c>
      <c r="AC86" t="str">
        <f t="shared" si="26"/>
        <v xml:space="preserve"> </v>
      </c>
      <c r="AD86" t="str">
        <f t="shared" si="27"/>
        <v xml:space="preserve"> </v>
      </c>
      <c r="AE86" t="str">
        <f t="shared" si="28"/>
        <v xml:space="preserve"> </v>
      </c>
      <c r="AG86" s="21" t="str">
        <f>IF(AA86=" "," ",IF(Input!$G90="Boy",IF(RANK(AA86,($AA86:$AE86),0)&lt;=5,AA86," ")," "))</f>
        <v xml:space="preserve"> </v>
      </c>
      <c r="AH86" s="21" t="str">
        <f>IF(AB86=" "," ",IF(Input!$G90="Boy",IF(RANK(AB86,($AA86:$AE86),0)&lt;=5,AB86," ")," "))</f>
        <v xml:space="preserve"> </v>
      </c>
      <c r="AI86" s="21" t="str">
        <f>IF(AC86=" "," ",IF(Input!$G90="Boy",IF(RANK(AC86,($AA86:$AE86),0)&lt;=5,AC86," ")," "))</f>
        <v xml:space="preserve"> </v>
      </c>
      <c r="AJ86" s="21" t="str">
        <f>IF(AD86=" "," ",IF(Input!$G90="Boy",IF(RANK(AD86,($AA86:$AE86),0)&lt;=5,AD86," ")," "))</f>
        <v xml:space="preserve"> </v>
      </c>
      <c r="AK86" s="21" t="str">
        <f>IF(AE86=" "," ",IF(Input!$G90="Boy",IF(RANK(AE86,($AA86:$AE86),0)&lt;=5,AE86," ")," "))</f>
        <v xml:space="preserve"> </v>
      </c>
      <c r="AM86" s="21" t="str">
        <f>IF(AA86=" "," ",IF(Input!$G90="Girl",IF(RANK(AA86,($AA86:$AE86),0)&lt;=5,AA86," ")," "))</f>
        <v xml:space="preserve"> </v>
      </c>
      <c r="AN86" s="21" t="str">
        <f>IF(AB86=" "," ",IF(Input!$G90="Girl",IF(RANK(AB86,($AA86:$AE86),0)&lt;=5,AB86," ")," "))</f>
        <v xml:space="preserve"> </v>
      </c>
      <c r="AO86" s="21" t="str">
        <f>IF(AC86=" "," ",IF(Input!$G90="Girl",IF(RANK(AC86,($AA86:$AE86),0)&lt;=5,AC86," ")," "))</f>
        <v xml:space="preserve"> </v>
      </c>
      <c r="AP86" s="21" t="str">
        <f>IF(AD86=" "," ",IF(Input!$G90="Girl",IF(RANK(AD86,($AA86:$AE86),0)&lt;=5,AD86," ")," "))</f>
        <v xml:space="preserve"> </v>
      </c>
      <c r="AQ86" s="21" t="str">
        <f>IF(AE86=" "," ",IF(Input!$G90="Girl",IF(RANK(AE86,($AA86:$AE86),0)&lt;=5,AE86," ")," "))</f>
        <v xml:space="preserve"> </v>
      </c>
      <c r="AS86">
        <v>4.0000000000000003E-5</v>
      </c>
      <c r="AT86">
        <v>7.9999999999999898E-5</v>
      </c>
      <c r="AU86">
        <v>1.2E-4</v>
      </c>
      <c r="AV86">
        <v>1.6000000000000001E-4</v>
      </c>
      <c r="AW86">
        <v>2.0000000000000001E-4</v>
      </c>
      <c r="AX86">
        <v>2.4000000000000001E-4</v>
      </c>
      <c r="AY86">
        <v>2.7999999999999998E-4</v>
      </c>
      <c r="AZ86">
        <v>3.20000000000001E-4</v>
      </c>
      <c r="BA86">
        <v>3.60000000000001E-4</v>
      </c>
      <c r="BB86">
        <v>4.0000000000000099E-4</v>
      </c>
    </row>
    <row r="87" spans="3:54" ht="23.55" customHeight="1" x14ac:dyDescent="0.3">
      <c r="C87" s="169">
        <f>Input!D91</f>
        <v>0</v>
      </c>
      <c r="D87" s="170" t="e">
        <f>Input!#REF!</f>
        <v>#REF!</v>
      </c>
      <c r="E87" s="170">
        <f>Input!E91</f>
        <v>0</v>
      </c>
      <c r="F87" s="171">
        <f>Input!F91</f>
        <v>0</v>
      </c>
      <c r="G87" s="171">
        <f>Input!G91</f>
        <v>0</v>
      </c>
      <c r="H87" s="170">
        <f t="shared" si="16"/>
        <v>0</v>
      </c>
      <c r="I87" s="170">
        <f t="shared" si="17"/>
        <v>0</v>
      </c>
      <c r="J87" s="170">
        <f t="shared" si="18"/>
        <v>0</v>
      </c>
      <c r="K87" s="170">
        <f t="shared" si="19"/>
        <v>0</v>
      </c>
      <c r="L87" s="170">
        <f t="shared" si="20"/>
        <v>0</v>
      </c>
      <c r="M87" s="170" t="str">
        <f t="shared" si="21"/>
        <v xml:space="preserve"> </v>
      </c>
      <c r="N87" s="182" t="str">
        <f t="shared" si="22"/>
        <v xml:space="preserve"> </v>
      </c>
      <c r="O87" s="5" t="str">
        <f t="shared" si="23"/>
        <v xml:space="preserve"> -0-0</v>
      </c>
      <c r="P87" s="5">
        <f>Input!D91</f>
        <v>0</v>
      </c>
      <c r="Q87" s="21">
        <f>IF(Input!$E91=0,0,IF(ISNA(VLOOKUP((CONCATENATE(Q$6,"-",Input!H91)),points1,2,)),0,(VLOOKUP((CONCATENATE(Q$6,"-",Input!H91)),points1,2,))))</f>
        <v>0</v>
      </c>
      <c r="R87" s="21">
        <f>IF(Input!$E91=0,0,IF(ISNA(VLOOKUP((CONCATENATE(R$6,"-",Input!I91)),points1,2,)),0,(VLOOKUP((CONCATENATE(R$6,"-",Input!I91)),points1,2,))))</f>
        <v>0</v>
      </c>
      <c r="S87" s="21">
        <f>IF(Input!$E91=0,0,IF(ISNA(VLOOKUP((CONCATENATE(S$6,"-",Input!J91)),points1,2,)),0,(VLOOKUP((CONCATENATE(S$6,"-",Input!J91)),points1,2,))))</f>
        <v>0</v>
      </c>
      <c r="T87" s="21">
        <f>IF(Input!$E91=0,0,IF(ISNA(VLOOKUP((CONCATENATE(T$6,"-",Input!K91)),points1,2,)),0,(VLOOKUP((CONCATENATE(T$6,"-",Input!K91)),points1,2,))))</f>
        <v>0</v>
      </c>
      <c r="U87" s="21">
        <f>IF(Input!$E91=0,0,IF(ISNA(VLOOKUP((CONCATENATE(U$6,"-",Input!L91)),points1,2,)),0,(VLOOKUP((CONCATENATE(U$6,"-",Input!L91)),points1,2,))))</f>
        <v>0</v>
      </c>
      <c r="V87" s="12">
        <f>IF(Input!$C91&gt;6,COUNT(Input!H91:I91,Input!J91:L91,Input!#REF!,Input!#REF!),IF(Input!$C91&lt;=6,COUNT(Input!H91:I91,Input!J91:L91,Input!#REF!)))</f>
        <v>0</v>
      </c>
      <c r="W87">
        <f t="shared" si="29"/>
        <v>0</v>
      </c>
      <c r="X87">
        <f>IF(W87=0,0,IF((Input!G91="Boy")*AND(Input!C91&gt;6),VLOOKUP(W87,award2,3),IF((Input!G91="Girl")*AND(Input!C91&gt;6),VLOOKUP(W87,award2,2),IF((Input!G91="Boy")*AND(Input!C91&lt;=6),VLOOKUP(W87,award12,3),IF((Input!G91="Girl")*AND(Input!C91&lt;=6),VLOOKUP(W87,award12,2),0)))))</f>
        <v>0</v>
      </c>
      <c r="Y87">
        <f>IF(Input!$C91&gt;6,COUNT(Input!H91:I91,Input!J91:L91,Input!#REF!,Input!#REF!),IF(Input!$C91&lt;=6,COUNT(Input!H91:I91,Input!J91:L91,Input!#REF!)))</f>
        <v>0</v>
      </c>
      <c r="AA87" t="str">
        <f t="shared" si="24"/>
        <v xml:space="preserve"> </v>
      </c>
      <c r="AB87" t="str">
        <f t="shared" si="25"/>
        <v xml:space="preserve"> </v>
      </c>
      <c r="AC87" t="str">
        <f t="shared" si="26"/>
        <v xml:space="preserve"> </v>
      </c>
      <c r="AD87" t="str">
        <f t="shared" si="27"/>
        <v xml:space="preserve"> </v>
      </c>
      <c r="AE87" t="str">
        <f t="shared" si="28"/>
        <v xml:space="preserve"> </v>
      </c>
      <c r="AG87" s="21" t="str">
        <f>IF(AA87=" "," ",IF(Input!$G91="Boy",IF(RANK(AA87,($AA87:$AE87),0)&lt;=5,AA87," ")," "))</f>
        <v xml:space="preserve"> </v>
      </c>
      <c r="AH87" s="21" t="str">
        <f>IF(AB87=" "," ",IF(Input!$G91="Boy",IF(RANK(AB87,($AA87:$AE87),0)&lt;=5,AB87," ")," "))</f>
        <v xml:space="preserve"> </v>
      </c>
      <c r="AI87" s="21" t="str">
        <f>IF(AC87=" "," ",IF(Input!$G91="Boy",IF(RANK(AC87,($AA87:$AE87),0)&lt;=5,AC87," ")," "))</f>
        <v xml:space="preserve"> </v>
      </c>
      <c r="AJ87" s="21" t="str">
        <f>IF(AD87=" "," ",IF(Input!$G91="Boy",IF(RANK(AD87,($AA87:$AE87),0)&lt;=5,AD87," ")," "))</f>
        <v xml:space="preserve"> </v>
      </c>
      <c r="AK87" s="21" t="str">
        <f>IF(AE87=" "," ",IF(Input!$G91="Boy",IF(RANK(AE87,($AA87:$AE87),0)&lt;=5,AE87," ")," "))</f>
        <v xml:space="preserve"> </v>
      </c>
      <c r="AM87" s="21" t="str">
        <f>IF(AA87=" "," ",IF(Input!$G91="Girl",IF(RANK(AA87,($AA87:$AE87),0)&lt;=5,AA87," ")," "))</f>
        <v xml:space="preserve"> </v>
      </c>
      <c r="AN87" s="21" t="str">
        <f>IF(AB87=" "," ",IF(Input!$G91="Girl",IF(RANK(AB87,($AA87:$AE87),0)&lt;=5,AB87," ")," "))</f>
        <v xml:space="preserve"> </v>
      </c>
      <c r="AO87" s="21" t="str">
        <f>IF(AC87=" "," ",IF(Input!$G91="Girl",IF(RANK(AC87,($AA87:$AE87),0)&lt;=5,AC87," ")," "))</f>
        <v xml:space="preserve"> </v>
      </c>
      <c r="AP87" s="21" t="str">
        <f>IF(AD87=" "," ",IF(Input!$G91="Girl",IF(RANK(AD87,($AA87:$AE87),0)&lt;=5,AD87," ")," "))</f>
        <v xml:space="preserve"> </v>
      </c>
      <c r="AQ87" s="21" t="str">
        <f>IF(AE87=" "," ",IF(Input!$G91="Girl",IF(RANK(AE87,($AA87:$AE87),0)&lt;=5,AE87," ")," "))</f>
        <v xml:space="preserve"> </v>
      </c>
      <c r="AS87">
        <v>4.0000000000000003E-5</v>
      </c>
      <c r="AT87">
        <v>7.9999999999999898E-5</v>
      </c>
      <c r="AU87">
        <v>1.2E-4</v>
      </c>
      <c r="AV87">
        <v>1.6000000000000001E-4</v>
      </c>
      <c r="AW87">
        <v>2.0000000000000001E-4</v>
      </c>
      <c r="AX87">
        <v>2.4000000000000001E-4</v>
      </c>
      <c r="AY87">
        <v>2.7999999999999998E-4</v>
      </c>
      <c r="AZ87">
        <v>3.20000000000001E-4</v>
      </c>
      <c r="BA87">
        <v>3.60000000000001E-4</v>
      </c>
      <c r="BB87">
        <v>4.0000000000000099E-4</v>
      </c>
    </row>
    <row r="88" spans="3:54" ht="23.55" customHeight="1" x14ac:dyDescent="0.3">
      <c r="C88" s="169">
        <f>Input!D92</f>
        <v>0</v>
      </c>
      <c r="D88" s="170" t="e">
        <f>Input!#REF!</f>
        <v>#REF!</v>
      </c>
      <c r="E88" s="170">
        <f>Input!E92</f>
        <v>0</v>
      </c>
      <c r="F88" s="171">
        <f>Input!F92</f>
        <v>0</v>
      </c>
      <c r="G88" s="171">
        <f>Input!G92</f>
        <v>0</v>
      </c>
      <c r="H88" s="170">
        <f t="shared" si="16"/>
        <v>0</v>
      </c>
      <c r="I88" s="170">
        <f t="shared" si="17"/>
        <v>0</v>
      </c>
      <c r="J88" s="170">
        <f t="shared" si="18"/>
        <v>0</v>
      </c>
      <c r="K88" s="170">
        <f t="shared" si="19"/>
        <v>0</v>
      </c>
      <c r="L88" s="170">
        <f t="shared" si="20"/>
        <v>0</v>
      </c>
      <c r="M88" s="170" t="str">
        <f t="shared" si="21"/>
        <v xml:space="preserve"> </v>
      </c>
      <c r="N88" s="182" t="str">
        <f t="shared" si="22"/>
        <v xml:space="preserve"> </v>
      </c>
      <c r="O88" s="5" t="str">
        <f t="shared" si="23"/>
        <v xml:space="preserve"> -0-0</v>
      </c>
      <c r="P88" s="5">
        <f>Input!D92</f>
        <v>0</v>
      </c>
      <c r="Q88" s="21">
        <f>IF(Input!$E92=0,0,IF(ISNA(VLOOKUP((CONCATENATE(Q$6,"-",Input!H92)),points1,2,)),0,(VLOOKUP((CONCATENATE(Q$6,"-",Input!H92)),points1,2,))))</f>
        <v>0</v>
      </c>
      <c r="R88" s="21">
        <f>IF(Input!$E92=0,0,IF(ISNA(VLOOKUP((CONCATENATE(R$6,"-",Input!I92)),points1,2,)),0,(VLOOKUP((CONCATENATE(R$6,"-",Input!I92)),points1,2,))))</f>
        <v>0</v>
      </c>
      <c r="S88" s="21">
        <f>IF(Input!$E92=0,0,IF(ISNA(VLOOKUP((CONCATENATE(S$6,"-",Input!J92)),points1,2,)),0,(VLOOKUP((CONCATENATE(S$6,"-",Input!J92)),points1,2,))))</f>
        <v>0</v>
      </c>
      <c r="T88" s="21">
        <f>IF(Input!$E92=0,0,IF(ISNA(VLOOKUP((CONCATENATE(T$6,"-",Input!K92)),points1,2,)),0,(VLOOKUP((CONCATENATE(T$6,"-",Input!K92)),points1,2,))))</f>
        <v>0</v>
      </c>
      <c r="U88" s="21">
        <f>IF(Input!$E92=0,0,IF(ISNA(VLOOKUP((CONCATENATE(U$6,"-",Input!L92)),points1,2,)),0,(VLOOKUP((CONCATENATE(U$6,"-",Input!L92)),points1,2,))))</f>
        <v>0</v>
      </c>
      <c r="V88" s="12">
        <f>IF(Input!$C92&gt;6,COUNT(Input!H92:I92,Input!J92:L92,Input!#REF!,Input!#REF!),IF(Input!$C92&lt;=6,COUNT(Input!H92:I92,Input!J92:L92,Input!#REF!)))</f>
        <v>0</v>
      </c>
      <c r="W88">
        <f t="shared" si="29"/>
        <v>0</v>
      </c>
      <c r="X88">
        <f>IF(W88=0,0,IF((Input!G92="Boy")*AND(Input!C92&gt;6),VLOOKUP(W88,award2,3),IF((Input!G92="Girl")*AND(Input!C92&gt;6),VLOOKUP(W88,award2,2),IF((Input!G92="Boy")*AND(Input!C92&lt;=6),VLOOKUP(W88,award12,3),IF((Input!G92="Girl")*AND(Input!C92&lt;=6),VLOOKUP(W88,award12,2),0)))))</f>
        <v>0</v>
      </c>
      <c r="Y88">
        <f>IF(Input!$C92&gt;6,COUNT(Input!H92:I92,Input!J92:L92,Input!#REF!,Input!#REF!),IF(Input!$C92&lt;=6,COUNT(Input!H92:I92,Input!J92:L92,Input!#REF!)))</f>
        <v>0</v>
      </c>
      <c r="AA88" t="str">
        <f t="shared" si="24"/>
        <v xml:space="preserve"> </v>
      </c>
      <c r="AB88" t="str">
        <f t="shared" si="25"/>
        <v xml:space="preserve"> </v>
      </c>
      <c r="AC88" t="str">
        <f t="shared" si="26"/>
        <v xml:space="preserve"> </v>
      </c>
      <c r="AD88" t="str">
        <f t="shared" si="27"/>
        <v xml:space="preserve"> </v>
      </c>
      <c r="AE88" t="str">
        <f t="shared" si="28"/>
        <v xml:space="preserve"> </v>
      </c>
      <c r="AG88" s="21" t="str">
        <f>IF(AA88=" "," ",IF(Input!$G92="Boy",IF(RANK(AA88,($AA88:$AE88),0)&lt;=5,AA88," ")," "))</f>
        <v xml:space="preserve"> </v>
      </c>
      <c r="AH88" s="21" t="str">
        <f>IF(AB88=" "," ",IF(Input!$G92="Boy",IF(RANK(AB88,($AA88:$AE88),0)&lt;=5,AB88," ")," "))</f>
        <v xml:space="preserve"> </v>
      </c>
      <c r="AI88" s="21" t="str">
        <f>IF(AC88=" "," ",IF(Input!$G92="Boy",IF(RANK(AC88,($AA88:$AE88),0)&lt;=5,AC88," ")," "))</f>
        <v xml:space="preserve"> </v>
      </c>
      <c r="AJ88" s="21" t="str">
        <f>IF(AD88=" "," ",IF(Input!$G92="Boy",IF(RANK(AD88,($AA88:$AE88),0)&lt;=5,AD88," ")," "))</f>
        <v xml:space="preserve"> </v>
      </c>
      <c r="AK88" s="21" t="str">
        <f>IF(AE88=" "," ",IF(Input!$G92="Boy",IF(RANK(AE88,($AA88:$AE88),0)&lt;=5,AE88," ")," "))</f>
        <v xml:space="preserve"> </v>
      </c>
      <c r="AM88" s="21" t="str">
        <f>IF(AA88=" "," ",IF(Input!$G92="Girl",IF(RANK(AA88,($AA88:$AE88),0)&lt;=5,AA88," ")," "))</f>
        <v xml:space="preserve"> </v>
      </c>
      <c r="AN88" s="21" t="str">
        <f>IF(AB88=" "," ",IF(Input!$G92="Girl",IF(RANK(AB88,($AA88:$AE88),0)&lt;=5,AB88," ")," "))</f>
        <v xml:space="preserve"> </v>
      </c>
      <c r="AO88" s="21" t="str">
        <f>IF(AC88=" "," ",IF(Input!$G92="Girl",IF(RANK(AC88,($AA88:$AE88),0)&lt;=5,AC88," ")," "))</f>
        <v xml:space="preserve"> </v>
      </c>
      <c r="AP88" s="21" t="str">
        <f>IF(AD88=" "," ",IF(Input!$G92="Girl",IF(RANK(AD88,($AA88:$AE88),0)&lt;=5,AD88," ")," "))</f>
        <v xml:space="preserve"> </v>
      </c>
      <c r="AQ88" s="21" t="str">
        <f>IF(AE88=" "," ",IF(Input!$G92="Girl",IF(RANK(AE88,($AA88:$AE88),0)&lt;=5,AE88," ")," "))</f>
        <v xml:space="preserve"> </v>
      </c>
      <c r="AS88">
        <v>4.0000000000000003E-5</v>
      </c>
      <c r="AT88">
        <v>7.9999999999999898E-5</v>
      </c>
      <c r="AU88">
        <v>1.2E-4</v>
      </c>
      <c r="AV88">
        <v>1.6000000000000001E-4</v>
      </c>
      <c r="AW88">
        <v>2.0000000000000001E-4</v>
      </c>
      <c r="AX88">
        <v>2.4000000000000001E-4</v>
      </c>
      <c r="AY88">
        <v>2.7999999999999998E-4</v>
      </c>
      <c r="AZ88">
        <v>3.20000000000001E-4</v>
      </c>
      <c r="BA88">
        <v>3.60000000000001E-4</v>
      </c>
      <c r="BB88">
        <v>4.0000000000000099E-4</v>
      </c>
    </row>
    <row r="89" spans="3:54" ht="23.55" customHeight="1" x14ac:dyDescent="0.3">
      <c r="C89" s="169">
        <f>Input!D93</f>
        <v>0</v>
      </c>
      <c r="D89" s="170" t="e">
        <f>Input!#REF!</f>
        <v>#REF!</v>
      </c>
      <c r="E89" s="170">
        <f>Input!E93</f>
        <v>0</v>
      </c>
      <c r="F89" s="171">
        <f>Input!F93</f>
        <v>0</v>
      </c>
      <c r="G89" s="171">
        <f>Input!G93</f>
        <v>0</v>
      </c>
      <c r="H89" s="170">
        <f t="shared" si="16"/>
        <v>0</v>
      </c>
      <c r="I89" s="170">
        <f t="shared" si="17"/>
        <v>0</v>
      </c>
      <c r="J89" s="170">
        <f t="shared" si="18"/>
        <v>0</v>
      </c>
      <c r="K89" s="170">
        <f t="shared" si="19"/>
        <v>0</v>
      </c>
      <c r="L89" s="170">
        <f t="shared" si="20"/>
        <v>0</v>
      </c>
      <c r="M89" s="170" t="str">
        <f t="shared" si="21"/>
        <v xml:space="preserve"> </v>
      </c>
      <c r="N89" s="182" t="str">
        <f t="shared" si="22"/>
        <v xml:space="preserve"> </v>
      </c>
      <c r="O89" s="5" t="str">
        <f t="shared" si="23"/>
        <v xml:space="preserve"> -0-0</v>
      </c>
      <c r="P89" s="5">
        <f>Input!D93</f>
        <v>0</v>
      </c>
      <c r="Q89" s="21">
        <f>IF(Input!$E93=0,0,IF(ISNA(VLOOKUP((CONCATENATE(Q$6,"-",Input!H93)),points1,2,)),0,(VLOOKUP((CONCATENATE(Q$6,"-",Input!H93)),points1,2,))))</f>
        <v>0</v>
      </c>
      <c r="R89" s="21">
        <f>IF(Input!$E93=0,0,IF(ISNA(VLOOKUP((CONCATENATE(R$6,"-",Input!I93)),points1,2,)),0,(VLOOKUP((CONCATENATE(R$6,"-",Input!I93)),points1,2,))))</f>
        <v>0</v>
      </c>
      <c r="S89" s="21">
        <f>IF(Input!$E93=0,0,IF(ISNA(VLOOKUP((CONCATENATE(S$6,"-",Input!J93)),points1,2,)),0,(VLOOKUP((CONCATENATE(S$6,"-",Input!J93)),points1,2,))))</f>
        <v>0</v>
      </c>
      <c r="T89" s="21">
        <f>IF(Input!$E93=0,0,IF(ISNA(VLOOKUP((CONCATENATE(T$6,"-",Input!K93)),points1,2,)),0,(VLOOKUP((CONCATENATE(T$6,"-",Input!K93)),points1,2,))))</f>
        <v>0</v>
      </c>
      <c r="U89" s="21">
        <f>IF(Input!$E93=0,0,IF(ISNA(VLOOKUP((CONCATENATE(U$6,"-",Input!L93)),points1,2,)),0,(VLOOKUP((CONCATENATE(U$6,"-",Input!L93)),points1,2,))))</f>
        <v>0</v>
      </c>
      <c r="V89" s="12">
        <f>IF(Input!$C93&gt;6,COUNT(Input!H93:I93,Input!J93:L93,Input!#REF!,Input!#REF!),IF(Input!$C93&lt;=6,COUNT(Input!H93:I93,Input!J93:L93,Input!#REF!)))</f>
        <v>0</v>
      </c>
      <c r="W89">
        <f t="shared" si="29"/>
        <v>0</v>
      </c>
      <c r="X89">
        <f>IF(W89=0,0,IF((Input!G93="Boy")*AND(Input!C93&gt;6),VLOOKUP(W89,award2,3),IF((Input!G93="Girl")*AND(Input!C93&gt;6),VLOOKUP(W89,award2,2),IF((Input!G93="Boy")*AND(Input!C93&lt;=6),VLOOKUP(W89,award12,3),IF((Input!G93="Girl")*AND(Input!C93&lt;=6),VLOOKUP(W89,award12,2),0)))))</f>
        <v>0</v>
      </c>
      <c r="Y89">
        <f>IF(Input!$C93&gt;6,COUNT(Input!H93:I93,Input!J93:L93,Input!#REF!,Input!#REF!),IF(Input!$C93&lt;=6,COUNT(Input!H93:I93,Input!J93:L93,Input!#REF!)))</f>
        <v>0</v>
      </c>
      <c r="AA89" t="str">
        <f t="shared" si="24"/>
        <v xml:space="preserve"> </v>
      </c>
      <c r="AB89" t="str">
        <f t="shared" si="25"/>
        <v xml:space="preserve"> </v>
      </c>
      <c r="AC89" t="str">
        <f t="shared" si="26"/>
        <v xml:space="preserve"> </v>
      </c>
      <c r="AD89" t="str">
        <f t="shared" si="27"/>
        <v xml:space="preserve"> </v>
      </c>
      <c r="AE89" t="str">
        <f t="shared" si="28"/>
        <v xml:space="preserve"> </v>
      </c>
      <c r="AG89" s="21" t="str">
        <f>IF(AA89=" "," ",IF(Input!$G93="Boy",IF(RANK(AA89,($AA89:$AE89),0)&lt;=5,AA89," ")," "))</f>
        <v xml:space="preserve"> </v>
      </c>
      <c r="AH89" s="21" t="str">
        <f>IF(AB89=" "," ",IF(Input!$G93="Boy",IF(RANK(AB89,($AA89:$AE89),0)&lt;=5,AB89," ")," "))</f>
        <v xml:space="preserve"> </v>
      </c>
      <c r="AI89" s="21" t="str">
        <f>IF(AC89=" "," ",IF(Input!$G93="Boy",IF(RANK(AC89,($AA89:$AE89),0)&lt;=5,AC89," ")," "))</f>
        <v xml:space="preserve"> </v>
      </c>
      <c r="AJ89" s="21" t="str">
        <f>IF(AD89=" "," ",IF(Input!$G93="Boy",IF(RANK(AD89,($AA89:$AE89),0)&lt;=5,AD89," ")," "))</f>
        <v xml:space="preserve"> </v>
      </c>
      <c r="AK89" s="21" t="str">
        <f>IF(AE89=" "," ",IF(Input!$G93="Boy",IF(RANK(AE89,($AA89:$AE89),0)&lt;=5,AE89," ")," "))</f>
        <v xml:space="preserve"> </v>
      </c>
      <c r="AM89" s="21" t="str">
        <f>IF(AA89=" "," ",IF(Input!$G93="Girl",IF(RANK(AA89,($AA89:$AE89),0)&lt;=5,AA89," ")," "))</f>
        <v xml:space="preserve"> </v>
      </c>
      <c r="AN89" s="21" t="str">
        <f>IF(AB89=" "," ",IF(Input!$G93="Girl",IF(RANK(AB89,($AA89:$AE89),0)&lt;=5,AB89," ")," "))</f>
        <v xml:space="preserve"> </v>
      </c>
      <c r="AO89" s="21" t="str">
        <f>IF(AC89=" "," ",IF(Input!$G93="Girl",IF(RANK(AC89,($AA89:$AE89),0)&lt;=5,AC89," ")," "))</f>
        <v xml:space="preserve"> </v>
      </c>
      <c r="AP89" s="21" t="str">
        <f>IF(AD89=" "," ",IF(Input!$G93="Girl",IF(RANK(AD89,($AA89:$AE89),0)&lt;=5,AD89," ")," "))</f>
        <v xml:space="preserve"> </v>
      </c>
      <c r="AQ89" s="21" t="str">
        <f>IF(AE89=" "," ",IF(Input!$G93="Girl",IF(RANK(AE89,($AA89:$AE89),0)&lt;=5,AE89," ")," "))</f>
        <v xml:space="preserve"> </v>
      </c>
      <c r="AS89">
        <v>4.0000000000000003E-5</v>
      </c>
      <c r="AT89">
        <v>7.9999999999999898E-5</v>
      </c>
      <c r="AU89">
        <v>1.2E-4</v>
      </c>
      <c r="AV89">
        <v>1.6000000000000001E-4</v>
      </c>
      <c r="AW89">
        <v>2.0000000000000001E-4</v>
      </c>
      <c r="AX89">
        <v>2.4000000000000001E-4</v>
      </c>
      <c r="AY89">
        <v>2.7999999999999998E-4</v>
      </c>
      <c r="AZ89">
        <v>3.20000000000001E-4</v>
      </c>
      <c r="BA89">
        <v>3.60000000000001E-4</v>
      </c>
      <c r="BB89">
        <v>4.0000000000000099E-4</v>
      </c>
    </row>
    <row r="90" spans="3:54" ht="23.55" customHeight="1" x14ac:dyDescent="0.3">
      <c r="C90" s="169">
        <f>Input!D94</f>
        <v>0</v>
      </c>
      <c r="D90" s="170" t="e">
        <f>Input!#REF!</f>
        <v>#REF!</v>
      </c>
      <c r="E90" s="170">
        <f>Input!E94</f>
        <v>0</v>
      </c>
      <c r="F90" s="171">
        <f>Input!F94</f>
        <v>0</v>
      </c>
      <c r="G90" s="171">
        <f>Input!G94</f>
        <v>0</v>
      </c>
      <c r="H90" s="170">
        <f t="shared" si="16"/>
        <v>0</v>
      </c>
      <c r="I90" s="170">
        <f t="shared" si="17"/>
        <v>0</v>
      </c>
      <c r="J90" s="170">
        <f t="shared" si="18"/>
        <v>0</v>
      </c>
      <c r="K90" s="170">
        <f t="shared" si="19"/>
        <v>0</v>
      </c>
      <c r="L90" s="170">
        <f t="shared" si="20"/>
        <v>0</v>
      </c>
      <c r="M90" s="170" t="str">
        <f t="shared" si="21"/>
        <v xml:space="preserve"> </v>
      </c>
      <c r="N90" s="182" t="str">
        <f t="shared" si="22"/>
        <v xml:space="preserve"> </v>
      </c>
      <c r="O90" s="5" t="str">
        <f t="shared" si="23"/>
        <v xml:space="preserve"> -0-0</v>
      </c>
      <c r="P90" s="5">
        <f>Input!D94</f>
        <v>0</v>
      </c>
      <c r="Q90" s="21">
        <f>IF(Input!$E94=0,0,IF(ISNA(VLOOKUP((CONCATENATE(Q$6,"-",Input!H94)),points1,2,)),0,(VLOOKUP((CONCATENATE(Q$6,"-",Input!H94)),points1,2,))))</f>
        <v>0</v>
      </c>
      <c r="R90" s="21">
        <f>IF(Input!$E94=0,0,IF(ISNA(VLOOKUP((CONCATENATE(R$6,"-",Input!I94)),points1,2,)),0,(VLOOKUP((CONCATENATE(R$6,"-",Input!I94)),points1,2,))))</f>
        <v>0</v>
      </c>
      <c r="S90" s="21">
        <f>IF(Input!$E94=0,0,IF(ISNA(VLOOKUP((CONCATENATE(S$6,"-",Input!J94)),points1,2,)),0,(VLOOKUP((CONCATENATE(S$6,"-",Input!J94)),points1,2,))))</f>
        <v>0</v>
      </c>
      <c r="T90" s="21">
        <f>IF(Input!$E94=0,0,IF(ISNA(VLOOKUP((CONCATENATE(T$6,"-",Input!K94)),points1,2,)),0,(VLOOKUP((CONCATENATE(T$6,"-",Input!K94)),points1,2,))))</f>
        <v>0</v>
      </c>
      <c r="U90" s="21">
        <f>IF(Input!$E94=0,0,IF(ISNA(VLOOKUP((CONCATENATE(U$6,"-",Input!L94)),points1,2,)),0,(VLOOKUP((CONCATENATE(U$6,"-",Input!L94)),points1,2,))))</f>
        <v>0</v>
      </c>
      <c r="V90" s="12">
        <f>IF(Input!$C94&gt;6,COUNT(Input!H94:I94,Input!J94:L94,Input!#REF!,Input!#REF!),IF(Input!$C94&lt;=6,COUNT(Input!H94:I94,Input!J94:L94,Input!#REF!)))</f>
        <v>0</v>
      </c>
      <c r="W90">
        <f t="shared" si="29"/>
        <v>0</v>
      </c>
      <c r="X90">
        <f>IF(W90=0,0,IF((Input!G94="Boy")*AND(Input!C94&gt;6),VLOOKUP(W90,award2,3),IF((Input!G94="Girl")*AND(Input!C94&gt;6),VLOOKUP(W90,award2,2),IF((Input!G94="Boy")*AND(Input!C94&lt;=6),VLOOKUP(W90,award12,3),IF((Input!G94="Girl")*AND(Input!C94&lt;=6),VLOOKUP(W90,award12,2),0)))))</f>
        <v>0</v>
      </c>
      <c r="Y90">
        <f>IF(Input!$C94&gt;6,COUNT(Input!H94:I94,Input!J94:L94,Input!#REF!,Input!#REF!),IF(Input!$C94&lt;=6,COUNT(Input!H94:I94,Input!J94:L94,Input!#REF!)))</f>
        <v>0</v>
      </c>
      <c r="AA90" t="str">
        <f t="shared" si="24"/>
        <v xml:space="preserve"> </v>
      </c>
      <c r="AB90" t="str">
        <f t="shared" si="25"/>
        <v xml:space="preserve"> </v>
      </c>
      <c r="AC90" t="str">
        <f t="shared" si="26"/>
        <v xml:space="preserve"> </v>
      </c>
      <c r="AD90" t="str">
        <f t="shared" si="27"/>
        <v xml:space="preserve"> </v>
      </c>
      <c r="AE90" t="str">
        <f t="shared" si="28"/>
        <v xml:space="preserve"> </v>
      </c>
      <c r="AG90" s="21" t="str">
        <f>IF(AA90=" "," ",IF(Input!$G94="Boy",IF(RANK(AA90,($AA90:$AE90),0)&lt;=5,AA90," ")," "))</f>
        <v xml:space="preserve"> </v>
      </c>
      <c r="AH90" s="21" t="str">
        <f>IF(AB90=" "," ",IF(Input!$G94="Boy",IF(RANK(AB90,($AA90:$AE90),0)&lt;=5,AB90," ")," "))</f>
        <v xml:space="preserve"> </v>
      </c>
      <c r="AI90" s="21" t="str">
        <f>IF(AC90=" "," ",IF(Input!$G94="Boy",IF(RANK(AC90,($AA90:$AE90),0)&lt;=5,AC90," ")," "))</f>
        <v xml:space="preserve"> </v>
      </c>
      <c r="AJ90" s="21" t="str">
        <f>IF(AD90=" "," ",IF(Input!$G94="Boy",IF(RANK(AD90,($AA90:$AE90),0)&lt;=5,AD90," ")," "))</f>
        <v xml:space="preserve"> </v>
      </c>
      <c r="AK90" s="21" t="str">
        <f>IF(AE90=" "," ",IF(Input!$G94="Boy",IF(RANK(AE90,($AA90:$AE90),0)&lt;=5,AE90," ")," "))</f>
        <v xml:space="preserve"> </v>
      </c>
      <c r="AM90" s="21" t="str">
        <f>IF(AA90=" "," ",IF(Input!$G94="Girl",IF(RANK(AA90,($AA90:$AE90),0)&lt;=5,AA90," ")," "))</f>
        <v xml:space="preserve"> </v>
      </c>
      <c r="AN90" s="21" t="str">
        <f>IF(AB90=" "," ",IF(Input!$G94="Girl",IF(RANK(AB90,($AA90:$AE90),0)&lt;=5,AB90," ")," "))</f>
        <v xml:space="preserve"> </v>
      </c>
      <c r="AO90" s="21" t="str">
        <f>IF(AC90=" "," ",IF(Input!$G94="Girl",IF(RANK(AC90,($AA90:$AE90),0)&lt;=5,AC90," ")," "))</f>
        <v xml:space="preserve"> </v>
      </c>
      <c r="AP90" s="21" t="str">
        <f>IF(AD90=" "," ",IF(Input!$G94="Girl",IF(RANK(AD90,($AA90:$AE90),0)&lt;=5,AD90," ")," "))</f>
        <v xml:space="preserve"> </v>
      </c>
      <c r="AQ90" s="21" t="str">
        <f>IF(AE90=" "," ",IF(Input!$G94="Girl",IF(RANK(AE90,($AA90:$AE90),0)&lt;=5,AE90," ")," "))</f>
        <v xml:space="preserve"> </v>
      </c>
      <c r="AS90">
        <v>4.0000000000000003E-5</v>
      </c>
      <c r="AT90">
        <v>7.9999999999999898E-5</v>
      </c>
      <c r="AU90">
        <v>1.2E-4</v>
      </c>
      <c r="AV90">
        <v>1.6000000000000001E-4</v>
      </c>
      <c r="AW90">
        <v>2.0000000000000001E-4</v>
      </c>
      <c r="AX90">
        <v>2.4000000000000001E-4</v>
      </c>
      <c r="AY90">
        <v>2.7999999999999998E-4</v>
      </c>
      <c r="AZ90">
        <v>3.20000000000001E-4</v>
      </c>
      <c r="BA90">
        <v>3.60000000000001E-4</v>
      </c>
      <c r="BB90">
        <v>4.0000000000000099E-4</v>
      </c>
    </row>
    <row r="91" spans="3:54" ht="23.55" customHeight="1" x14ac:dyDescent="0.3">
      <c r="C91" s="169">
        <f>Input!D95</f>
        <v>0</v>
      </c>
      <c r="D91" s="170" t="e">
        <f>Input!#REF!</f>
        <v>#REF!</v>
      </c>
      <c r="E91" s="170">
        <f>Input!E95</f>
        <v>0</v>
      </c>
      <c r="F91" s="171">
        <f>Input!F95</f>
        <v>0</v>
      </c>
      <c r="G91" s="171">
        <f>Input!G95</f>
        <v>0</v>
      </c>
      <c r="H91" s="170">
        <f t="shared" si="16"/>
        <v>0</v>
      </c>
      <c r="I91" s="170">
        <f t="shared" si="17"/>
        <v>0</v>
      </c>
      <c r="J91" s="170">
        <f t="shared" si="18"/>
        <v>0</v>
      </c>
      <c r="K91" s="170">
        <f t="shared" si="19"/>
        <v>0</v>
      </c>
      <c r="L91" s="170">
        <f t="shared" si="20"/>
        <v>0</v>
      </c>
      <c r="M91" s="170" t="str">
        <f t="shared" si="21"/>
        <v xml:space="preserve"> </v>
      </c>
      <c r="N91" s="182" t="str">
        <f t="shared" si="22"/>
        <v xml:space="preserve"> </v>
      </c>
      <c r="O91" s="5" t="str">
        <f t="shared" si="23"/>
        <v xml:space="preserve"> -0-0</v>
      </c>
      <c r="P91" s="5">
        <f>Input!D95</f>
        <v>0</v>
      </c>
      <c r="Q91" s="21">
        <f>IF(Input!$E95=0,0,IF(ISNA(VLOOKUP((CONCATENATE(Q$6,"-",Input!H95)),points1,2,)),0,(VLOOKUP((CONCATENATE(Q$6,"-",Input!H95)),points1,2,))))</f>
        <v>0</v>
      </c>
      <c r="R91" s="21">
        <f>IF(Input!$E95=0,0,IF(ISNA(VLOOKUP((CONCATENATE(R$6,"-",Input!I95)),points1,2,)),0,(VLOOKUP((CONCATENATE(R$6,"-",Input!I95)),points1,2,))))</f>
        <v>0</v>
      </c>
      <c r="S91" s="21">
        <f>IF(Input!$E95=0,0,IF(ISNA(VLOOKUP((CONCATENATE(S$6,"-",Input!J95)),points1,2,)),0,(VLOOKUP((CONCATENATE(S$6,"-",Input!J95)),points1,2,))))</f>
        <v>0</v>
      </c>
      <c r="T91" s="21">
        <f>IF(Input!$E95=0,0,IF(ISNA(VLOOKUP((CONCATENATE(T$6,"-",Input!K95)),points1,2,)),0,(VLOOKUP((CONCATENATE(T$6,"-",Input!K95)),points1,2,))))</f>
        <v>0</v>
      </c>
      <c r="U91" s="21">
        <f>IF(Input!$E95=0,0,IF(ISNA(VLOOKUP((CONCATENATE(U$6,"-",Input!L95)),points1,2,)),0,(VLOOKUP((CONCATENATE(U$6,"-",Input!L95)),points1,2,))))</f>
        <v>0</v>
      </c>
      <c r="V91" s="12">
        <f>IF(Input!$C95&gt;6,COUNT(Input!H95:I95,Input!J95:L95,Input!#REF!,Input!#REF!),IF(Input!$C95&lt;=6,COUNT(Input!H95:I95,Input!J95:L95,Input!#REF!)))</f>
        <v>0</v>
      </c>
      <c r="W91">
        <f t="shared" si="29"/>
        <v>0</v>
      </c>
      <c r="X91">
        <f>IF(W91=0,0,IF((Input!G95="Boy")*AND(Input!C95&gt;6),VLOOKUP(W91,award2,3),IF((Input!G95="Girl")*AND(Input!C95&gt;6),VLOOKUP(W91,award2,2),IF((Input!G95="Boy")*AND(Input!C95&lt;=6),VLOOKUP(W91,award12,3),IF((Input!G95="Girl")*AND(Input!C95&lt;=6),VLOOKUP(W91,award12,2),0)))))</f>
        <v>0</v>
      </c>
      <c r="Y91">
        <f>IF(Input!$C95&gt;6,COUNT(Input!H95:I95,Input!J95:L95,Input!#REF!,Input!#REF!),IF(Input!$C95&lt;=6,COUNT(Input!H95:I95,Input!J95:L95,Input!#REF!)))</f>
        <v>0</v>
      </c>
      <c r="AA91" t="str">
        <f t="shared" si="24"/>
        <v xml:space="preserve"> </v>
      </c>
      <c r="AB91" t="str">
        <f t="shared" si="25"/>
        <v xml:space="preserve"> </v>
      </c>
      <c r="AC91" t="str">
        <f t="shared" si="26"/>
        <v xml:space="preserve"> </v>
      </c>
      <c r="AD91" t="str">
        <f t="shared" si="27"/>
        <v xml:space="preserve"> </v>
      </c>
      <c r="AE91" t="str">
        <f t="shared" si="28"/>
        <v xml:space="preserve"> </v>
      </c>
      <c r="AG91" s="21" t="str">
        <f>IF(AA91=" "," ",IF(Input!$G95="Boy",IF(RANK(AA91,($AA91:$AE91),0)&lt;=5,AA91," ")," "))</f>
        <v xml:space="preserve"> </v>
      </c>
      <c r="AH91" s="21" t="str">
        <f>IF(AB91=" "," ",IF(Input!$G95="Boy",IF(RANK(AB91,($AA91:$AE91),0)&lt;=5,AB91," ")," "))</f>
        <v xml:space="preserve"> </v>
      </c>
      <c r="AI91" s="21" t="str">
        <f>IF(AC91=" "," ",IF(Input!$G95="Boy",IF(RANK(AC91,($AA91:$AE91),0)&lt;=5,AC91," ")," "))</f>
        <v xml:space="preserve"> </v>
      </c>
      <c r="AJ91" s="21" t="str">
        <f>IF(AD91=" "," ",IF(Input!$G95="Boy",IF(RANK(AD91,($AA91:$AE91),0)&lt;=5,AD91," ")," "))</f>
        <v xml:space="preserve"> </v>
      </c>
      <c r="AK91" s="21" t="str">
        <f>IF(AE91=" "," ",IF(Input!$G95="Boy",IF(RANK(AE91,($AA91:$AE91),0)&lt;=5,AE91," ")," "))</f>
        <v xml:space="preserve"> </v>
      </c>
      <c r="AM91" s="21" t="str">
        <f>IF(AA91=" "," ",IF(Input!$G95="Girl",IF(RANK(AA91,($AA91:$AE91),0)&lt;=5,AA91," ")," "))</f>
        <v xml:space="preserve"> </v>
      </c>
      <c r="AN91" s="21" t="str">
        <f>IF(AB91=" "," ",IF(Input!$G95="Girl",IF(RANK(AB91,($AA91:$AE91),0)&lt;=5,AB91," ")," "))</f>
        <v xml:space="preserve"> </v>
      </c>
      <c r="AO91" s="21" t="str">
        <f>IF(AC91=" "," ",IF(Input!$G95="Girl",IF(RANK(AC91,($AA91:$AE91),0)&lt;=5,AC91," ")," "))</f>
        <v xml:space="preserve"> </v>
      </c>
      <c r="AP91" s="21" t="str">
        <f>IF(AD91=" "," ",IF(Input!$G95="Girl",IF(RANK(AD91,($AA91:$AE91),0)&lt;=5,AD91," ")," "))</f>
        <v xml:space="preserve"> </v>
      </c>
      <c r="AQ91" s="21" t="str">
        <f>IF(AE91=" "," ",IF(Input!$G95="Girl",IF(RANK(AE91,($AA91:$AE91),0)&lt;=5,AE91," ")," "))</f>
        <v xml:space="preserve"> </v>
      </c>
      <c r="AS91">
        <v>4.0000000000000003E-5</v>
      </c>
      <c r="AT91">
        <v>7.9999999999999898E-5</v>
      </c>
      <c r="AU91">
        <v>1.2E-4</v>
      </c>
      <c r="AV91">
        <v>1.6000000000000001E-4</v>
      </c>
      <c r="AW91">
        <v>2.0000000000000001E-4</v>
      </c>
      <c r="AX91">
        <v>2.4000000000000001E-4</v>
      </c>
      <c r="AY91">
        <v>2.7999999999999998E-4</v>
      </c>
      <c r="AZ91">
        <v>3.20000000000001E-4</v>
      </c>
      <c r="BA91">
        <v>3.60000000000001E-4</v>
      </c>
      <c r="BB91">
        <v>4.0000000000000099E-4</v>
      </c>
    </row>
    <row r="92" spans="3:54" ht="23.55" customHeight="1" x14ac:dyDescent="0.3">
      <c r="C92" s="169">
        <f>Input!D96</f>
        <v>0</v>
      </c>
      <c r="D92" s="170" t="e">
        <f>Input!#REF!</f>
        <v>#REF!</v>
      </c>
      <c r="E92" s="170">
        <f>Input!E96</f>
        <v>0</v>
      </c>
      <c r="F92" s="171">
        <f>Input!F96</f>
        <v>0</v>
      </c>
      <c r="G92" s="171">
        <f>Input!G96</f>
        <v>0</v>
      </c>
      <c r="H92" s="170">
        <f t="shared" si="16"/>
        <v>0</v>
      </c>
      <c r="I92" s="170">
        <f t="shared" si="17"/>
        <v>0</v>
      </c>
      <c r="J92" s="170">
        <f t="shared" si="18"/>
        <v>0</v>
      </c>
      <c r="K92" s="170">
        <f t="shared" si="19"/>
        <v>0</v>
      </c>
      <c r="L92" s="170">
        <f t="shared" si="20"/>
        <v>0</v>
      </c>
      <c r="M92" s="170" t="str">
        <f t="shared" si="21"/>
        <v xml:space="preserve"> </v>
      </c>
      <c r="N92" s="182" t="str">
        <f t="shared" si="22"/>
        <v xml:space="preserve"> </v>
      </c>
      <c r="O92" s="5" t="str">
        <f t="shared" si="23"/>
        <v xml:space="preserve"> -0-0</v>
      </c>
      <c r="P92" s="5">
        <f>Input!D96</f>
        <v>0</v>
      </c>
      <c r="Q92" s="21">
        <f>IF(Input!$E96=0,0,IF(ISNA(VLOOKUP((CONCATENATE(Q$6,"-",Input!H96)),points1,2,)),0,(VLOOKUP((CONCATENATE(Q$6,"-",Input!H96)),points1,2,))))</f>
        <v>0</v>
      </c>
      <c r="R92" s="21">
        <f>IF(Input!$E96=0,0,IF(ISNA(VLOOKUP((CONCATENATE(R$6,"-",Input!I96)),points1,2,)),0,(VLOOKUP((CONCATENATE(R$6,"-",Input!I96)),points1,2,))))</f>
        <v>0</v>
      </c>
      <c r="S92" s="21">
        <f>IF(Input!$E96=0,0,IF(ISNA(VLOOKUP((CONCATENATE(S$6,"-",Input!J96)),points1,2,)),0,(VLOOKUP((CONCATENATE(S$6,"-",Input!J96)),points1,2,))))</f>
        <v>0</v>
      </c>
      <c r="T92" s="21">
        <f>IF(Input!$E96=0,0,IF(ISNA(VLOOKUP((CONCATENATE(T$6,"-",Input!K96)),points1,2,)),0,(VLOOKUP((CONCATENATE(T$6,"-",Input!K96)),points1,2,))))</f>
        <v>0</v>
      </c>
      <c r="U92" s="21">
        <f>IF(Input!$E96=0,0,IF(ISNA(VLOOKUP((CONCATENATE(U$6,"-",Input!L96)),points1,2,)),0,(VLOOKUP((CONCATENATE(U$6,"-",Input!L96)),points1,2,))))</f>
        <v>0</v>
      </c>
      <c r="V92" s="12">
        <f>IF(Input!$C96&gt;6,COUNT(Input!H96:I96,Input!J96:L96,Input!#REF!,Input!#REF!),IF(Input!$C96&lt;=6,COUNT(Input!H96:I96,Input!J96:L96,Input!#REF!)))</f>
        <v>0</v>
      </c>
      <c r="W92">
        <f t="shared" si="29"/>
        <v>0</v>
      </c>
      <c r="X92">
        <f>IF(W92=0,0,IF((Input!G96="Boy")*AND(Input!C96&gt;6),VLOOKUP(W92,award2,3),IF((Input!G96="Girl")*AND(Input!C96&gt;6),VLOOKUP(W92,award2,2),IF((Input!G96="Boy")*AND(Input!C96&lt;=6),VLOOKUP(W92,award12,3),IF((Input!G96="Girl")*AND(Input!C96&lt;=6),VLOOKUP(W92,award12,2),0)))))</f>
        <v>0</v>
      </c>
      <c r="Y92">
        <f>IF(Input!$C96&gt;6,COUNT(Input!H96:I96,Input!J96:L96,Input!#REF!,Input!#REF!),IF(Input!$C96&lt;=6,COUNT(Input!H96:I96,Input!J96:L96,Input!#REF!)))</f>
        <v>0</v>
      </c>
      <c r="AA92" t="str">
        <f t="shared" si="24"/>
        <v xml:space="preserve"> </v>
      </c>
      <c r="AB92" t="str">
        <f t="shared" si="25"/>
        <v xml:space="preserve"> </v>
      </c>
      <c r="AC92" t="str">
        <f t="shared" si="26"/>
        <v xml:space="preserve"> </v>
      </c>
      <c r="AD92" t="str">
        <f t="shared" si="27"/>
        <v xml:space="preserve"> </v>
      </c>
      <c r="AE92" t="str">
        <f t="shared" si="28"/>
        <v xml:space="preserve"> </v>
      </c>
      <c r="AG92" s="21" t="str">
        <f>IF(AA92=" "," ",IF(Input!$G96="Boy",IF(RANK(AA92,($AA92:$AE92),0)&lt;=5,AA92," ")," "))</f>
        <v xml:space="preserve"> </v>
      </c>
      <c r="AH92" s="21" t="str">
        <f>IF(AB92=" "," ",IF(Input!$G96="Boy",IF(RANK(AB92,($AA92:$AE92),0)&lt;=5,AB92," ")," "))</f>
        <v xml:space="preserve"> </v>
      </c>
      <c r="AI92" s="21" t="str">
        <f>IF(AC92=" "," ",IF(Input!$G96="Boy",IF(RANK(AC92,($AA92:$AE92),0)&lt;=5,AC92," ")," "))</f>
        <v xml:space="preserve"> </v>
      </c>
      <c r="AJ92" s="21" t="str">
        <f>IF(AD92=" "," ",IF(Input!$G96="Boy",IF(RANK(AD92,($AA92:$AE92),0)&lt;=5,AD92," ")," "))</f>
        <v xml:space="preserve"> </v>
      </c>
      <c r="AK92" s="21" t="str">
        <f>IF(AE92=" "," ",IF(Input!$G96="Boy",IF(RANK(AE92,($AA92:$AE92),0)&lt;=5,AE92," ")," "))</f>
        <v xml:space="preserve"> </v>
      </c>
      <c r="AM92" s="21" t="str">
        <f>IF(AA92=" "," ",IF(Input!$G96="Girl",IF(RANK(AA92,($AA92:$AE92),0)&lt;=5,AA92," ")," "))</f>
        <v xml:space="preserve"> </v>
      </c>
      <c r="AN92" s="21" t="str">
        <f>IF(AB92=" "," ",IF(Input!$G96="Girl",IF(RANK(AB92,($AA92:$AE92),0)&lt;=5,AB92," ")," "))</f>
        <v xml:space="preserve"> </v>
      </c>
      <c r="AO92" s="21" t="str">
        <f>IF(AC92=" "," ",IF(Input!$G96="Girl",IF(RANK(AC92,($AA92:$AE92),0)&lt;=5,AC92," ")," "))</f>
        <v xml:space="preserve"> </v>
      </c>
      <c r="AP92" s="21" t="str">
        <f>IF(AD92=" "," ",IF(Input!$G96="Girl",IF(RANK(AD92,($AA92:$AE92),0)&lt;=5,AD92," ")," "))</f>
        <v xml:space="preserve"> </v>
      </c>
      <c r="AQ92" s="21" t="str">
        <f>IF(AE92=" "," ",IF(Input!$G96="Girl",IF(RANK(AE92,($AA92:$AE92),0)&lt;=5,AE92," ")," "))</f>
        <v xml:space="preserve"> </v>
      </c>
      <c r="AS92">
        <v>4.0000000000000003E-5</v>
      </c>
      <c r="AT92">
        <v>7.9999999999999898E-5</v>
      </c>
      <c r="AU92">
        <v>1.2E-4</v>
      </c>
      <c r="AV92">
        <v>1.6000000000000001E-4</v>
      </c>
      <c r="AW92">
        <v>2.0000000000000001E-4</v>
      </c>
      <c r="AX92">
        <v>2.4000000000000001E-4</v>
      </c>
      <c r="AY92">
        <v>2.7999999999999998E-4</v>
      </c>
      <c r="AZ92">
        <v>3.20000000000001E-4</v>
      </c>
      <c r="BA92">
        <v>3.60000000000001E-4</v>
      </c>
      <c r="BB92">
        <v>4.0000000000000099E-4</v>
      </c>
    </row>
    <row r="93" spans="3:54" ht="23.55" customHeight="1" x14ac:dyDescent="0.3">
      <c r="C93" s="169">
        <f>Input!D97</f>
        <v>0</v>
      </c>
      <c r="D93" s="170" t="e">
        <f>Input!#REF!</f>
        <v>#REF!</v>
      </c>
      <c r="E93" s="170">
        <f>Input!E97</f>
        <v>0</v>
      </c>
      <c r="F93" s="171">
        <f>Input!F97</f>
        <v>0</v>
      </c>
      <c r="G93" s="171">
        <f>Input!G97</f>
        <v>0</v>
      </c>
      <c r="H93" s="170">
        <f t="shared" si="16"/>
        <v>0</v>
      </c>
      <c r="I93" s="170">
        <f t="shared" si="17"/>
        <v>0</v>
      </c>
      <c r="J93" s="170">
        <f t="shared" si="18"/>
        <v>0</v>
      </c>
      <c r="K93" s="170">
        <f t="shared" si="19"/>
        <v>0</v>
      </c>
      <c r="L93" s="170">
        <f t="shared" si="20"/>
        <v>0</v>
      </c>
      <c r="M93" s="170" t="str">
        <f t="shared" si="21"/>
        <v xml:space="preserve"> </v>
      </c>
      <c r="N93" s="182" t="str">
        <f t="shared" si="22"/>
        <v xml:space="preserve"> </v>
      </c>
      <c r="O93" s="5" t="str">
        <f t="shared" si="23"/>
        <v xml:space="preserve"> -0-0</v>
      </c>
      <c r="P93" s="5">
        <f>Input!D97</f>
        <v>0</v>
      </c>
      <c r="Q93" s="21">
        <f>IF(Input!$E97=0,0,IF(ISNA(VLOOKUP((CONCATENATE(Q$6,"-",Input!H97)),points1,2,)),0,(VLOOKUP((CONCATENATE(Q$6,"-",Input!H97)),points1,2,))))</f>
        <v>0</v>
      </c>
      <c r="R93" s="21">
        <f>IF(Input!$E97=0,0,IF(ISNA(VLOOKUP((CONCATENATE(R$6,"-",Input!I97)),points1,2,)),0,(VLOOKUP((CONCATENATE(R$6,"-",Input!I97)),points1,2,))))</f>
        <v>0</v>
      </c>
      <c r="S93" s="21">
        <f>IF(Input!$E97=0,0,IF(ISNA(VLOOKUP((CONCATENATE(S$6,"-",Input!J97)),points1,2,)),0,(VLOOKUP((CONCATENATE(S$6,"-",Input!J97)),points1,2,))))</f>
        <v>0</v>
      </c>
      <c r="T93" s="21">
        <f>IF(Input!$E97=0,0,IF(ISNA(VLOOKUP((CONCATENATE(T$6,"-",Input!K97)),points1,2,)),0,(VLOOKUP((CONCATENATE(T$6,"-",Input!K97)),points1,2,))))</f>
        <v>0</v>
      </c>
      <c r="U93" s="21">
        <f>IF(Input!$E97=0,0,IF(ISNA(VLOOKUP((CONCATENATE(U$6,"-",Input!L97)),points1,2,)),0,(VLOOKUP((CONCATENATE(U$6,"-",Input!L97)),points1,2,))))</f>
        <v>0</v>
      </c>
      <c r="V93" s="12">
        <f>IF(Input!$C97&gt;6,COUNT(Input!H97:I97,Input!J97:L97,Input!#REF!,Input!#REF!),IF(Input!$C97&lt;=6,COUNT(Input!H97:I97,Input!J97:L97,Input!#REF!)))</f>
        <v>0</v>
      </c>
      <c r="W93">
        <f t="shared" si="29"/>
        <v>0</v>
      </c>
      <c r="X93">
        <f>IF(W93=0,0,IF((Input!G97="Boy")*AND(Input!C97&gt;6),VLOOKUP(W93,award2,3),IF((Input!G97="Girl")*AND(Input!C97&gt;6),VLOOKUP(W93,award2,2),IF((Input!G97="Boy")*AND(Input!C97&lt;=6),VLOOKUP(W93,award12,3),IF((Input!G97="Girl")*AND(Input!C97&lt;=6),VLOOKUP(W93,award12,2),0)))))</f>
        <v>0</v>
      </c>
      <c r="Y93">
        <f>IF(Input!$C97&gt;6,COUNT(Input!H97:I97,Input!J97:L97,Input!#REF!,Input!#REF!),IF(Input!$C97&lt;=6,COUNT(Input!H97:I97,Input!J97:L97,Input!#REF!)))</f>
        <v>0</v>
      </c>
      <c r="AA93" t="str">
        <f t="shared" si="24"/>
        <v xml:space="preserve"> </v>
      </c>
      <c r="AB93" t="str">
        <f t="shared" si="25"/>
        <v xml:space="preserve"> </v>
      </c>
      <c r="AC93" t="str">
        <f t="shared" si="26"/>
        <v xml:space="preserve"> </v>
      </c>
      <c r="AD93" t="str">
        <f t="shared" si="27"/>
        <v xml:space="preserve"> </v>
      </c>
      <c r="AE93" t="str">
        <f t="shared" si="28"/>
        <v xml:space="preserve"> </v>
      </c>
      <c r="AG93" s="21" t="str">
        <f>IF(AA93=" "," ",IF(Input!$G97="Boy",IF(RANK(AA93,($AA93:$AE93),0)&lt;=5,AA93," ")," "))</f>
        <v xml:space="preserve"> </v>
      </c>
      <c r="AH93" s="21" t="str">
        <f>IF(AB93=" "," ",IF(Input!$G97="Boy",IF(RANK(AB93,($AA93:$AE93),0)&lt;=5,AB93," ")," "))</f>
        <v xml:space="preserve"> </v>
      </c>
      <c r="AI93" s="21" t="str">
        <f>IF(AC93=" "," ",IF(Input!$G97="Boy",IF(RANK(AC93,($AA93:$AE93),0)&lt;=5,AC93," ")," "))</f>
        <v xml:space="preserve"> </v>
      </c>
      <c r="AJ93" s="21" t="str">
        <f>IF(AD93=" "," ",IF(Input!$G97="Boy",IF(RANK(AD93,($AA93:$AE93),0)&lt;=5,AD93," ")," "))</f>
        <v xml:space="preserve"> </v>
      </c>
      <c r="AK93" s="21" t="str">
        <f>IF(AE93=" "," ",IF(Input!$G97="Boy",IF(RANK(AE93,($AA93:$AE93),0)&lt;=5,AE93," ")," "))</f>
        <v xml:space="preserve"> </v>
      </c>
      <c r="AM93" s="21" t="str">
        <f>IF(AA93=" "," ",IF(Input!$G97="Girl",IF(RANK(AA93,($AA93:$AE93),0)&lt;=5,AA93," ")," "))</f>
        <v xml:space="preserve"> </v>
      </c>
      <c r="AN93" s="21" t="str">
        <f>IF(AB93=" "," ",IF(Input!$G97="Girl",IF(RANK(AB93,($AA93:$AE93),0)&lt;=5,AB93," ")," "))</f>
        <v xml:space="preserve"> </v>
      </c>
      <c r="AO93" s="21" t="str">
        <f>IF(AC93=" "," ",IF(Input!$G97="Girl",IF(RANK(AC93,($AA93:$AE93),0)&lt;=5,AC93," ")," "))</f>
        <v xml:space="preserve"> </v>
      </c>
      <c r="AP93" s="21" t="str">
        <f>IF(AD93=" "," ",IF(Input!$G97="Girl",IF(RANK(AD93,($AA93:$AE93),0)&lt;=5,AD93," ")," "))</f>
        <v xml:space="preserve"> </v>
      </c>
      <c r="AQ93" s="21" t="str">
        <f>IF(AE93=" "," ",IF(Input!$G97="Girl",IF(RANK(AE93,($AA93:$AE93),0)&lt;=5,AE93," ")," "))</f>
        <v xml:space="preserve"> </v>
      </c>
      <c r="AS93">
        <v>4.0000000000000003E-5</v>
      </c>
      <c r="AT93">
        <v>7.9999999999999898E-5</v>
      </c>
      <c r="AU93">
        <v>1.2E-4</v>
      </c>
      <c r="AV93">
        <v>1.6000000000000001E-4</v>
      </c>
      <c r="AW93">
        <v>2.0000000000000001E-4</v>
      </c>
      <c r="AX93">
        <v>2.4000000000000001E-4</v>
      </c>
      <c r="AY93">
        <v>2.7999999999999998E-4</v>
      </c>
      <c r="AZ93">
        <v>3.20000000000001E-4</v>
      </c>
      <c r="BA93">
        <v>3.60000000000001E-4</v>
      </c>
      <c r="BB93">
        <v>4.0000000000000099E-4</v>
      </c>
    </row>
    <row r="94" spans="3:54" ht="23.55" customHeight="1" x14ac:dyDescent="0.3">
      <c r="C94" s="169">
        <f>Input!D98</f>
        <v>0</v>
      </c>
      <c r="D94" s="170" t="e">
        <f>Input!#REF!</f>
        <v>#REF!</v>
      </c>
      <c r="E94" s="170">
        <f>Input!E98</f>
        <v>0</v>
      </c>
      <c r="F94" s="171">
        <f>Input!F98</f>
        <v>0</v>
      </c>
      <c r="G94" s="171">
        <f>Input!G98</f>
        <v>0</v>
      </c>
      <c r="H94" s="170">
        <f t="shared" si="16"/>
        <v>0</v>
      </c>
      <c r="I94" s="170">
        <f t="shared" si="17"/>
        <v>0</v>
      </c>
      <c r="J94" s="170">
        <f t="shared" si="18"/>
        <v>0</v>
      </c>
      <c r="K94" s="170">
        <f t="shared" si="19"/>
        <v>0</v>
      </c>
      <c r="L94" s="170">
        <f t="shared" si="20"/>
        <v>0</v>
      </c>
      <c r="M94" s="170" t="str">
        <f t="shared" si="21"/>
        <v xml:space="preserve"> </v>
      </c>
      <c r="N94" s="182" t="str">
        <f t="shared" si="22"/>
        <v xml:space="preserve"> </v>
      </c>
      <c r="O94" s="5" t="str">
        <f t="shared" si="23"/>
        <v xml:space="preserve"> -0-0</v>
      </c>
      <c r="P94" s="5">
        <f>Input!D98</f>
        <v>0</v>
      </c>
      <c r="Q94" s="21">
        <f>IF(Input!$E98=0,0,IF(ISNA(VLOOKUP((CONCATENATE(Q$6,"-",Input!H98)),points1,2,)),0,(VLOOKUP((CONCATENATE(Q$6,"-",Input!H98)),points1,2,))))</f>
        <v>0</v>
      </c>
      <c r="R94" s="21">
        <f>IF(Input!$E98=0,0,IF(ISNA(VLOOKUP((CONCATENATE(R$6,"-",Input!I98)),points1,2,)),0,(VLOOKUP((CONCATENATE(R$6,"-",Input!I98)),points1,2,))))</f>
        <v>0</v>
      </c>
      <c r="S94" s="21">
        <f>IF(Input!$E98=0,0,IF(ISNA(VLOOKUP((CONCATENATE(S$6,"-",Input!J98)),points1,2,)),0,(VLOOKUP((CONCATENATE(S$6,"-",Input!J98)),points1,2,))))</f>
        <v>0</v>
      </c>
      <c r="T94" s="21">
        <f>IF(Input!$E98=0,0,IF(ISNA(VLOOKUP((CONCATENATE(T$6,"-",Input!K98)),points1,2,)),0,(VLOOKUP((CONCATENATE(T$6,"-",Input!K98)),points1,2,))))</f>
        <v>0</v>
      </c>
      <c r="U94" s="21">
        <f>IF(Input!$E98=0,0,IF(ISNA(VLOOKUP((CONCATENATE(U$6,"-",Input!L98)),points1,2,)),0,(VLOOKUP((CONCATENATE(U$6,"-",Input!L98)),points1,2,))))</f>
        <v>0</v>
      </c>
      <c r="V94" s="12">
        <f>IF(Input!$C98&gt;6,COUNT(Input!H98:I98,Input!J98:L98,Input!#REF!,Input!#REF!),IF(Input!$C98&lt;=6,COUNT(Input!H98:I98,Input!J98:L98,Input!#REF!)))</f>
        <v>0</v>
      </c>
      <c r="W94">
        <f t="shared" si="29"/>
        <v>0</v>
      </c>
      <c r="X94">
        <f>IF(W94=0,0,IF((Input!G98="Boy")*AND(Input!C98&gt;6),VLOOKUP(W94,award2,3),IF((Input!G98="Girl")*AND(Input!C98&gt;6),VLOOKUP(W94,award2,2),IF((Input!G98="Boy")*AND(Input!C98&lt;=6),VLOOKUP(W94,award12,3),IF((Input!G98="Girl")*AND(Input!C98&lt;=6),VLOOKUP(W94,award12,2),0)))))</f>
        <v>0</v>
      </c>
      <c r="Y94">
        <f>IF(Input!$C98&gt;6,COUNT(Input!H98:I98,Input!J98:L98,Input!#REF!,Input!#REF!),IF(Input!$C98&lt;=6,COUNT(Input!H98:I98,Input!J98:L98,Input!#REF!)))</f>
        <v>0</v>
      </c>
      <c r="AA94" t="str">
        <f t="shared" si="24"/>
        <v xml:space="preserve"> </v>
      </c>
      <c r="AB94" t="str">
        <f t="shared" si="25"/>
        <v xml:space="preserve"> </v>
      </c>
      <c r="AC94" t="str">
        <f t="shared" si="26"/>
        <v xml:space="preserve"> </v>
      </c>
      <c r="AD94" t="str">
        <f t="shared" si="27"/>
        <v xml:space="preserve"> </v>
      </c>
      <c r="AE94" t="str">
        <f t="shared" si="28"/>
        <v xml:space="preserve"> </v>
      </c>
      <c r="AG94" s="21" t="str">
        <f>IF(AA94=" "," ",IF(Input!$G98="Boy",IF(RANK(AA94,($AA94:$AE94),0)&lt;=5,AA94," ")," "))</f>
        <v xml:space="preserve"> </v>
      </c>
      <c r="AH94" s="21" t="str">
        <f>IF(AB94=" "," ",IF(Input!$G98="Boy",IF(RANK(AB94,($AA94:$AE94),0)&lt;=5,AB94," ")," "))</f>
        <v xml:space="preserve"> </v>
      </c>
      <c r="AI94" s="21" t="str">
        <f>IF(AC94=" "," ",IF(Input!$G98="Boy",IF(RANK(AC94,($AA94:$AE94),0)&lt;=5,AC94," ")," "))</f>
        <v xml:space="preserve"> </v>
      </c>
      <c r="AJ94" s="21" t="str">
        <f>IF(AD94=" "," ",IF(Input!$G98="Boy",IF(RANK(AD94,($AA94:$AE94),0)&lt;=5,AD94," ")," "))</f>
        <v xml:space="preserve"> </v>
      </c>
      <c r="AK94" s="21" t="str">
        <f>IF(AE94=" "," ",IF(Input!$G98="Boy",IF(RANK(AE94,($AA94:$AE94),0)&lt;=5,AE94," ")," "))</f>
        <v xml:space="preserve"> </v>
      </c>
      <c r="AM94" s="21" t="str">
        <f>IF(AA94=" "," ",IF(Input!$G98="Girl",IF(RANK(AA94,($AA94:$AE94),0)&lt;=5,AA94," ")," "))</f>
        <v xml:space="preserve"> </v>
      </c>
      <c r="AN94" s="21" t="str">
        <f>IF(AB94=" "," ",IF(Input!$G98="Girl",IF(RANK(AB94,($AA94:$AE94),0)&lt;=5,AB94," ")," "))</f>
        <v xml:space="preserve"> </v>
      </c>
      <c r="AO94" s="21" t="str">
        <f>IF(AC94=" "," ",IF(Input!$G98="Girl",IF(RANK(AC94,($AA94:$AE94),0)&lt;=5,AC94," ")," "))</f>
        <v xml:space="preserve"> </v>
      </c>
      <c r="AP94" s="21" t="str">
        <f>IF(AD94=" "," ",IF(Input!$G98="Girl",IF(RANK(AD94,($AA94:$AE94),0)&lt;=5,AD94," ")," "))</f>
        <v xml:space="preserve"> </v>
      </c>
      <c r="AQ94" s="21" t="str">
        <f>IF(AE94=" "," ",IF(Input!$G98="Girl",IF(RANK(AE94,($AA94:$AE94),0)&lt;=5,AE94," ")," "))</f>
        <v xml:space="preserve"> </v>
      </c>
      <c r="AS94">
        <v>4.0000000000000003E-5</v>
      </c>
      <c r="AT94">
        <v>7.9999999999999898E-5</v>
      </c>
      <c r="AU94">
        <v>1.2E-4</v>
      </c>
      <c r="AV94">
        <v>1.6000000000000001E-4</v>
      </c>
      <c r="AW94">
        <v>2.0000000000000001E-4</v>
      </c>
      <c r="AX94">
        <v>2.4000000000000001E-4</v>
      </c>
      <c r="AY94">
        <v>2.7999999999999998E-4</v>
      </c>
      <c r="AZ94">
        <v>3.20000000000001E-4</v>
      </c>
      <c r="BA94">
        <v>3.60000000000001E-4</v>
      </c>
      <c r="BB94">
        <v>4.0000000000000099E-4</v>
      </c>
    </row>
    <row r="95" spans="3:54" ht="23.55" customHeight="1" x14ac:dyDescent="0.3">
      <c r="C95" s="169">
        <f>Input!D99</f>
        <v>0</v>
      </c>
      <c r="D95" s="170" t="e">
        <f>Input!#REF!</f>
        <v>#REF!</v>
      </c>
      <c r="E95" s="170">
        <f>Input!E99</f>
        <v>0</v>
      </c>
      <c r="F95" s="171">
        <f>Input!F99</f>
        <v>0</v>
      </c>
      <c r="G95" s="171">
        <f>Input!G99</f>
        <v>0</v>
      </c>
      <c r="H95" s="170">
        <f t="shared" si="16"/>
        <v>0</v>
      </c>
      <c r="I95" s="170">
        <f t="shared" si="17"/>
        <v>0</v>
      </c>
      <c r="J95" s="170">
        <f t="shared" si="18"/>
        <v>0</v>
      </c>
      <c r="K95" s="170">
        <f t="shared" si="19"/>
        <v>0</v>
      </c>
      <c r="L95" s="170">
        <f t="shared" si="20"/>
        <v>0</v>
      </c>
      <c r="M95" s="170" t="str">
        <f t="shared" si="21"/>
        <v xml:space="preserve"> </v>
      </c>
      <c r="N95" s="182" t="str">
        <f t="shared" si="22"/>
        <v xml:space="preserve"> </v>
      </c>
      <c r="O95" s="5" t="str">
        <f t="shared" si="23"/>
        <v xml:space="preserve"> -0-0</v>
      </c>
      <c r="P95" s="5">
        <f>Input!D99</f>
        <v>0</v>
      </c>
      <c r="Q95" s="21">
        <f>IF(Input!$E99=0,0,IF(ISNA(VLOOKUP((CONCATENATE(Q$6,"-",Input!H99)),points1,2,)),0,(VLOOKUP((CONCATENATE(Q$6,"-",Input!H99)),points1,2,))))</f>
        <v>0</v>
      </c>
      <c r="R95" s="21">
        <f>IF(Input!$E99=0,0,IF(ISNA(VLOOKUP((CONCATENATE(R$6,"-",Input!I99)),points1,2,)),0,(VLOOKUP((CONCATENATE(R$6,"-",Input!I99)),points1,2,))))</f>
        <v>0</v>
      </c>
      <c r="S95" s="21">
        <f>IF(Input!$E99=0,0,IF(ISNA(VLOOKUP((CONCATENATE(S$6,"-",Input!J99)),points1,2,)),0,(VLOOKUP((CONCATENATE(S$6,"-",Input!J99)),points1,2,))))</f>
        <v>0</v>
      </c>
      <c r="T95" s="21">
        <f>IF(Input!$E99=0,0,IF(ISNA(VLOOKUP((CONCATENATE(T$6,"-",Input!K99)),points1,2,)),0,(VLOOKUP((CONCATENATE(T$6,"-",Input!K99)),points1,2,))))</f>
        <v>0</v>
      </c>
      <c r="U95" s="21">
        <f>IF(Input!$E99=0,0,IF(ISNA(VLOOKUP((CONCATENATE(U$6,"-",Input!L99)),points1,2,)),0,(VLOOKUP((CONCATENATE(U$6,"-",Input!L99)),points1,2,))))</f>
        <v>0</v>
      </c>
      <c r="V95" s="12">
        <f>IF(Input!$C99&gt;6,COUNT(Input!H99:I99,Input!J99:L99,Input!#REF!,Input!#REF!),IF(Input!$C99&lt;=6,COUNT(Input!H99:I99,Input!J99:L99,Input!#REF!)))</f>
        <v>0</v>
      </c>
      <c r="W95">
        <f t="shared" si="29"/>
        <v>0</v>
      </c>
      <c r="X95">
        <f>IF(W95=0,0,IF((Input!G99="Boy")*AND(Input!C99&gt;6),VLOOKUP(W95,award2,3),IF((Input!G99="Girl")*AND(Input!C99&gt;6),VLOOKUP(W95,award2,2),IF((Input!G99="Boy")*AND(Input!C99&lt;=6),VLOOKUP(W95,award12,3),IF((Input!G99="Girl")*AND(Input!C99&lt;=6),VLOOKUP(W95,award12,2),0)))))</f>
        <v>0</v>
      </c>
      <c r="Y95">
        <f>IF(Input!$C99&gt;6,COUNT(Input!H99:I99,Input!J99:L99,Input!#REF!,Input!#REF!),IF(Input!$C99&lt;=6,COUNT(Input!H99:I99,Input!J99:L99,Input!#REF!)))</f>
        <v>0</v>
      </c>
      <c r="AA95" t="str">
        <f t="shared" si="24"/>
        <v xml:space="preserve"> </v>
      </c>
      <c r="AB95" t="str">
        <f t="shared" si="25"/>
        <v xml:space="preserve"> </v>
      </c>
      <c r="AC95" t="str">
        <f t="shared" si="26"/>
        <v xml:space="preserve"> </v>
      </c>
      <c r="AD95" t="str">
        <f t="shared" si="27"/>
        <v xml:space="preserve"> </v>
      </c>
      <c r="AE95" t="str">
        <f t="shared" si="28"/>
        <v xml:space="preserve"> </v>
      </c>
      <c r="AG95" s="21" t="str">
        <f>IF(AA95=" "," ",IF(Input!$G99="Boy",IF(RANK(AA95,($AA95:$AE95),0)&lt;=5,AA95," ")," "))</f>
        <v xml:space="preserve"> </v>
      </c>
      <c r="AH95" s="21" t="str">
        <f>IF(AB95=" "," ",IF(Input!$G99="Boy",IF(RANK(AB95,($AA95:$AE95),0)&lt;=5,AB95," ")," "))</f>
        <v xml:space="preserve"> </v>
      </c>
      <c r="AI95" s="21" t="str">
        <f>IF(AC95=" "," ",IF(Input!$G99="Boy",IF(RANK(AC95,($AA95:$AE95),0)&lt;=5,AC95," ")," "))</f>
        <v xml:space="preserve"> </v>
      </c>
      <c r="AJ95" s="21" t="str">
        <f>IF(AD95=" "," ",IF(Input!$G99="Boy",IF(RANK(AD95,($AA95:$AE95),0)&lt;=5,AD95," ")," "))</f>
        <v xml:space="preserve"> </v>
      </c>
      <c r="AK95" s="21" t="str">
        <f>IF(AE95=" "," ",IF(Input!$G99="Boy",IF(RANK(AE95,($AA95:$AE95),0)&lt;=5,AE95," ")," "))</f>
        <v xml:space="preserve"> </v>
      </c>
      <c r="AM95" s="21" t="str">
        <f>IF(AA95=" "," ",IF(Input!$G99="Girl",IF(RANK(AA95,($AA95:$AE95),0)&lt;=5,AA95," ")," "))</f>
        <v xml:space="preserve"> </v>
      </c>
      <c r="AN95" s="21" t="str">
        <f>IF(AB95=" "," ",IF(Input!$G99="Girl",IF(RANK(AB95,($AA95:$AE95),0)&lt;=5,AB95," ")," "))</f>
        <v xml:space="preserve"> </v>
      </c>
      <c r="AO95" s="21" t="str">
        <f>IF(AC95=" "," ",IF(Input!$G99="Girl",IF(RANK(AC95,($AA95:$AE95),0)&lt;=5,AC95," ")," "))</f>
        <v xml:space="preserve"> </v>
      </c>
      <c r="AP95" s="21" t="str">
        <f>IF(AD95=" "," ",IF(Input!$G99="Girl",IF(RANK(AD95,($AA95:$AE95),0)&lt;=5,AD95," ")," "))</f>
        <v xml:space="preserve"> </v>
      </c>
      <c r="AQ95" s="21" t="str">
        <f>IF(AE95=" "," ",IF(Input!$G99="Girl",IF(RANK(AE95,($AA95:$AE95),0)&lt;=5,AE95," ")," "))</f>
        <v xml:space="preserve"> </v>
      </c>
      <c r="AS95">
        <v>4.0000000000000003E-5</v>
      </c>
      <c r="AT95">
        <v>7.9999999999999898E-5</v>
      </c>
      <c r="AU95">
        <v>1.2E-4</v>
      </c>
      <c r="AV95">
        <v>1.6000000000000001E-4</v>
      </c>
      <c r="AW95">
        <v>2.0000000000000001E-4</v>
      </c>
      <c r="AX95">
        <v>2.4000000000000001E-4</v>
      </c>
      <c r="AY95">
        <v>2.7999999999999998E-4</v>
      </c>
      <c r="AZ95">
        <v>3.20000000000001E-4</v>
      </c>
      <c r="BA95">
        <v>3.60000000000001E-4</v>
      </c>
      <c r="BB95">
        <v>4.0000000000000099E-4</v>
      </c>
    </row>
    <row r="96" spans="3:54" ht="23.55" customHeight="1" x14ac:dyDescent="0.3">
      <c r="C96" s="169">
        <f>Input!D100</f>
        <v>0</v>
      </c>
      <c r="D96" s="170" t="e">
        <f>Input!#REF!</f>
        <v>#REF!</v>
      </c>
      <c r="E96" s="170">
        <f>Input!E100</f>
        <v>0</v>
      </c>
      <c r="F96" s="171">
        <f>Input!F100</f>
        <v>0</v>
      </c>
      <c r="G96" s="171">
        <f>Input!G100</f>
        <v>0</v>
      </c>
      <c r="H96" s="170">
        <f t="shared" si="16"/>
        <v>0</v>
      </c>
      <c r="I96" s="170">
        <f t="shared" si="17"/>
        <v>0</v>
      </c>
      <c r="J96" s="170">
        <f t="shared" si="18"/>
        <v>0</v>
      </c>
      <c r="K96" s="170">
        <f t="shared" si="19"/>
        <v>0</v>
      </c>
      <c r="L96" s="170">
        <f t="shared" si="20"/>
        <v>0</v>
      </c>
      <c r="M96" s="170" t="str">
        <f t="shared" si="21"/>
        <v xml:space="preserve"> </v>
      </c>
      <c r="N96" s="182" t="str">
        <f t="shared" si="22"/>
        <v xml:space="preserve"> </v>
      </c>
      <c r="O96" s="5" t="str">
        <f t="shared" si="23"/>
        <v xml:space="preserve"> -0-0</v>
      </c>
      <c r="P96" s="5">
        <f>Input!D100</f>
        <v>0</v>
      </c>
      <c r="Q96" s="21">
        <f>IF(Input!$E100=0,0,IF(ISNA(VLOOKUP((CONCATENATE(Q$6,"-",Input!H100)),points1,2,)),0,(VLOOKUP((CONCATENATE(Q$6,"-",Input!H100)),points1,2,))))</f>
        <v>0</v>
      </c>
      <c r="R96" s="21">
        <f>IF(Input!$E100=0,0,IF(ISNA(VLOOKUP((CONCATENATE(R$6,"-",Input!I100)),points1,2,)),0,(VLOOKUP((CONCATENATE(R$6,"-",Input!I100)),points1,2,))))</f>
        <v>0</v>
      </c>
      <c r="S96" s="21">
        <f>IF(Input!$E100=0,0,IF(ISNA(VLOOKUP((CONCATENATE(S$6,"-",Input!J100)),points1,2,)),0,(VLOOKUP((CONCATENATE(S$6,"-",Input!J100)),points1,2,))))</f>
        <v>0</v>
      </c>
      <c r="T96" s="21">
        <f>IF(Input!$E100=0,0,IF(ISNA(VLOOKUP((CONCATENATE(T$6,"-",Input!K100)),points1,2,)),0,(VLOOKUP((CONCATENATE(T$6,"-",Input!K100)),points1,2,))))</f>
        <v>0</v>
      </c>
      <c r="U96" s="21">
        <f>IF(Input!$E100=0,0,IF(ISNA(VLOOKUP((CONCATENATE(U$6,"-",Input!L100)),points1,2,)),0,(VLOOKUP((CONCATENATE(U$6,"-",Input!L100)),points1,2,))))</f>
        <v>0</v>
      </c>
      <c r="V96" s="12">
        <f>IF(Input!$C100&gt;6,COUNT(Input!H100:I100,Input!J100:L100,Input!#REF!,Input!#REF!),IF(Input!$C100&lt;=6,COUNT(Input!H100:I100,Input!J100:L100,Input!#REF!)))</f>
        <v>0</v>
      </c>
      <c r="W96">
        <f t="shared" si="29"/>
        <v>0</v>
      </c>
      <c r="X96">
        <f>IF(W96=0,0,IF((Input!G100="Boy")*AND(Input!C100&gt;6),VLOOKUP(W96,award2,3),IF((Input!G100="Girl")*AND(Input!C100&gt;6),VLOOKUP(W96,award2,2),IF((Input!G100="Boy")*AND(Input!C100&lt;=6),VLOOKUP(W96,award12,3),IF((Input!G100="Girl")*AND(Input!C100&lt;=6),VLOOKUP(W96,award12,2),0)))))</f>
        <v>0</v>
      </c>
      <c r="Y96">
        <f>IF(Input!$C100&gt;6,COUNT(Input!H100:I100,Input!J100:L100,Input!#REF!,Input!#REF!),IF(Input!$C100&lt;=6,COUNT(Input!H100:I100,Input!J100:L100,Input!#REF!)))</f>
        <v>0</v>
      </c>
      <c r="AA96" t="str">
        <f t="shared" si="24"/>
        <v xml:space="preserve"> </v>
      </c>
      <c r="AB96" t="str">
        <f t="shared" si="25"/>
        <v xml:space="preserve"> </v>
      </c>
      <c r="AC96" t="str">
        <f t="shared" si="26"/>
        <v xml:space="preserve"> </v>
      </c>
      <c r="AD96" t="str">
        <f t="shared" si="27"/>
        <v xml:space="preserve"> </v>
      </c>
      <c r="AE96" t="str">
        <f t="shared" si="28"/>
        <v xml:space="preserve"> </v>
      </c>
      <c r="AG96" s="21" t="str">
        <f>IF(AA96=" "," ",IF(Input!$G100="Boy",IF(RANK(AA96,($AA96:$AE96),0)&lt;=5,AA96," ")," "))</f>
        <v xml:space="preserve"> </v>
      </c>
      <c r="AH96" s="21" t="str">
        <f>IF(AB96=" "," ",IF(Input!$G100="Boy",IF(RANK(AB96,($AA96:$AE96),0)&lt;=5,AB96," ")," "))</f>
        <v xml:space="preserve"> </v>
      </c>
      <c r="AI96" s="21" t="str">
        <f>IF(AC96=" "," ",IF(Input!$G100="Boy",IF(RANK(AC96,($AA96:$AE96),0)&lt;=5,AC96," ")," "))</f>
        <v xml:space="preserve"> </v>
      </c>
      <c r="AJ96" s="21" t="str">
        <f>IF(AD96=" "," ",IF(Input!$G100="Boy",IF(RANK(AD96,($AA96:$AE96),0)&lt;=5,AD96," ")," "))</f>
        <v xml:space="preserve"> </v>
      </c>
      <c r="AK96" s="21" t="str">
        <f>IF(AE96=" "," ",IF(Input!$G100="Boy",IF(RANK(AE96,($AA96:$AE96),0)&lt;=5,AE96," ")," "))</f>
        <v xml:space="preserve"> </v>
      </c>
      <c r="AM96" s="21" t="str">
        <f>IF(AA96=" "," ",IF(Input!$G100="Girl",IF(RANK(AA96,($AA96:$AE96),0)&lt;=5,AA96," ")," "))</f>
        <v xml:space="preserve"> </v>
      </c>
      <c r="AN96" s="21" t="str">
        <f>IF(AB96=" "," ",IF(Input!$G100="Girl",IF(RANK(AB96,($AA96:$AE96),0)&lt;=5,AB96," ")," "))</f>
        <v xml:space="preserve"> </v>
      </c>
      <c r="AO96" s="21" t="str">
        <f>IF(AC96=" "," ",IF(Input!$G100="Girl",IF(RANK(AC96,($AA96:$AE96),0)&lt;=5,AC96," ")," "))</f>
        <v xml:space="preserve"> </v>
      </c>
      <c r="AP96" s="21" t="str">
        <f>IF(AD96=" "," ",IF(Input!$G100="Girl",IF(RANK(AD96,($AA96:$AE96),0)&lt;=5,AD96," ")," "))</f>
        <v xml:space="preserve"> </v>
      </c>
      <c r="AQ96" s="21" t="str">
        <f>IF(AE96=" "," ",IF(Input!$G100="Girl",IF(RANK(AE96,($AA96:$AE96),0)&lt;=5,AE96," ")," "))</f>
        <v xml:space="preserve"> </v>
      </c>
      <c r="AS96">
        <v>4.0000000000000003E-5</v>
      </c>
      <c r="AT96">
        <v>7.9999999999999898E-5</v>
      </c>
      <c r="AU96">
        <v>1.2E-4</v>
      </c>
      <c r="AV96">
        <v>1.6000000000000001E-4</v>
      </c>
      <c r="AW96">
        <v>2.0000000000000001E-4</v>
      </c>
      <c r="AX96">
        <v>2.4000000000000001E-4</v>
      </c>
      <c r="AY96">
        <v>2.7999999999999998E-4</v>
      </c>
      <c r="AZ96">
        <v>3.20000000000001E-4</v>
      </c>
      <c r="BA96">
        <v>3.60000000000001E-4</v>
      </c>
      <c r="BB96">
        <v>4.0000000000000099E-4</v>
      </c>
    </row>
    <row r="97" spans="3:54" ht="23.55" customHeight="1" x14ac:dyDescent="0.3">
      <c r="C97" s="169">
        <f>Input!D101</f>
        <v>0</v>
      </c>
      <c r="D97" s="170" t="e">
        <f>Input!#REF!</f>
        <v>#REF!</v>
      </c>
      <c r="E97" s="170">
        <f>Input!E101</f>
        <v>0</v>
      </c>
      <c r="F97" s="171">
        <f>Input!F101</f>
        <v>0</v>
      </c>
      <c r="G97" s="171">
        <f>Input!G101</f>
        <v>0</v>
      </c>
      <c r="H97" s="170">
        <f t="shared" si="16"/>
        <v>0</v>
      </c>
      <c r="I97" s="170">
        <f t="shared" si="17"/>
        <v>0</v>
      </c>
      <c r="J97" s="170">
        <f t="shared" si="18"/>
        <v>0</v>
      </c>
      <c r="K97" s="170">
        <f t="shared" si="19"/>
        <v>0</v>
      </c>
      <c r="L97" s="170">
        <f t="shared" si="20"/>
        <v>0</v>
      </c>
      <c r="M97" s="170" t="str">
        <f t="shared" si="21"/>
        <v xml:space="preserve"> </v>
      </c>
      <c r="N97" s="182" t="str">
        <f t="shared" si="22"/>
        <v xml:space="preserve"> </v>
      </c>
      <c r="O97" s="5" t="str">
        <f t="shared" si="23"/>
        <v xml:space="preserve"> -0-0</v>
      </c>
      <c r="P97" s="5">
        <f>Input!D101</f>
        <v>0</v>
      </c>
      <c r="Q97" s="21">
        <f>IF(Input!$E101=0,0,IF(ISNA(VLOOKUP((CONCATENATE(Q$6,"-",Input!H101)),points1,2,)),0,(VLOOKUP((CONCATENATE(Q$6,"-",Input!H101)),points1,2,))))</f>
        <v>0</v>
      </c>
      <c r="R97" s="21">
        <f>IF(Input!$E101=0,0,IF(ISNA(VLOOKUP((CONCATENATE(R$6,"-",Input!I101)),points1,2,)),0,(VLOOKUP((CONCATENATE(R$6,"-",Input!I101)),points1,2,))))</f>
        <v>0</v>
      </c>
      <c r="S97" s="21">
        <f>IF(Input!$E101=0,0,IF(ISNA(VLOOKUP((CONCATENATE(S$6,"-",Input!J101)),points1,2,)),0,(VLOOKUP((CONCATENATE(S$6,"-",Input!J101)),points1,2,))))</f>
        <v>0</v>
      </c>
      <c r="T97" s="21">
        <f>IF(Input!$E101=0,0,IF(ISNA(VLOOKUP((CONCATENATE(T$6,"-",Input!K101)),points1,2,)),0,(VLOOKUP((CONCATENATE(T$6,"-",Input!K101)),points1,2,))))</f>
        <v>0</v>
      </c>
      <c r="U97" s="21">
        <f>IF(Input!$E101=0,0,IF(ISNA(VLOOKUP((CONCATENATE(U$6,"-",Input!L101)),points1,2,)),0,(VLOOKUP((CONCATENATE(U$6,"-",Input!L101)),points1,2,))))</f>
        <v>0</v>
      </c>
      <c r="V97" s="12">
        <f>IF(Input!$C101&gt;6,COUNT(Input!H101:I101,Input!J101:L101,Input!#REF!,Input!#REF!),IF(Input!$C101&lt;=6,COUNT(Input!H101:I101,Input!J101:L101,Input!#REF!)))</f>
        <v>0</v>
      </c>
      <c r="W97">
        <f t="shared" si="29"/>
        <v>0</v>
      </c>
      <c r="X97">
        <f>IF(W97=0,0,IF((Input!G101="Boy")*AND(Input!C101&gt;6),VLOOKUP(W97,award2,3),IF((Input!G101="Girl")*AND(Input!C101&gt;6),VLOOKUP(W97,award2,2),IF((Input!G101="Boy")*AND(Input!C101&lt;=6),VLOOKUP(W97,award12,3),IF((Input!G101="Girl")*AND(Input!C101&lt;=6),VLOOKUP(W97,award12,2),0)))))</f>
        <v>0</v>
      </c>
      <c r="Y97">
        <f>IF(Input!$C101&gt;6,COUNT(Input!H101:I101,Input!J101:L101,Input!#REF!,Input!#REF!),IF(Input!$C101&lt;=6,COUNT(Input!H101:I101,Input!J101:L101,Input!#REF!)))</f>
        <v>0</v>
      </c>
      <c r="AA97" t="str">
        <f t="shared" si="24"/>
        <v xml:space="preserve"> </v>
      </c>
      <c r="AB97" t="str">
        <f t="shared" si="25"/>
        <v xml:space="preserve"> </v>
      </c>
      <c r="AC97" t="str">
        <f t="shared" si="26"/>
        <v xml:space="preserve"> </v>
      </c>
      <c r="AD97" t="str">
        <f t="shared" si="27"/>
        <v xml:space="preserve"> </v>
      </c>
      <c r="AE97" t="str">
        <f t="shared" si="28"/>
        <v xml:space="preserve"> </v>
      </c>
      <c r="AG97" s="21" t="str">
        <f>IF(AA97=" "," ",IF(Input!$G101="Boy",IF(RANK(AA97,($AA97:$AE97),0)&lt;=5,AA97," ")," "))</f>
        <v xml:space="preserve"> </v>
      </c>
      <c r="AH97" s="21" t="str">
        <f>IF(AB97=" "," ",IF(Input!$G101="Boy",IF(RANK(AB97,($AA97:$AE97),0)&lt;=5,AB97," ")," "))</f>
        <v xml:space="preserve"> </v>
      </c>
      <c r="AI97" s="21" t="str">
        <f>IF(AC97=" "," ",IF(Input!$G101="Boy",IF(RANK(AC97,($AA97:$AE97),0)&lt;=5,AC97," ")," "))</f>
        <v xml:space="preserve"> </v>
      </c>
      <c r="AJ97" s="21" t="str">
        <f>IF(AD97=" "," ",IF(Input!$G101="Boy",IF(RANK(AD97,($AA97:$AE97),0)&lt;=5,AD97," ")," "))</f>
        <v xml:space="preserve"> </v>
      </c>
      <c r="AK97" s="21" t="str">
        <f>IF(AE97=" "," ",IF(Input!$G101="Boy",IF(RANK(AE97,($AA97:$AE97),0)&lt;=5,AE97," ")," "))</f>
        <v xml:space="preserve"> </v>
      </c>
      <c r="AM97" s="21" t="str">
        <f>IF(AA97=" "," ",IF(Input!$G101="Girl",IF(RANK(AA97,($AA97:$AE97),0)&lt;=5,AA97," ")," "))</f>
        <v xml:space="preserve"> </v>
      </c>
      <c r="AN97" s="21" t="str">
        <f>IF(AB97=" "," ",IF(Input!$G101="Girl",IF(RANK(AB97,($AA97:$AE97),0)&lt;=5,AB97," ")," "))</f>
        <v xml:space="preserve"> </v>
      </c>
      <c r="AO97" s="21" t="str">
        <f>IF(AC97=" "," ",IF(Input!$G101="Girl",IF(RANK(AC97,($AA97:$AE97),0)&lt;=5,AC97," ")," "))</f>
        <v xml:space="preserve"> </v>
      </c>
      <c r="AP97" s="21" t="str">
        <f>IF(AD97=" "," ",IF(Input!$G101="Girl",IF(RANK(AD97,($AA97:$AE97),0)&lt;=5,AD97," ")," "))</f>
        <v xml:space="preserve"> </v>
      </c>
      <c r="AQ97" s="21" t="str">
        <f>IF(AE97=" "," ",IF(Input!$G101="Girl",IF(RANK(AE97,($AA97:$AE97),0)&lt;=5,AE97," ")," "))</f>
        <v xml:space="preserve"> </v>
      </c>
      <c r="AS97">
        <v>4.0000000000000003E-5</v>
      </c>
      <c r="AT97">
        <v>7.9999999999999898E-5</v>
      </c>
      <c r="AU97">
        <v>1.2E-4</v>
      </c>
      <c r="AV97">
        <v>1.6000000000000001E-4</v>
      </c>
      <c r="AW97">
        <v>2.0000000000000001E-4</v>
      </c>
      <c r="AX97">
        <v>2.4000000000000001E-4</v>
      </c>
      <c r="AY97">
        <v>2.7999999999999998E-4</v>
      </c>
      <c r="AZ97">
        <v>3.20000000000001E-4</v>
      </c>
      <c r="BA97">
        <v>3.60000000000001E-4</v>
      </c>
      <c r="BB97">
        <v>4.0000000000000099E-4</v>
      </c>
    </row>
    <row r="98" spans="3:54" ht="23.55" customHeight="1" x14ac:dyDescent="0.3">
      <c r="C98" s="169">
        <f>Input!D102</f>
        <v>0</v>
      </c>
      <c r="D98" s="170" t="e">
        <f>Input!#REF!</f>
        <v>#REF!</v>
      </c>
      <c r="E98" s="170">
        <f>Input!E102</f>
        <v>0</v>
      </c>
      <c r="F98" s="171">
        <f>Input!F102</f>
        <v>0</v>
      </c>
      <c r="G98" s="171">
        <f>Input!G102</f>
        <v>0</v>
      </c>
      <c r="H98" s="170">
        <f t="shared" si="16"/>
        <v>0</v>
      </c>
      <c r="I98" s="170">
        <f t="shared" si="17"/>
        <v>0</v>
      </c>
      <c r="J98" s="170">
        <f t="shared" si="18"/>
        <v>0</v>
      </c>
      <c r="K98" s="170">
        <f t="shared" si="19"/>
        <v>0</v>
      </c>
      <c r="L98" s="170">
        <f t="shared" si="20"/>
        <v>0</v>
      </c>
      <c r="M98" s="170" t="str">
        <f t="shared" si="21"/>
        <v xml:space="preserve"> </v>
      </c>
      <c r="N98" s="182" t="str">
        <f t="shared" si="22"/>
        <v xml:space="preserve"> </v>
      </c>
      <c r="O98" s="5" t="str">
        <f t="shared" si="23"/>
        <v xml:space="preserve"> -0-0</v>
      </c>
      <c r="P98" s="5">
        <f>Input!D102</f>
        <v>0</v>
      </c>
      <c r="Q98" s="21">
        <f>IF(Input!$E102=0,0,IF(ISNA(VLOOKUP((CONCATENATE(Q$6,"-",Input!H102)),points1,2,)),0,(VLOOKUP((CONCATENATE(Q$6,"-",Input!H102)),points1,2,))))</f>
        <v>0</v>
      </c>
      <c r="R98" s="21">
        <f>IF(Input!$E102=0,0,IF(ISNA(VLOOKUP((CONCATENATE(R$6,"-",Input!I102)),points1,2,)),0,(VLOOKUP((CONCATENATE(R$6,"-",Input!I102)),points1,2,))))</f>
        <v>0</v>
      </c>
      <c r="S98" s="21">
        <f>IF(Input!$E102=0,0,IF(ISNA(VLOOKUP((CONCATENATE(S$6,"-",Input!J102)),points1,2,)),0,(VLOOKUP((CONCATENATE(S$6,"-",Input!J102)),points1,2,))))</f>
        <v>0</v>
      </c>
      <c r="T98" s="21">
        <f>IF(Input!$E102=0,0,IF(ISNA(VLOOKUP((CONCATENATE(T$6,"-",Input!K102)),points1,2,)),0,(VLOOKUP((CONCATENATE(T$6,"-",Input!K102)),points1,2,))))</f>
        <v>0</v>
      </c>
      <c r="U98" s="21">
        <f>IF(Input!$E102=0,0,IF(ISNA(VLOOKUP((CONCATENATE(U$6,"-",Input!L102)),points1,2,)),0,(VLOOKUP((CONCATENATE(U$6,"-",Input!L102)),points1,2,))))</f>
        <v>0</v>
      </c>
      <c r="V98" s="12">
        <f>IF(Input!$C102&gt;6,COUNT(Input!H102:I102,Input!J102:L102,Input!#REF!,Input!#REF!),IF(Input!$C102&lt;=6,COUNT(Input!H102:I102,Input!J102:L102,Input!#REF!)))</f>
        <v>0</v>
      </c>
      <c r="W98">
        <f t="shared" si="29"/>
        <v>0</v>
      </c>
      <c r="X98">
        <f>IF(W98=0,0,IF((Input!G102="Boy")*AND(Input!C102&gt;6),VLOOKUP(W98,award2,3),IF((Input!G102="Girl")*AND(Input!C102&gt;6),VLOOKUP(W98,award2,2),IF((Input!G102="Boy")*AND(Input!C102&lt;=6),VLOOKUP(W98,award12,3),IF((Input!G102="Girl")*AND(Input!C102&lt;=6),VLOOKUP(W98,award12,2),0)))))</f>
        <v>0</v>
      </c>
      <c r="Y98">
        <f>IF(Input!$C102&gt;6,COUNT(Input!H102:I102,Input!J102:L102,Input!#REF!,Input!#REF!),IF(Input!$C102&lt;=6,COUNT(Input!H102:I102,Input!J102:L102,Input!#REF!)))</f>
        <v>0</v>
      </c>
      <c r="AA98" t="str">
        <f t="shared" si="24"/>
        <v xml:space="preserve"> </v>
      </c>
      <c r="AB98" t="str">
        <f t="shared" si="25"/>
        <v xml:space="preserve"> </v>
      </c>
      <c r="AC98" t="str">
        <f t="shared" si="26"/>
        <v xml:space="preserve"> </v>
      </c>
      <c r="AD98" t="str">
        <f t="shared" si="27"/>
        <v xml:space="preserve"> </v>
      </c>
      <c r="AE98" t="str">
        <f t="shared" si="28"/>
        <v xml:space="preserve"> </v>
      </c>
      <c r="AG98" s="21" t="str">
        <f>IF(AA98=" "," ",IF(Input!$G102="Boy",IF(RANK(AA98,($AA98:$AE98),0)&lt;=5,AA98," ")," "))</f>
        <v xml:space="preserve"> </v>
      </c>
      <c r="AH98" s="21" t="str">
        <f>IF(AB98=" "," ",IF(Input!$G102="Boy",IF(RANK(AB98,($AA98:$AE98),0)&lt;=5,AB98," ")," "))</f>
        <v xml:space="preserve"> </v>
      </c>
      <c r="AI98" s="21" t="str">
        <f>IF(AC98=" "," ",IF(Input!$G102="Boy",IF(RANK(AC98,($AA98:$AE98),0)&lt;=5,AC98," ")," "))</f>
        <v xml:space="preserve"> </v>
      </c>
      <c r="AJ98" s="21" t="str">
        <f>IF(AD98=" "," ",IF(Input!$G102="Boy",IF(RANK(AD98,($AA98:$AE98),0)&lt;=5,AD98," ")," "))</f>
        <v xml:space="preserve"> </v>
      </c>
      <c r="AK98" s="21" t="str">
        <f>IF(AE98=" "," ",IF(Input!$G102="Boy",IF(RANK(AE98,($AA98:$AE98),0)&lt;=5,AE98," ")," "))</f>
        <v xml:space="preserve"> </v>
      </c>
      <c r="AM98" s="21" t="str">
        <f>IF(AA98=" "," ",IF(Input!$G102="Girl",IF(RANK(AA98,($AA98:$AE98),0)&lt;=5,AA98," ")," "))</f>
        <v xml:space="preserve"> </v>
      </c>
      <c r="AN98" s="21" t="str">
        <f>IF(AB98=" "," ",IF(Input!$G102="Girl",IF(RANK(AB98,($AA98:$AE98),0)&lt;=5,AB98," ")," "))</f>
        <v xml:space="preserve"> </v>
      </c>
      <c r="AO98" s="21" t="str">
        <f>IF(AC98=" "," ",IF(Input!$G102="Girl",IF(RANK(AC98,($AA98:$AE98),0)&lt;=5,AC98," ")," "))</f>
        <v xml:space="preserve"> </v>
      </c>
      <c r="AP98" s="21" t="str">
        <f>IF(AD98=" "," ",IF(Input!$G102="Girl",IF(RANK(AD98,($AA98:$AE98),0)&lt;=5,AD98," ")," "))</f>
        <v xml:space="preserve"> </v>
      </c>
      <c r="AQ98" s="21" t="str">
        <f>IF(AE98=" "," ",IF(Input!$G102="Girl",IF(RANK(AE98,($AA98:$AE98),0)&lt;=5,AE98," ")," "))</f>
        <v xml:space="preserve"> </v>
      </c>
      <c r="AS98">
        <v>4.0000000000000003E-5</v>
      </c>
      <c r="AT98">
        <v>7.9999999999999898E-5</v>
      </c>
      <c r="AU98">
        <v>1.2E-4</v>
      </c>
      <c r="AV98">
        <v>1.6000000000000001E-4</v>
      </c>
      <c r="AW98">
        <v>2.0000000000000001E-4</v>
      </c>
      <c r="AX98">
        <v>2.4000000000000001E-4</v>
      </c>
      <c r="AY98">
        <v>2.7999999999999998E-4</v>
      </c>
      <c r="AZ98">
        <v>3.20000000000001E-4</v>
      </c>
      <c r="BA98">
        <v>3.60000000000001E-4</v>
      </c>
      <c r="BB98">
        <v>4.0000000000000099E-4</v>
      </c>
    </row>
    <row r="99" spans="3:54" ht="23.55" customHeight="1" x14ac:dyDescent="0.3">
      <c r="C99" s="169">
        <f>Input!D103</f>
        <v>0</v>
      </c>
      <c r="D99" s="170" t="e">
        <f>Input!#REF!</f>
        <v>#REF!</v>
      </c>
      <c r="E99" s="170">
        <f>Input!E103</f>
        <v>0</v>
      </c>
      <c r="F99" s="171">
        <f>Input!F103</f>
        <v>0</v>
      </c>
      <c r="G99" s="171">
        <f>Input!G103</f>
        <v>0</v>
      </c>
      <c r="H99" s="170">
        <f t="shared" si="16"/>
        <v>0</v>
      </c>
      <c r="I99" s="170">
        <f t="shared" si="17"/>
        <v>0</v>
      </c>
      <c r="J99" s="170">
        <f t="shared" si="18"/>
        <v>0</v>
      </c>
      <c r="K99" s="170">
        <f t="shared" si="19"/>
        <v>0</v>
      </c>
      <c r="L99" s="170">
        <f t="shared" si="20"/>
        <v>0</v>
      </c>
      <c r="M99" s="170" t="str">
        <f t="shared" si="21"/>
        <v xml:space="preserve"> </v>
      </c>
      <c r="N99" s="182" t="str">
        <f t="shared" si="22"/>
        <v xml:space="preserve"> </v>
      </c>
      <c r="O99" s="5" t="str">
        <f t="shared" si="23"/>
        <v xml:space="preserve"> -0-0</v>
      </c>
      <c r="P99" s="5">
        <f>Input!D103</f>
        <v>0</v>
      </c>
      <c r="Q99" s="21">
        <f>IF(Input!$E103=0,0,IF(ISNA(VLOOKUP((CONCATENATE(Q$6,"-",Input!H103)),points1,2,)),0,(VLOOKUP((CONCATENATE(Q$6,"-",Input!H103)),points1,2,))))</f>
        <v>0</v>
      </c>
      <c r="R99" s="21">
        <f>IF(Input!$E103=0,0,IF(ISNA(VLOOKUP((CONCATENATE(R$6,"-",Input!I103)),points1,2,)),0,(VLOOKUP((CONCATENATE(R$6,"-",Input!I103)),points1,2,))))</f>
        <v>0</v>
      </c>
      <c r="S99" s="21">
        <f>IF(Input!$E103=0,0,IF(ISNA(VLOOKUP((CONCATENATE(S$6,"-",Input!J103)),points1,2,)),0,(VLOOKUP((CONCATENATE(S$6,"-",Input!J103)),points1,2,))))</f>
        <v>0</v>
      </c>
      <c r="T99" s="21">
        <f>IF(Input!$E103=0,0,IF(ISNA(VLOOKUP((CONCATENATE(T$6,"-",Input!K103)),points1,2,)),0,(VLOOKUP((CONCATENATE(T$6,"-",Input!K103)),points1,2,))))</f>
        <v>0</v>
      </c>
      <c r="U99" s="21">
        <f>IF(Input!$E103=0,0,IF(ISNA(VLOOKUP((CONCATENATE(U$6,"-",Input!L103)),points1,2,)),0,(VLOOKUP((CONCATENATE(U$6,"-",Input!L103)),points1,2,))))</f>
        <v>0</v>
      </c>
      <c r="V99" s="12">
        <f>IF(Input!$C103&gt;6,COUNT(Input!H103:I103,Input!J103:L103,Input!#REF!,Input!#REF!),IF(Input!$C103&lt;=6,COUNT(Input!H103:I103,Input!J103:L103,Input!#REF!)))</f>
        <v>0</v>
      </c>
      <c r="W99">
        <f t="shared" si="29"/>
        <v>0</v>
      </c>
      <c r="X99">
        <f>IF(W99=0,0,IF((Input!G103="Boy")*AND(Input!C103&gt;6),VLOOKUP(W99,award2,3),IF((Input!G103="Girl")*AND(Input!C103&gt;6),VLOOKUP(W99,award2,2),IF((Input!G103="Boy")*AND(Input!C103&lt;=6),VLOOKUP(W99,award12,3),IF((Input!G103="Girl")*AND(Input!C103&lt;=6),VLOOKUP(W99,award12,2),0)))))</f>
        <v>0</v>
      </c>
      <c r="Y99">
        <f>IF(Input!$C103&gt;6,COUNT(Input!H103:I103,Input!J103:L103,Input!#REF!,Input!#REF!),IF(Input!$C103&lt;=6,COUNT(Input!H103:I103,Input!J103:L103,Input!#REF!)))</f>
        <v>0</v>
      </c>
      <c r="AA99" t="str">
        <f t="shared" si="24"/>
        <v xml:space="preserve"> </v>
      </c>
      <c r="AB99" t="str">
        <f t="shared" si="25"/>
        <v xml:space="preserve"> </v>
      </c>
      <c r="AC99" t="str">
        <f t="shared" si="26"/>
        <v xml:space="preserve"> </v>
      </c>
      <c r="AD99" t="str">
        <f t="shared" si="27"/>
        <v xml:space="preserve"> </v>
      </c>
      <c r="AE99" t="str">
        <f t="shared" si="28"/>
        <v xml:space="preserve"> </v>
      </c>
      <c r="AG99" s="21" t="str">
        <f>IF(AA99=" "," ",IF(Input!$G103="Boy",IF(RANK(AA99,($AA99:$AE99),0)&lt;=5,AA99," ")," "))</f>
        <v xml:space="preserve"> </v>
      </c>
      <c r="AH99" s="21" t="str">
        <f>IF(AB99=" "," ",IF(Input!$G103="Boy",IF(RANK(AB99,($AA99:$AE99),0)&lt;=5,AB99," ")," "))</f>
        <v xml:space="preserve"> </v>
      </c>
      <c r="AI99" s="21" t="str">
        <f>IF(AC99=" "," ",IF(Input!$G103="Boy",IF(RANK(AC99,($AA99:$AE99),0)&lt;=5,AC99," ")," "))</f>
        <v xml:space="preserve"> </v>
      </c>
      <c r="AJ99" s="21" t="str">
        <f>IF(AD99=" "," ",IF(Input!$G103="Boy",IF(RANK(AD99,($AA99:$AE99),0)&lt;=5,AD99," ")," "))</f>
        <v xml:space="preserve"> </v>
      </c>
      <c r="AK99" s="21" t="str">
        <f>IF(AE99=" "," ",IF(Input!$G103="Boy",IF(RANK(AE99,($AA99:$AE99),0)&lt;=5,AE99," ")," "))</f>
        <v xml:space="preserve"> </v>
      </c>
      <c r="AM99" s="21" t="str">
        <f>IF(AA99=" "," ",IF(Input!$G103="Girl",IF(RANK(AA99,($AA99:$AE99),0)&lt;=5,AA99," ")," "))</f>
        <v xml:space="preserve"> </v>
      </c>
      <c r="AN99" s="21" t="str">
        <f>IF(AB99=" "," ",IF(Input!$G103="Girl",IF(RANK(AB99,($AA99:$AE99),0)&lt;=5,AB99," ")," "))</f>
        <v xml:space="preserve"> </v>
      </c>
      <c r="AO99" s="21" t="str">
        <f>IF(AC99=" "," ",IF(Input!$G103="Girl",IF(RANK(AC99,($AA99:$AE99),0)&lt;=5,AC99," ")," "))</f>
        <v xml:space="preserve"> </v>
      </c>
      <c r="AP99" s="21" t="str">
        <f>IF(AD99=" "," ",IF(Input!$G103="Girl",IF(RANK(AD99,($AA99:$AE99),0)&lt;=5,AD99," ")," "))</f>
        <v xml:space="preserve"> </v>
      </c>
      <c r="AQ99" s="21" t="str">
        <f>IF(AE99=" "," ",IF(Input!$G103="Girl",IF(RANK(AE99,($AA99:$AE99),0)&lt;=5,AE99," ")," "))</f>
        <v xml:space="preserve"> </v>
      </c>
      <c r="AS99">
        <v>4.0000000000000003E-5</v>
      </c>
      <c r="AT99">
        <v>7.9999999999999898E-5</v>
      </c>
      <c r="AU99">
        <v>1.2E-4</v>
      </c>
      <c r="AV99">
        <v>1.6000000000000001E-4</v>
      </c>
      <c r="AW99">
        <v>2.0000000000000001E-4</v>
      </c>
      <c r="AX99">
        <v>2.4000000000000001E-4</v>
      </c>
      <c r="AY99">
        <v>2.7999999999999998E-4</v>
      </c>
      <c r="AZ99">
        <v>3.20000000000001E-4</v>
      </c>
      <c r="BA99">
        <v>3.60000000000001E-4</v>
      </c>
      <c r="BB99">
        <v>4.0000000000000099E-4</v>
      </c>
    </row>
    <row r="100" spans="3:54" ht="23.55" customHeight="1" x14ac:dyDescent="0.3">
      <c r="C100" s="169">
        <f>Input!D104</f>
        <v>0</v>
      </c>
      <c r="D100" s="170" t="e">
        <f>Input!#REF!</f>
        <v>#REF!</v>
      </c>
      <c r="E100" s="170">
        <f>Input!E104</f>
        <v>0</v>
      </c>
      <c r="F100" s="171">
        <f>Input!F104</f>
        <v>0</v>
      </c>
      <c r="G100" s="171">
        <f>Input!G104</f>
        <v>0</v>
      </c>
      <c r="H100" s="170">
        <f t="shared" si="16"/>
        <v>0</v>
      </c>
      <c r="I100" s="170">
        <f t="shared" si="17"/>
        <v>0</v>
      </c>
      <c r="J100" s="170">
        <f t="shared" si="18"/>
        <v>0</v>
      </c>
      <c r="K100" s="170">
        <f t="shared" si="19"/>
        <v>0</v>
      </c>
      <c r="L100" s="170">
        <f t="shared" si="20"/>
        <v>0</v>
      </c>
      <c r="M100" s="170" t="str">
        <f t="shared" si="21"/>
        <v xml:space="preserve"> </v>
      </c>
      <c r="N100" s="182" t="str">
        <f t="shared" si="22"/>
        <v xml:space="preserve"> </v>
      </c>
      <c r="O100" s="5" t="str">
        <f t="shared" si="23"/>
        <v xml:space="preserve"> -0-0</v>
      </c>
      <c r="P100" s="5">
        <f>Input!D104</f>
        <v>0</v>
      </c>
      <c r="Q100" s="21">
        <f>IF(Input!$E104=0,0,IF(ISNA(VLOOKUP((CONCATENATE(Q$6,"-",Input!H104)),points1,2,)),0,(VLOOKUP((CONCATENATE(Q$6,"-",Input!H104)),points1,2,))))</f>
        <v>0</v>
      </c>
      <c r="R100" s="21">
        <f>IF(Input!$E104=0,0,IF(ISNA(VLOOKUP((CONCATENATE(R$6,"-",Input!I104)),points1,2,)),0,(VLOOKUP((CONCATENATE(R$6,"-",Input!I104)),points1,2,))))</f>
        <v>0</v>
      </c>
      <c r="S100" s="21">
        <f>IF(Input!$E104=0,0,IF(ISNA(VLOOKUP((CONCATENATE(S$6,"-",Input!J104)),points1,2,)),0,(VLOOKUP((CONCATENATE(S$6,"-",Input!J104)),points1,2,))))</f>
        <v>0</v>
      </c>
      <c r="T100" s="21">
        <f>IF(Input!$E104=0,0,IF(ISNA(VLOOKUP((CONCATENATE(T$6,"-",Input!K104)),points1,2,)),0,(VLOOKUP((CONCATENATE(T$6,"-",Input!K104)),points1,2,))))</f>
        <v>0</v>
      </c>
      <c r="U100" s="21">
        <f>IF(Input!$E104=0,0,IF(ISNA(VLOOKUP((CONCATENATE(U$6,"-",Input!L104)),points1,2,)),0,(VLOOKUP((CONCATENATE(U$6,"-",Input!L104)),points1,2,))))</f>
        <v>0</v>
      </c>
      <c r="V100" s="12">
        <f>IF(Input!$C104&gt;6,COUNT(Input!H104:I104,Input!J104:L104,Input!#REF!,Input!#REF!),IF(Input!$C104&lt;=6,COUNT(Input!H104:I104,Input!J104:L104,Input!#REF!)))</f>
        <v>0</v>
      </c>
      <c r="W100">
        <f t="shared" si="29"/>
        <v>0</v>
      </c>
      <c r="X100">
        <f>IF(W100=0,0,IF((Input!G104="Boy")*AND(Input!C104&gt;6),VLOOKUP(W100,award2,3),IF((Input!G104="Girl")*AND(Input!C104&gt;6),VLOOKUP(W100,award2,2),IF((Input!G104="Boy")*AND(Input!C104&lt;=6),VLOOKUP(W100,award12,3),IF((Input!G104="Girl")*AND(Input!C104&lt;=6),VLOOKUP(W100,award12,2),0)))))</f>
        <v>0</v>
      </c>
      <c r="Y100">
        <f>IF(Input!$C104&gt;6,COUNT(Input!H104:I104,Input!J104:L104,Input!#REF!,Input!#REF!),IF(Input!$C104&lt;=6,COUNT(Input!H104:I104,Input!J104:L104,Input!#REF!)))</f>
        <v>0</v>
      </c>
      <c r="AA100" t="str">
        <f t="shared" si="24"/>
        <v xml:space="preserve"> </v>
      </c>
      <c r="AB100" t="str">
        <f t="shared" si="25"/>
        <v xml:space="preserve"> </v>
      </c>
      <c r="AC100" t="str">
        <f t="shared" si="26"/>
        <v xml:space="preserve"> </v>
      </c>
      <c r="AD100" t="str">
        <f t="shared" si="27"/>
        <v xml:space="preserve"> </v>
      </c>
      <c r="AE100" t="str">
        <f t="shared" si="28"/>
        <v xml:space="preserve"> </v>
      </c>
      <c r="AG100" s="21" t="str">
        <f>IF(AA100=" "," ",IF(Input!$G104="Boy",IF(RANK(AA100,($AA100:$AE100),0)&lt;=5,AA100," ")," "))</f>
        <v xml:space="preserve"> </v>
      </c>
      <c r="AH100" s="21" t="str">
        <f>IF(AB100=" "," ",IF(Input!$G104="Boy",IF(RANK(AB100,($AA100:$AE100),0)&lt;=5,AB100," ")," "))</f>
        <v xml:space="preserve"> </v>
      </c>
      <c r="AI100" s="21" t="str">
        <f>IF(AC100=" "," ",IF(Input!$G104="Boy",IF(RANK(AC100,($AA100:$AE100),0)&lt;=5,AC100," ")," "))</f>
        <v xml:space="preserve"> </v>
      </c>
      <c r="AJ100" s="21" t="str">
        <f>IF(AD100=" "," ",IF(Input!$G104="Boy",IF(RANK(AD100,($AA100:$AE100),0)&lt;=5,AD100," ")," "))</f>
        <v xml:space="preserve"> </v>
      </c>
      <c r="AK100" s="21" t="str">
        <f>IF(AE100=" "," ",IF(Input!$G104="Boy",IF(RANK(AE100,($AA100:$AE100),0)&lt;=5,AE100," ")," "))</f>
        <v xml:space="preserve"> </v>
      </c>
      <c r="AM100" s="21" t="str">
        <f>IF(AA100=" "," ",IF(Input!$G104="Girl",IF(RANK(AA100,($AA100:$AE100),0)&lt;=5,AA100," ")," "))</f>
        <v xml:space="preserve"> </v>
      </c>
      <c r="AN100" s="21" t="str">
        <f>IF(AB100=" "," ",IF(Input!$G104="Girl",IF(RANK(AB100,($AA100:$AE100),0)&lt;=5,AB100," ")," "))</f>
        <v xml:space="preserve"> </v>
      </c>
      <c r="AO100" s="21" t="str">
        <f>IF(AC100=" "," ",IF(Input!$G104="Girl",IF(RANK(AC100,($AA100:$AE100),0)&lt;=5,AC100," ")," "))</f>
        <v xml:space="preserve"> </v>
      </c>
      <c r="AP100" s="21" t="str">
        <f>IF(AD100=" "," ",IF(Input!$G104="Girl",IF(RANK(AD100,($AA100:$AE100),0)&lt;=5,AD100," ")," "))</f>
        <v xml:space="preserve"> </v>
      </c>
      <c r="AQ100" s="21" t="str">
        <f>IF(AE100=" "," ",IF(Input!$G104="Girl",IF(RANK(AE100,($AA100:$AE100),0)&lt;=5,AE100," ")," "))</f>
        <v xml:space="preserve"> </v>
      </c>
      <c r="AS100">
        <v>4.0000000000000003E-5</v>
      </c>
      <c r="AT100">
        <v>7.9999999999999898E-5</v>
      </c>
      <c r="AU100">
        <v>1.2E-4</v>
      </c>
      <c r="AV100">
        <v>1.6000000000000001E-4</v>
      </c>
      <c r="AW100">
        <v>2.0000000000000001E-4</v>
      </c>
      <c r="AX100">
        <v>2.4000000000000001E-4</v>
      </c>
      <c r="AY100">
        <v>2.7999999999999998E-4</v>
      </c>
      <c r="AZ100">
        <v>3.20000000000001E-4</v>
      </c>
      <c r="BA100">
        <v>3.60000000000001E-4</v>
      </c>
      <c r="BB100">
        <v>4.0000000000000099E-4</v>
      </c>
    </row>
    <row r="101" spans="3:54" ht="23.55" customHeight="1" x14ac:dyDescent="0.3">
      <c r="C101" s="169">
        <f>Input!D105</f>
        <v>0</v>
      </c>
      <c r="D101" s="170" t="e">
        <f>Input!#REF!</f>
        <v>#REF!</v>
      </c>
      <c r="E101" s="170">
        <f>Input!E105</f>
        <v>0</v>
      </c>
      <c r="F101" s="171">
        <f>Input!F105</f>
        <v>0</v>
      </c>
      <c r="G101" s="171">
        <f>Input!G105</f>
        <v>0</v>
      </c>
      <c r="H101" s="170">
        <f t="shared" si="16"/>
        <v>0</v>
      </c>
      <c r="I101" s="170">
        <f t="shared" si="17"/>
        <v>0</v>
      </c>
      <c r="J101" s="170">
        <f t="shared" si="18"/>
        <v>0</v>
      </c>
      <c r="K101" s="170">
        <f t="shared" si="19"/>
        <v>0</v>
      </c>
      <c r="L101" s="170">
        <f t="shared" si="20"/>
        <v>0</v>
      </c>
      <c r="M101" s="170" t="str">
        <f t="shared" si="21"/>
        <v xml:space="preserve"> </v>
      </c>
      <c r="N101" s="182" t="str">
        <f t="shared" si="22"/>
        <v xml:space="preserve"> </v>
      </c>
      <c r="O101" s="5" t="str">
        <f t="shared" si="23"/>
        <v xml:space="preserve"> -0-0</v>
      </c>
      <c r="P101" s="5">
        <f>Input!D105</f>
        <v>0</v>
      </c>
      <c r="Q101" s="21">
        <f>IF(Input!$E105=0,0,IF(ISNA(VLOOKUP((CONCATENATE(Q$6,"-",Input!H105)),points1,2,)),0,(VLOOKUP((CONCATENATE(Q$6,"-",Input!H105)),points1,2,))))</f>
        <v>0</v>
      </c>
      <c r="R101" s="21">
        <f>IF(Input!$E105=0,0,IF(ISNA(VLOOKUP((CONCATENATE(R$6,"-",Input!I105)),points1,2,)),0,(VLOOKUP((CONCATENATE(R$6,"-",Input!I105)),points1,2,))))</f>
        <v>0</v>
      </c>
      <c r="S101" s="21">
        <f>IF(Input!$E105=0,0,IF(ISNA(VLOOKUP((CONCATENATE(S$6,"-",Input!J105)),points1,2,)),0,(VLOOKUP((CONCATENATE(S$6,"-",Input!J105)),points1,2,))))</f>
        <v>0</v>
      </c>
      <c r="T101" s="21">
        <f>IF(Input!$E105=0,0,IF(ISNA(VLOOKUP((CONCATENATE(T$6,"-",Input!K105)),points1,2,)),0,(VLOOKUP((CONCATENATE(T$6,"-",Input!K105)),points1,2,))))</f>
        <v>0</v>
      </c>
      <c r="U101" s="21">
        <f>IF(Input!$E105=0,0,IF(ISNA(VLOOKUP((CONCATENATE(U$6,"-",Input!L105)),points1,2,)),0,(VLOOKUP((CONCATENATE(U$6,"-",Input!L105)),points1,2,))))</f>
        <v>0</v>
      </c>
      <c r="V101" s="12">
        <f>IF(Input!$C105&gt;6,COUNT(Input!H105:I105,Input!J105:L105,Input!#REF!,Input!#REF!),IF(Input!$C105&lt;=6,COUNT(Input!H105:I105,Input!J105:L105,Input!#REF!)))</f>
        <v>0</v>
      </c>
      <c r="W101">
        <f t="shared" si="29"/>
        <v>0</v>
      </c>
      <c r="X101">
        <f>IF(W101=0,0,IF((Input!G105="Boy")*AND(Input!C105&gt;6),VLOOKUP(W101,award2,3),IF((Input!G105="Girl")*AND(Input!C105&gt;6),VLOOKUP(W101,award2,2),IF((Input!G105="Boy")*AND(Input!C105&lt;=6),VLOOKUP(W101,award12,3),IF((Input!G105="Girl")*AND(Input!C105&lt;=6),VLOOKUP(W101,award12,2),0)))))</f>
        <v>0</v>
      </c>
      <c r="Y101">
        <f>IF(Input!$C105&gt;6,COUNT(Input!H105:I105,Input!J105:L105,Input!#REF!,Input!#REF!),IF(Input!$C105&lt;=6,COUNT(Input!H105:I105,Input!J105:L105,Input!#REF!)))</f>
        <v>0</v>
      </c>
      <c r="AA101" t="str">
        <f t="shared" si="24"/>
        <v xml:space="preserve"> </v>
      </c>
      <c r="AB101" t="str">
        <f t="shared" si="25"/>
        <v xml:space="preserve"> </v>
      </c>
      <c r="AC101" t="str">
        <f t="shared" si="26"/>
        <v xml:space="preserve"> </v>
      </c>
      <c r="AD101" t="str">
        <f t="shared" si="27"/>
        <v xml:space="preserve"> </v>
      </c>
      <c r="AE101" t="str">
        <f t="shared" si="28"/>
        <v xml:space="preserve"> </v>
      </c>
      <c r="AG101" s="21" t="str">
        <f>IF(AA101=" "," ",IF(Input!$G105="Boy",IF(RANK(AA101,($AA101:$AE101),0)&lt;=5,AA101," ")," "))</f>
        <v xml:space="preserve"> </v>
      </c>
      <c r="AH101" s="21" t="str">
        <f>IF(AB101=" "," ",IF(Input!$G105="Boy",IF(RANK(AB101,($AA101:$AE101),0)&lt;=5,AB101," ")," "))</f>
        <v xml:space="preserve"> </v>
      </c>
      <c r="AI101" s="21" t="str">
        <f>IF(AC101=" "," ",IF(Input!$G105="Boy",IF(RANK(AC101,($AA101:$AE101),0)&lt;=5,AC101," ")," "))</f>
        <v xml:space="preserve"> </v>
      </c>
      <c r="AJ101" s="21" t="str">
        <f>IF(AD101=" "," ",IF(Input!$G105="Boy",IF(RANK(AD101,($AA101:$AE101),0)&lt;=5,AD101," ")," "))</f>
        <v xml:space="preserve"> </v>
      </c>
      <c r="AK101" s="21" t="str">
        <f>IF(AE101=" "," ",IF(Input!$G105="Boy",IF(RANK(AE101,($AA101:$AE101),0)&lt;=5,AE101," ")," "))</f>
        <v xml:space="preserve"> </v>
      </c>
      <c r="AM101" s="21" t="str">
        <f>IF(AA101=" "," ",IF(Input!$G105="Girl",IF(RANK(AA101,($AA101:$AE101),0)&lt;=5,AA101," ")," "))</f>
        <v xml:space="preserve"> </v>
      </c>
      <c r="AN101" s="21" t="str">
        <f>IF(AB101=" "," ",IF(Input!$G105="Girl",IF(RANK(AB101,($AA101:$AE101),0)&lt;=5,AB101," ")," "))</f>
        <v xml:space="preserve"> </v>
      </c>
      <c r="AO101" s="21" t="str">
        <f>IF(AC101=" "," ",IF(Input!$G105="Girl",IF(RANK(AC101,($AA101:$AE101),0)&lt;=5,AC101," ")," "))</f>
        <v xml:space="preserve"> </v>
      </c>
      <c r="AP101" s="21" t="str">
        <f>IF(AD101=" "," ",IF(Input!$G105="Girl",IF(RANK(AD101,($AA101:$AE101),0)&lt;=5,AD101," ")," "))</f>
        <v xml:space="preserve"> </v>
      </c>
      <c r="AQ101" s="21" t="str">
        <f>IF(AE101=" "," ",IF(Input!$G105="Girl",IF(RANK(AE101,($AA101:$AE101),0)&lt;=5,AE101," ")," "))</f>
        <v xml:space="preserve"> </v>
      </c>
      <c r="AS101">
        <v>4.0000000000000003E-5</v>
      </c>
      <c r="AT101">
        <v>7.9999999999999898E-5</v>
      </c>
      <c r="AU101">
        <v>1.2E-4</v>
      </c>
      <c r="AV101">
        <v>1.6000000000000001E-4</v>
      </c>
      <c r="AW101">
        <v>2.0000000000000001E-4</v>
      </c>
      <c r="AX101">
        <v>2.4000000000000001E-4</v>
      </c>
      <c r="AY101">
        <v>2.7999999999999998E-4</v>
      </c>
      <c r="AZ101">
        <v>3.20000000000001E-4</v>
      </c>
      <c r="BA101">
        <v>3.60000000000001E-4</v>
      </c>
      <c r="BB101">
        <v>4.0000000000000099E-4</v>
      </c>
    </row>
    <row r="102" spans="3:54" ht="23.55" customHeight="1" x14ac:dyDescent="0.3">
      <c r="C102" s="169">
        <f>Input!D106</f>
        <v>0</v>
      </c>
      <c r="D102" s="170" t="e">
        <f>Input!#REF!</f>
        <v>#REF!</v>
      </c>
      <c r="E102" s="170">
        <f>Input!E106</f>
        <v>0</v>
      </c>
      <c r="F102" s="171">
        <f>Input!F106</f>
        <v>0</v>
      </c>
      <c r="G102" s="171">
        <f>Input!G106</f>
        <v>0</v>
      </c>
      <c r="H102" s="170">
        <f t="shared" si="16"/>
        <v>0</v>
      </c>
      <c r="I102" s="170">
        <f t="shared" si="17"/>
        <v>0</v>
      </c>
      <c r="J102" s="170">
        <f t="shared" si="18"/>
        <v>0</v>
      </c>
      <c r="K102" s="170">
        <f t="shared" si="19"/>
        <v>0</v>
      </c>
      <c r="L102" s="170">
        <f t="shared" si="20"/>
        <v>0</v>
      </c>
      <c r="M102" s="170" t="str">
        <f t="shared" si="21"/>
        <v xml:space="preserve"> </v>
      </c>
      <c r="N102" s="182" t="str">
        <f t="shared" si="22"/>
        <v xml:space="preserve"> </v>
      </c>
      <c r="O102" s="5" t="str">
        <f t="shared" si="23"/>
        <v xml:space="preserve"> -0-0</v>
      </c>
      <c r="P102" s="5">
        <f>Input!D106</f>
        <v>0</v>
      </c>
      <c r="Q102" s="21">
        <f>IF(Input!$E106=0,0,IF(ISNA(VLOOKUP((CONCATENATE(Q$6,"-",Input!H106)),points1,2,)),0,(VLOOKUP((CONCATENATE(Q$6,"-",Input!H106)),points1,2,))))</f>
        <v>0</v>
      </c>
      <c r="R102" s="21">
        <f>IF(Input!$E106=0,0,IF(ISNA(VLOOKUP((CONCATENATE(R$6,"-",Input!I106)),points1,2,)),0,(VLOOKUP((CONCATENATE(R$6,"-",Input!I106)),points1,2,))))</f>
        <v>0</v>
      </c>
      <c r="S102" s="21">
        <f>IF(Input!$E106=0,0,IF(ISNA(VLOOKUP((CONCATENATE(S$6,"-",Input!J106)),points1,2,)),0,(VLOOKUP((CONCATENATE(S$6,"-",Input!J106)),points1,2,))))</f>
        <v>0</v>
      </c>
      <c r="T102" s="21">
        <f>IF(Input!$E106=0,0,IF(ISNA(VLOOKUP((CONCATENATE(T$6,"-",Input!K106)),points1,2,)),0,(VLOOKUP((CONCATENATE(T$6,"-",Input!K106)),points1,2,))))</f>
        <v>0</v>
      </c>
      <c r="U102" s="21">
        <f>IF(Input!$E106=0,0,IF(ISNA(VLOOKUP((CONCATENATE(U$6,"-",Input!L106)),points1,2,)),0,(VLOOKUP((CONCATENATE(U$6,"-",Input!L106)),points1,2,))))</f>
        <v>0</v>
      </c>
      <c r="V102" s="12">
        <f>IF(Input!$C106&gt;6,COUNT(Input!H106:I106,Input!J106:L106,Input!#REF!,Input!#REF!),IF(Input!$C106&lt;=6,COUNT(Input!H106:I106,Input!J106:L106,Input!#REF!)))</f>
        <v>0</v>
      </c>
      <c r="W102">
        <f t="shared" si="29"/>
        <v>0</v>
      </c>
      <c r="X102">
        <f>IF(W102=0,0,IF((Input!G106="Boy")*AND(Input!C106&gt;6),VLOOKUP(W102,award2,3),IF((Input!G106="Girl")*AND(Input!C106&gt;6),VLOOKUP(W102,award2,2),IF((Input!G106="Boy")*AND(Input!C106&lt;=6),VLOOKUP(W102,award12,3),IF((Input!G106="Girl")*AND(Input!C106&lt;=6),VLOOKUP(W102,award12,2),0)))))</f>
        <v>0</v>
      </c>
      <c r="Y102">
        <f>IF(Input!$C106&gt;6,COUNT(Input!H106:I106,Input!J106:L106,Input!#REF!,Input!#REF!),IF(Input!$C106&lt;=6,COUNT(Input!H106:I106,Input!J106:L106,Input!#REF!)))</f>
        <v>0</v>
      </c>
      <c r="AA102" t="str">
        <f t="shared" si="24"/>
        <v xml:space="preserve"> </v>
      </c>
      <c r="AB102" t="str">
        <f t="shared" si="25"/>
        <v xml:space="preserve"> </v>
      </c>
      <c r="AC102" t="str">
        <f t="shared" si="26"/>
        <v xml:space="preserve"> </v>
      </c>
      <c r="AD102" t="str">
        <f t="shared" si="27"/>
        <v xml:space="preserve"> </v>
      </c>
      <c r="AE102" t="str">
        <f t="shared" si="28"/>
        <v xml:space="preserve"> </v>
      </c>
      <c r="AG102" s="21" t="str">
        <f>IF(AA102=" "," ",IF(Input!$G106="Boy",IF(RANK(AA102,($AA102:$AE102),0)&lt;=5,AA102," ")," "))</f>
        <v xml:space="preserve"> </v>
      </c>
      <c r="AH102" s="21" t="str">
        <f>IF(AB102=" "," ",IF(Input!$G106="Boy",IF(RANK(AB102,($AA102:$AE102),0)&lt;=5,AB102," ")," "))</f>
        <v xml:space="preserve"> </v>
      </c>
      <c r="AI102" s="21" t="str">
        <f>IF(AC102=" "," ",IF(Input!$G106="Boy",IF(RANK(AC102,($AA102:$AE102),0)&lt;=5,AC102," ")," "))</f>
        <v xml:space="preserve"> </v>
      </c>
      <c r="AJ102" s="21" t="str">
        <f>IF(AD102=" "," ",IF(Input!$G106="Boy",IF(RANK(AD102,($AA102:$AE102),0)&lt;=5,AD102," ")," "))</f>
        <v xml:space="preserve"> </v>
      </c>
      <c r="AK102" s="21" t="str">
        <f>IF(AE102=" "," ",IF(Input!$G106="Boy",IF(RANK(AE102,($AA102:$AE102),0)&lt;=5,AE102," ")," "))</f>
        <v xml:space="preserve"> </v>
      </c>
      <c r="AM102" s="21" t="str">
        <f>IF(AA102=" "," ",IF(Input!$G106="Girl",IF(RANK(AA102,($AA102:$AE102),0)&lt;=5,AA102," ")," "))</f>
        <v xml:space="preserve"> </v>
      </c>
      <c r="AN102" s="21" t="str">
        <f>IF(AB102=" "," ",IF(Input!$G106="Girl",IF(RANK(AB102,($AA102:$AE102),0)&lt;=5,AB102," ")," "))</f>
        <v xml:space="preserve"> </v>
      </c>
      <c r="AO102" s="21" t="str">
        <f>IF(AC102=" "," ",IF(Input!$G106="Girl",IF(RANK(AC102,($AA102:$AE102),0)&lt;=5,AC102," ")," "))</f>
        <v xml:space="preserve"> </v>
      </c>
      <c r="AP102" s="21" t="str">
        <f>IF(AD102=" "," ",IF(Input!$G106="Girl",IF(RANK(AD102,($AA102:$AE102),0)&lt;=5,AD102," ")," "))</f>
        <v xml:space="preserve"> </v>
      </c>
      <c r="AQ102" s="21" t="str">
        <f>IF(AE102=" "," ",IF(Input!$G106="Girl",IF(RANK(AE102,($AA102:$AE102),0)&lt;=5,AE102," ")," "))</f>
        <v xml:space="preserve"> </v>
      </c>
      <c r="AS102">
        <v>4.0000000000000003E-5</v>
      </c>
      <c r="AT102">
        <v>7.9999999999999898E-5</v>
      </c>
      <c r="AU102">
        <v>1.2E-4</v>
      </c>
      <c r="AV102">
        <v>1.6000000000000001E-4</v>
      </c>
      <c r="AW102">
        <v>2.0000000000000001E-4</v>
      </c>
      <c r="AX102">
        <v>2.4000000000000001E-4</v>
      </c>
      <c r="AY102">
        <v>2.7999999999999998E-4</v>
      </c>
      <c r="AZ102">
        <v>3.20000000000001E-4</v>
      </c>
      <c r="BA102">
        <v>3.60000000000001E-4</v>
      </c>
      <c r="BB102">
        <v>4.0000000000000099E-4</v>
      </c>
    </row>
    <row r="103" spans="3:54" ht="23.55" customHeight="1" x14ac:dyDescent="0.3">
      <c r="C103" s="169">
        <f>Input!D107</f>
        <v>0</v>
      </c>
      <c r="D103" s="170" t="e">
        <f>Input!#REF!</f>
        <v>#REF!</v>
      </c>
      <c r="E103" s="170">
        <f>Input!E107</f>
        <v>0</v>
      </c>
      <c r="F103" s="171">
        <f>Input!F107</f>
        <v>0</v>
      </c>
      <c r="G103" s="171">
        <f>Input!G107</f>
        <v>0</v>
      </c>
      <c r="H103" s="170">
        <f t="shared" si="16"/>
        <v>0</v>
      </c>
      <c r="I103" s="170">
        <f t="shared" si="17"/>
        <v>0</v>
      </c>
      <c r="J103" s="170">
        <f t="shared" si="18"/>
        <v>0</v>
      </c>
      <c r="K103" s="170">
        <f t="shared" si="19"/>
        <v>0</v>
      </c>
      <c r="L103" s="170">
        <f t="shared" si="20"/>
        <v>0</v>
      </c>
      <c r="M103" s="170" t="str">
        <f t="shared" si="21"/>
        <v xml:space="preserve"> </v>
      </c>
      <c r="N103" s="182" t="str">
        <f t="shared" si="22"/>
        <v xml:space="preserve"> </v>
      </c>
      <c r="O103" s="5" t="str">
        <f t="shared" si="23"/>
        <v xml:space="preserve"> -0-0</v>
      </c>
      <c r="P103" s="5">
        <f>Input!D107</f>
        <v>0</v>
      </c>
      <c r="Q103" s="21">
        <f>IF(Input!$E107=0,0,IF(ISNA(VLOOKUP((CONCATENATE(Q$6,"-",Input!H107)),points1,2,)),0,(VLOOKUP((CONCATENATE(Q$6,"-",Input!H107)),points1,2,))))</f>
        <v>0</v>
      </c>
      <c r="R103" s="21">
        <f>IF(Input!$E107=0,0,IF(ISNA(VLOOKUP((CONCATENATE(R$6,"-",Input!I107)),points1,2,)),0,(VLOOKUP((CONCATENATE(R$6,"-",Input!I107)),points1,2,))))</f>
        <v>0</v>
      </c>
      <c r="S103" s="21">
        <f>IF(Input!$E107=0,0,IF(ISNA(VLOOKUP((CONCATENATE(S$6,"-",Input!J107)),points1,2,)),0,(VLOOKUP((CONCATENATE(S$6,"-",Input!J107)),points1,2,))))</f>
        <v>0</v>
      </c>
      <c r="T103" s="21">
        <f>IF(Input!$E107=0,0,IF(ISNA(VLOOKUP((CONCATENATE(T$6,"-",Input!K107)),points1,2,)),0,(VLOOKUP((CONCATENATE(T$6,"-",Input!K107)),points1,2,))))</f>
        <v>0</v>
      </c>
      <c r="U103" s="21">
        <f>IF(Input!$E107=0,0,IF(ISNA(VLOOKUP((CONCATENATE(U$6,"-",Input!L107)),points1,2,)),0,(VLOOKUP((CONCATENATE(U$6,"-",Input!L107)),points1,2,))))</f>
        <v>0</v>
      </c>
      <c r="V103" s="12">
        <f>IF(Input!$C107&gt;6,COUNT(Input!H107:I107,Input!J107:L107,Input!#REF!,Input!#REF!),IF(Input!$C107&lt;=6,COUNT(Input!H107:I107,Input!J107:L107,Input!#REF!)))</f>
        <v>0</v>
      </c>
      <c r="W103">
        <f t="shared" si="29"/>
        <v>0</v>
      </c>
      <c r="X103">
        <f>IF(W103=0,0,IF((Input!G107="Boy")*AND(Input!C107&gt;6),VLOOKUP(W103,award2,3),IF((Input!G107="Girl")*AND(Input!C107&gt;6),VLOOKUP(W103,award2,2),IF((Input!G107="Boy")*AND(Input!C107&lt;=6),VLOOKUP(W103,award12,3),IF((Input!G107="Girl")*AND(Input!C107&lt;=6),VLOOKUP(W103,award12,2),0)))))</f>
        <v>0</v>
      </c>
      <c r="Y103">
        <f>IF(Input!$C107&gt;6,COUNT(Input!H107:I107,Input!J107:L107,Input!#REF!,Input!#REF!),IF(Input!$C107&lt;=6,COUNT(Input!H107:I107,Input!J107:L107,Input!#REF!)))</f>
        <v>0</v>
      </c>
      <c r="AA103" t="str">
        <f t="shared" si="24"/>
        <v xml:space="preserve"> </v>
      </c>
      <c r="AB103" t="str">
        <f t="shared" si="25"/>
        <v xml:space="preserve"> </v>
      </c>
      <c r="AC103" t="str">
        <f t="shared" si="26"/>
        <v xml:space="preserve"> </v>
      </c>
      <c r="AD103" t="str">
        <f t="shared" si="27"/>
        <v xml:space="preserve"> </v>
      </c>
      <c r="AE103" t="str">
        <f t="shared" si="28"/>
        <v xml:space="preserve"> </v>
      </c>
      <c r="AG103" s="21" t="str">
        <f>IF(AA103=" "," ",IF(Input!$G107="Boy",IF(RANK(AA103,($AA103:$AE103),0)&lt;=5,AA103," ")," "))</f>
        <v xml:space="preserve"> </v>
      </c>
      <c r="AH103" s="21" t="str">
        <f>IF(AB103=" "," ",IF(Input!$G107="Boy",IF(RANK(AB103,($AA103:$AE103),0)&lt;=5,AB103," ")," "))</f>
        <v xml:space="preserve"> </v>
      </c>
      <c r="AI103" s="21" t="str">
        <f>IF(AC103=" "," ",IF(Input!$G107="Boy",IF(RANK(AC103,($AA103:$AE103),0)&lt;=5,AC103," ")," "))</f>
        <v xml:space="preserve"> </v>
      </c>
      <c r="AJ103" s="21" t="str">
        <f>IF(AD103=" "," ",IF(Input!$G107="Boy",IF(RANK(AD103,($AA103:$AE103),0)&lt;=5,AD103," ")," "))</f>
        <v xml:space="preserve"> </v>
      </c>
      <c r="AK103" s="21" t="str">
        <f>IF(AE103=" "," ",IF(Input!$G107="Boy",IF(RANK(AE103,($AA103:$AE103),0)&lt;=5,AE103," ")," "))</f>
        <v xml:space="preserve"> </v>
      </c>
      <c r="AM103" s="21" t="str">
        <f>IF(AA103=" "," ",IF(Input!$G107="Girl",IF(RANK(AA103,($AA103:$AE103),0)&lt;=5,AA103," ")," "))</f>
        <v xml:space="preserve"> </v>
      </c>
      <c r="AN103" s="21" t="str">
        <f>IF(AB103=" "," ",IF(Input!$G107="Girl",IF(RANK(AB103,($AA103:$AE103),0)&lt;=5,AB103," ")," "))</f>
        <v xml:space="preserve"> </v>
      </c>
      <c r="AO103" s="21" t="str">
        <f>IF(AC103=" "," ",IF(Input!$G107="Girl",IF(RANK(AC103,($AA103:$AE103),0)&lt;=5,AC103," ")," "))</f>
        <v xml:space="preserve"> </v>
      </c>
      <c r="AP103" s="21" t="str">
        <f>IF(AD103=" "," ",IF(Input!$G107="Girl",IF(RANK(AD103,($AA103:$AE103),0)&lt;=5,AD103," ")," "))</f>
        <v xml:space="preserve"> </v>
      </c>
      <c r="AQ103" s="21" t="str">
        <f>IF(AE103=" "," ",IF(Input!$G107="Girl",IF(RANK(AE103,($AA103:$AE103),0)&lt;=5,AE103," ")," "))</f>
        <v xml:space="preserve"> </v>
      </c>
      <c r="AS103">
        <v>4.0000000000000003E-5</v>
      </c>
      <c r="AT103">
        <v>7.9999999999999898E-5</v>
      </c>
      <c r="AU103">
        <v>1.2E-4</v>
      </c>
      <c r="AV103">
        <v>1.6000000000000001E-4</v>
      </c>
      <c r="AW103">
        <v>2.0000000000000001E-4</v>
      </c>
      <c r="AX103">
        <v>2.4000000000000001E-4</v>
      </c>
      <c r="AY103">
        <v>2.7999999999999998E-4</v>
      </c>
      <c r="AZ103">
        <v>3.20000000000001E-4</v>
      </c>
      <c r="BA103">
        <v>3.60000000000001E-4</v>
      </c>
      <c r="BB103">
        <v>4.0000000000000099E-4</v>
      </c>
    </row>
    <row r="104" spans="3:54" ht="23.55" customHeight="1" x14ac:dyDescent="0.3">
      <c r="C104" s="169">
        <f>Input!D108</f>
        <v>0</v>
      </c>
      <c r="D104" s="170" t="e">
        <f>Input!#REF!</f>
        <v>#REF!</v>
      </c>
      <c r="E104" s="170">
        <f>Input!E108</f>
        <v>0</v>
      </c>
      <c r="F104" s="171">
        <f>Input!F108</f>
        <v>0</v>
      </c>
      <c r="G104" s="171">
        <f>Input!G108</f>
        <v>0</v>
      </c>
      <c r="H104" s="170">
        <f t="shared" si="16"/>
        <v>0</v>
      </c>
      <c r="I104" s="170">
        <f t="shared" si="17"/>
        <v>0</v>
      </c>
      <c r="J104" s="170">
        <f t="shared" si="18"/>
        <v>0</v>
      </c>
      <c r="K104" s="170">
        <f t="shared" si="19"/>
        <v>0</v>
      </c>
      <c r="L104" s="170">
        <f t="shared" si="20"/>
        <v>0</v>
      </c>
      <c r="M104" s="170" t="str">
        <f t="shared" si="21"/>
        <v xml:space="preserve"> </v>
      </c>
      <c r="N104" s="182" t="str">
        <f t="shared" si="22"/>
        <v xml:space="preserve"> </v>
      </c>
      <c r="O104" s="5" t="str">
        <f t="shared" si="23"/>
        <v xml:space="preserve"> -0-0</v>
      </c>
      <c r="P104" s="5">
        <f>Input!D108</f>
        <v>0</v>
      </c>
      <c r="Q104" s="21">
        <f>IF(Input!$E108=0,0,IF(ISNA(VLOOKUP((CONCATENATE(Q$6,"-",Input!H108)),points1,2,)),0,(VLOOKUP((CONCATENATE(Q$6,"-",Input!H108)),points1,2,))))</f>
        <v>0</v>
      </c>
      <c r="R104" s="21">
        <f>IF(Input!$E108=0,0,IF(ISNA(VLOOKUP((CONCATENATE(R$6,"-",Input!I108)),points1,2,)),0,(VLOOKUP((CONCATENATE(R$6,"-",Input!I108)),points1,2,))))</f>
        <v>0</v>
      </c>
      <c r="S104" s="21">
        <f>IF(Input!$E108=0,0,IF(ISNA(VLOOKUP((CONCATENATE(S$6,"-",Input!J108)),points1,2,)),0,(VLOOKUP((CONCATENATE(S$6,"-",Input!J108)),points1,2,))))</f>
        <v>0</v>
      </c>
      <c r="T104" s="21">
        <f>IF(Input!$E108=0,0,IF(ISNA(VLOOKUP((CONCATENATE(T$6,"-",Input!K108)),points1,2,)),0,(VLOOKUP((CONCATENATE(T$6,"-",Input!K108)),points1,2,))))</f>
        <v>0</v>
      </c>
      <c r="U104" s="21">
        <f>IF(Input!$E108=0,0,IF(ISNA(VLOOKUP((CONCATENATE(U$6,"-",Input!L108)),points1,2,)),0,(VLOOKUP((CONCATENATE(U$6,"-",Input!L108)),points1,2,))))</f>
        <v>0</v>
      </c>
      <c r="V104" s="12">
        <f>IF(Input!$C108&gt;6,COUNT(Input!H108:I108,Input!J108:L108,Input!#REF!,Input!#REF!),IF(Input!$C108&lt;=6,COUNT(Input!H108:I108,Input!J108:L108,Input!#REF!)))</f>
        <v>0</v>
      </c>
      <c r="W104">
        <f t="shared" si="29"/>
        <v>0</v>
      </c>
      <c r="X104">
        <f>IF(W104=0,0,IF((Input!G108="Boy")*AND(Input!C108&gt;6),VLOOKUP(W104,award2,3),IF((Input!G108="Girl")*AND(Input!C108&gt;6),VLOOKUP(W104,award2,2),IF((Input!G108="Boy")*AND(Input!C108&lt;=6),VLOOKUP(W104,award12,3),IF((Input!G108="Girl")*AND(Input!C108&lt;=6),VLOOKUP(W104,award12,2),0)))))</f>
        <v>0</v>
      </c>
      <c r="Y104">
        <f>IF(Input!$C108&gt;6,COUNT(Input!H108:I108,Input!J108:L108,Input!#REF!,Input!#REF!),IF(Input!$C108&lt;=6,COUNT(Input!H108:I108,Input!J108:L108,Input!#REF!)))</f>
        <v>0</v>
      </c>
      <c r="AA104" t="str">
        <f t="shared" si="24"/>
        <v xml:space="preserve"> </v>
      </c>
      <c r="AB104" t="str">
        <f t="shared" si="25"/>
        <v xml:space="preserve"> </v>
      </c>
      <c r="AC104" t="str">
        <f t="shared" si="26"/>
        <v xml:space="preserve"> </v>
      </c>
      <c r="AD104" t="str">
        <f t="shared" si="27"/>
        <v xml:space="preserve"> </v>
      </c>
      <c r="AE104" t="str">
        <f t="shared" si="28"/>
        <v xml:space="preserve"> </v>
      </c>
      <c r="AG104" s="21" t="str">
        <f>IF(AA104=" "," ",IF(Input!$G108="Boy",IF(RANK(AA104,($AA104:$AE104),0)&lt;=5,AA104," ")," "))</f>
        <v xml:space="preserve"> </v>
      </c>
      <c r="AH104" s="21" t="str">
        <f>IF(AB104=" "," ",IF(Input!$G108="Boy",IF(RANK(AB104,($AA104:$AE104),0)&lt;=5,AB104," ")," "))</f>
        <v xml:space="preserve"> </v>
      </c>
      <c r="AI104" s="21" t="str">
        <f>IF(AC104=" "," ",IF(Input!$G108="Boy",IF(RANK(AC104,($AA104:$AE104),0)&lt;=5,AC104," ")," "))</f>
        <v xml:space="preserve"> </v>
      </c>
      <c r="AJ104" s="21" t="str">
        <f>IF(AD104=" "," ",IF(Input!$G108="Boy",IF(RANK(AD104,($AA104:$AE104),0)&lt;=5,AD104," ")," "))</f>
        <v xml:space="preserve"> </v>
      </c>
      <c r="AK104" s="21" t="str">
        <f>IF(AE104=" "," ",IF(Input!$G108="Boy",IF(RANK(AE104,($AA104:$AE104),0)&lt;=5,AE104," ")," "))</f>
        <v xml:space="preserve"> </v>
      </c>
      <c r="AM104" s="21" t="str">
        <f>IF(AA104=" "," ",IF(Input!$G108="Girl",IF(RANK(AA104,($AA104:$AE104),0)&lt;=5,AA104," ")," "))</f>
        <v xml:space="preserve"> </v>
      </c>
      <c r="AN104" s="21" t="str">
        <f>IF(AB104=" "," ",IF(Input!$G108="Girl",IF(RANK(AB104,($AA104:$AE104),0)&lt;=5,AB104," ")," "))</f>
        <v xml:space="preserve"> </v>
      </c>
      <c r="AO104" s="21" t="str">
        <f>IF(AC104=" "," ",IF(Input!$G108="Girl",IF(RANK(AC104,($AA104:$AE104),0)&lt;=5,AC104," ")," "))</f>
        <v xml:space="preserve"> </v>
      </c>
      <c r="AP104" s="21" t="str">
        <f>IF(AD104=" "," ",IF(Input!$G108="Girl",IF(RANK(AD104,($AA104:$AE104),0)&lt;=5,AD104," ")," "))</f>
        <v xml:space="preserve"> </v>
      </c>
      <c r="AQ104" s="21" t="str">
        <f>IF(AE104=" "," ",IF(Input!$G108="Girl",IF(RANK(AE104,($AA104:$AE104),0)&lt;=5,AE104," ")," "))</f>
        <v xml:space="preserve"> </v>
      </c>
      <c r="AS104">
        <v>4.0000000000000003E-5</v>
      </c>
      <c r="AT104">
        <v>7.9999999999999898E-5</v>
      </c>
      <c r="AU104">
        <v>1.2E-4</v>
      </c>
      <c r="AV104">
        <v>1.6000000000000001E-4</v>
      </c>
      <c r="AW104">
        <v>2.0000000000000001E-4</v>
      </c>
      <c r="AX104">
        <v>2.4000000000000001E-4</v>
      </c>
      <c r="AY104">
        <v>2.7999999999999998E-4</v>
      </c>
      <c r="AZ104">
        <v>3.20000000000001E-4</v>
      </c>
      <c r="BA104">
        <v>3.60000000000001E-4</v>
      </c>
      <c r="BB104">
        <v>4.0000000000000099E-4</v>
      </c>
    </row>
    <row r="105" spans="3:54" ht="23.55" customHeight="1" x14ac:dyDescent="0.3">
      <c r="C105" s="169">
        <f>Input!D109</f>
        <v>0</v>
      </c>
      <c r="D105" s="170" t="e">
        <f>Input!#REF!</f>
        <v>#REF!</v>
      </c>
      <c r="E105" s="170">
        <f>Input!E109</f>
        <v>0</v>
      </c>
      <c r="F105" s="171">
        <f>Input!F109</f>
        <v>0</v>
      </c>
      <c r="G105" s="171">
        <f>Input!G109</f>
        <v>0</v>
      </c>
      <c r="H105" s="170">
        <f t="shared" si="16"/>
        <v>0</v>
      </c>
      <c r="I105" s="170">
        <f t="shared" si="17"/>
        <v>0</v>
      </c>
      <c r="J105" s="170">
        <f t="shared" si="18"/>
        <v>0</v>
      </c>
      <c r="K105" s="170">
        <f t="shared" si="19"/>
        <v>0</v>
      </c>
      <c r="L105" s="170">
        <f t="shared" si="20"/>
        <v>0</v>
      </c>
      <c r="M105" s="170" t="str">
        <f t="shared" si="21"/>
        <v xml:space="preserve"> </v>
      </c>
      <c r="N105" s="182" t="str">
        <f t="shared" si="22"/>
        <v xml:space="preserve"> </v>
      </c>
      <c r="O105" s="5" t="str">
        <f t="shared" si="23"/>
        <v xml:space="preserve"> -0-0</v>
      </c>
      <c r="P105" s="5">
        <f>Input!D109</f>
        <v>0</v>
      </c>
      <c r="Q105" s="21">
        <f>IF(Input!$E109=0,0,IF(ISNA(VLOOKUP((CONCATENATE(Q$6,"-",Input!H109)),points1,2,)),0,(VLOOKUP((CONCATENATE(Q$6,"-",Input!H109)),points1,2,))))</f>
        <v>0</v>
      </c>
      <c r="R105" s="21">
        <f>IF(Input!$E109=0,0,IF(ISNA(VLOOKUP((CONCATENATE(R$6,"-",Input!I109)),points1,2,)),0,(VLOOKUP((CONCATENATE(R$6,"-",Input!I109)),points1,2,))))</f>
        <v>0</v>
      </c>
      <c r="S105" s="21">
        <f>IF(Input!$E109=0,0,IF(ISNA(VLOOKUP((CONCATENATE(S$6,"-",Input!J109)),points1,2,)),0,(VLOOKUP((CONCATENATE(S$6,"-",Input!J109)),points1,2,))))</f>
        <v>0</v>
      </c>
      <c r="T105" s="21">
        <f>IF(Input!$E109=0,0,IF(ISNA(VLOOKUP((CONCATENATE(T$6,"-",Input!K109)),points1,2,)),0,(VLOOKUP((CONCATENATE(T$6,"-",Input!K109)),points1,2,))))</f>
        <v>0</v>
      </c>
      <c r="U105" s="21">
        <f>IF(Input!$E109=0,0,IF(ISNA(VLOOKUP((CONCATENATE(U$6,"-",Input!L109)),points1,2,)),0,(VLOOKUP((CONCATENATE(U$6,"-",Input!L109)),points1,2,))))</f>
        <v>0</v>
      </c>
      <c r="V105" s="12">
        <f>IF(Input!$C109&gt;6,COUNT(Input!H109:I109,Input!J109:L109,Input!#REF!,Input!#REF!),IF(Input!$C109&lt;=6,COUNT(Input!H109:I109,Input!J109:L109,Input!#REF!)))</f>
        <v>0</v>
      </c>
      <c r="W105">
        <f t="shared" si="29"/>
        <v>0</v>
      </c>
      <c r="X105">
        <f>IF(W105=0,0,IF((Input!G109="Boy")*AND(Input!C109&gt;6),VLOOKUP(W105,award2,3),IF((Input!G109="Girl")*AND(Input!C109&gt;6),VLOOKUP(W105,award2,2),IF((Input!G109="Boy")*AND(Input!C109&lt;=6),VLOOKUP(W105,award12,3),IF((Input!G109="Girl")*AND(Input!C109&lt;=6),VLOOKUP(W105,award12,2),0)))))</f>
        <v>0</v>
      </c>
      <c r="Y105">
        <f>IF(Input!$C109&gt;6,COUNT(Input!H109:I109,Input!J109:L109,Input!#REF!,Input!#REF!),IF(Input!$C109&lt;=6,COUNT(Input!H109:I109,Input!J109:L109,Input!#REF!)))</f>
        <v>0</v>
      </c>
      <c r="AA105" t="str">
        <f t="shared" si="24"/>
        <v xml:space="preserve"> </v>
      </c>
      <c r="AB105" t="str">
        <f t="shared" si="25"/>
        <v xml:space="preserve"> </v>
      </c>
      <c r="AC105" t="str">
        <f t="shared" si="26"/>
        <v xml:space="preserve"> </v>
      </c>
      <c r="AD105" t="str">
        <f t="shared" si="27"/>
        <v xml:space="preserve"> </v>
      </c>
      <c r="AE105" t="str">
        <f t="shared" si="28"/>
        <v xml:space="preserve"> </v>
      </c>
      <c r="AG105" s="21" t="str">
        <f>IF(AA105=" "," ",IF(Input!$G109="Boy",IF(RANK(AA105,($AA105:$AE105),0)&lt;=5,AA105," ")," "))</f>
        <v xml:space="preserve"> </v>
      </c>
      <c r="AH105" s="21" t="str">
        <f>IF(AB105=" "," ",IF(Input!$G109="Boy",IF(RANK(AB105,($AA105:$AE105),0)&lt;=5,AB105," ")," "))</f>
        <v xml:space="preserve"> </v>
      </c>
      <c r="AI105" s="21" t="str">
        <f>IF(AC105=" "," ",IF(Input!$G109="Boy",IF(RANK(AC105,($AA105:$AE105),0)&lt;=5,AC105," ")," "))</f>
        <v xml:space="preserve"> </v>
      </c>
      <c r="AJ105" s="21" t="str">
        <f>IF(AD105=" "," ",IF(Input!$G109="Boy",IF(RANK(AD105,($AA105:$AE105),0)&lt;=5,AD105," ")," "))</f>
        <v xml:space="preserve"> </v>
      </c>
      <c r="AK105" s="21" t="str">
        <f>IF(AE105=" "," ",IF(Input!$G109="Boy",IF(RANK(AE105,($AA105:$AE105),0)&lt;=5,AE105," ")," "))</f>
        <v xml:space="preserve"> </v>
      </c>
      <c r="AM105" s="21" t="str">
        <f>IF(AA105=" "," ",IF(Input!$G109="Girl",IF(RANK(AA105,($AA105:$AE105),0)&lt;=5,AA105," ")," "))</f>
        <v xml:space="preserve"> </v>
      </c>
      <c r="AN105" s="21" t="str">
        <f>IF(AB105=" "," ",IF(Input!$G109="Girl",IF(RANK(AB105,($AA105:$AE105),0)&lt;=5,AB105," ")," "))</f>
        <v xml:space="preserve"> </v>
      </c>
      <c r="AO105" s="21" t="str">
        <f>IF(AC105=" "," ",IF(Input!$G109="Girl",IF(RANK(AC105,($AA105:$AE105),0)&lt;=5,AC105," ")," "))</f>
        <v xml:space="preserve"> </v>
      </c>
      <c r="AP105" s="21" t="str">
        <f>IF(AD105=" "," ",IF(Input!$G109="Girl",IF(RANK(AD105,($AA105:$AE105),0)&lt;=5,AD105," ")," "))</f>
        <v xml:space="preserve"> </v>
      </c>
      <c r="AQ105" s="21" t="str">
        <f>IF(AE105=" "," ",IF(Input!$G109="Girl",IF(RANK(AE105,($AA105:$AE105),0)&lt;=5,AE105," ")," "))</f>
        <v xml:space="preserve"> </v>
      </c>
      <c r="AS105">
        <v>4.0000000000000003E-5</v>
      </c>
      <c r="AT105">
        <v>7.9999999999999898E-5</v>
      </c>
      <c r="AU105">
        <v>1.2E-4</v>
      </c>
      <c r="AV105">
        <v>1.6000000000000001E-4</v>
      </c>
      <c r="AW105">
        <v>2.0000000000000001E-4</v>
      </c>
      <c r="AX105">
        <v>2.4000000000000001E-4</v>
      </c>
      <c r="AY105">
        <v>2.7999999999999998E-4</v>
      </c>
      <c r="AZ105">
        <v>3.20000000000001E-4</v>
      </c>
      <c r="BA105">
        <v>3.60000000000001E-4</v>
      </c>
      <c r="BB105">
        <v>4.0000000000000099E-4</v>
      </c>
    </row>
    <row r="106" spans="3:54" ht="23.55" customHeight="1" x14ac:dyDescent="0.3">
      <c r="C106" s="169">
        <f>Input!D110</f>
        <v>0</v>
      </c>
      <c r="D106" s="170" t="e">
        <f>Input!#REF!</f>
        <v>#REF!</v>
      </c>
      <c r="E106" s="170">
        <f>Input!E110</f>
        <v>0</v>
      </c>
      <c r="F106" s="171">
        <f>Input!F110</f>
        <v>0</v>
      </c>
      <c r="G106" s="171">
        <f>Input!G110</f>
        <v>0</v>
      </c>
      <c r="H106" s="170">
        <f t="shared" si="16"/>
        <v>0</v>
      </c>
      <c r="I106" s="170">
        <f t="shared" si="17"/>
        <v>0</v>
      </c>
      <c r="J106" s="170">
        <f t="shared" si="18"/>
        <v>0</v>
      </c>
      <c r="K106" s="170">
        <f t="shared" si="19"/>
        <v>0</v>
      </c>
      <c r="L106" s="170">
        <f t="shared" si="20"/>
        <v>0</v>
      </c>
      <c r="M106" s="170" t="str">
        <f t="shared" si="21"/>
        <v xml:space="preserve"> </v>
      </c>
      <c r="N106" s="182" t="str">
        <f t="shared" si="22"/>
        <v xml:space="preserve"> </v>
      </c>
      <c r="O106" s="5" t="str">
        <f t="shared" si="23"/>
        <v xml:space="preserve"> -0-0</v>
      </c>
      <c r="P106" s="5">
        <f>Input!D110</f>
        <v>0</v>
      </c>
      <c r="Q106" s="21">
        <f>IF(Input!$E110=0,0,IF(ISNA(VLOOKUP((CONCATENATE(Q$6,"-",Input!H110)),points1,2,)),0,(VLOOKUP((CONCATENATE(Q$6,"-",Input!H110)),points1,2,))))</f>
        <v>0</v>
      </c>
      <c r="R106" s="21">
        <f>IF(Input!$E110=0,0,IF(ISNA(VLOOKUP((CONCATENATE(R$6,"-",Input!I110)),points1,2,)),0,(VLOOKUP((CONCATENATE(R$6,"-",Input!I110)),points1,2,))))</f>
        <v>0</v>
      </c>
      <c r="S106" s="21">
        <f>IF(Input!$E110=0,0,IF(ISNA(VLOOKUP((CONCATENATE(S$6,"-",Input!J110)),points1,2,)),0,(VLOOKUP((CONCATENATE(S$6,"-",Input!J110)),points1,2,))))</f>
        <v>0</v>
      </c>
      <c r="T106" s="21">
        <f>IF(Input!$E110=0,0,IF(ISNA(VLOOKUP((CONCATENATE(T$6,"-",Input!K110)),points1,2,)),0,(VLOOKUP((CONCATENATE(T$6,"-",Input!K110)),points1,2,))))</f>
        <v>0</v>
      </c>
      <c r="U106" s="21">
        <f>IF(Input!$E110=0,0,IF(ISNA(VLOOKUP((CONCATENATE(U$6,"-",Input!L110)),points1,2,)),0,(VLOOKUP((CONCATENATE(U$6,"-",Input!L110)),points1,2,))))</f>
        <v>0</v>
      </c>
      <c r="V106" s="12">
        <f>IF(Input!$C110&gt;6,COUNT(Input!H110:I110,Input!J110:L110,Input!#REF!,Input!#REF!),IF(Input!$C110&lt;=6,COUNT(Input!H110:I110,Input!J110:L110,Input!#REF!)))</f>
        <v>0</v>
      </c>
      <c r="W106">
        <f t="shared" si="29"/>
        <v>0</v>
      </c>
      <c r="X106">
        <f>IF(W106=0,0,IF((Input!G110="Boy")*AND(Input!C110&gt;6),VLOOKUP(W106,award2,3),IF((Input!G110="Girl")*AND(Input!C110&gt;6),VLOOKUP(W106,award2,2),IF((Input!G110="Boy")*AND(Input!C110&lt;=6),VLOOKUP(W106,award12,3),IF((Input!G110="Girl")*AND(Input!C110&lt;=6),VLOOKUP(W106,award12,2),0)))))</f>
        <v>0</v>
      </c>
      <c r="Y106">
        <f>IF(Input!$C110&gt;6,COUNT(Input!H110:I110,Input!J110:L110,Input!#REF!,Input!#REF!),IF(Input!$C110&lt;=6,COUNT(Input!H110:I110,Input!J110:L110,Input!#REF!)))</f>
        <v>0</v>
      </c>
      <c r="AA106" t="str">
        <f t="shared" si="24"/>
        <v xml:space="preserve"> </v>
      </c>
      <c r="AB106" t="str">
        <f t="shared" si="25"/>
        <v xml:space="preserve"> </v>
      </c>
      <c r="AC106" t="str">
        <f t="shared" si="26"/>
        <v xml:space="preserve"> </v>
      </c>
      <c r="AD106" t="str">
        <f t="shared" si="27"/>
        <v xml:space="preserve"> </v>
      </c>
      <c r="AE106" t="str">
        <f t="shared" si="28"/>
        <v xml:space="preserve"> </v>
      </c>
      <c r="AG106" s="21" t="str">
        <f>IF(AA106=" "," ",IF(Input!$G110="Boy",IF(RANK(AA106,($AA106:$AE106),0)&lt;=5,AA106," ")," "))</f>
        <v xml:space="preserve"> </v>
      </c>
      <c r="AH106" s="21" t="str">
        <f>IF(AB106=" "," ",IF(Input!$G110="Boy",IF(RANK(AB106,($AA106:$AE106),0)&lt;=5,AB106," ")," "))</f>
        <v xml:space="preserve"> </v>
      </c>
      <c r="AI106" s="21" t="str">
        <f>IF(AC106=" "," ",IF(Input!$G110="Boy",IF(RANK(AC106,($AA106:$AE106),0)&lt;=5,AC106," ")," "))</f>
        <v xml:space="preserve"> </v>
      </c>
      <c r="AJ106" s="21" t="str">
        <f>IF(AD106=" "," ",IF(Input!$G110="Boy",IF(RANK(AD106,($AA106:$AE106),0)&lt;=5,AD106," ")," "))</f>
        <v xml:space="preserve"> </v>
      </c>
      <c r="AK106" s="21" t="str">
        <f>IF(AE106=" "," ",IF(Input!$G110="Boy",IF(RANK(AE106,($AA106:$AE106),0)&lt;=5,AE106," ")," "))</f>
        <v xml:space="preserve"> </v>
      </c>
      <c r="AM106" s="21" t="str">
        <f>IF(AA106=" "," ",IF(Input!$G110="Girl",IF(RANK(AA106,($AA106:$AE106),0)&lt;=5,AA106," ")," "))</f>
        <v xml:space="preserve"> </v>
      </c>
      <c r="AN106" s="21" t="str">
        <f>IF(AB106=" "," ",IF(Input!$G110="Girl",IF(RANK(AB106,($AA106:$AE106),0)&lt;=5,AB106," ")," "))</f>
        <v xml:space="preserve"> </v>
      </c>
      <c r="AO106" s="21" t="str">
        <f>IF(AC106=" "," ",IF(Input!$G110="Girl",IF(RANK(AC106,($AA106:$AE106),0)&lt;=5,AC106," ")," "))</f>
        <v xml:space="preserve"> </v>
      </c>
      <c r="AP106" s="21" t="str">
        <f>IF(AD106=" "," ",IF(Input!$G110="Girl",IF(RANK(AD106,($AA106:$AE106),0)&lt;=5,AD106," ")," "))</f>
        <v xml:space="preserve"> </v>
      </c>
      <c r="AQ106" s="21" t="str">
        <f>IF(AE106=" "," ",IF(Input!$G110="Girl",IF(RANK(AE106,($AA106:$AE106),0)&lt;=5,AE106," ")," "))</f>
        <v xml:space="preserve"> </v>
      </c>
      <c r="AS106">
        <v>4.0000000000000003E-5</v>
      </c>
      <c r="AT106">
        <v>7.9999999999999898E-5</v>
      </c>
      <c r="AU106">
        <v>1.2E-4</v>
      </c>
      <c r="AV106">
        <v>1.6000000000000001E-4</v>
      </c>
      <c r="AW106">
        <v>2.0000000000000001E-4</v>
      </c>
      <c r="AX106">
        <v>2.4000000000000001E-4</v>
      </c>
      <c r="AY106">
        <v>2.7999999999999998E-4</v>
      </c>
      <c r="AZ106">
        <v>3.20000000000001E-4</v>
      </c>
      <c r="BA106">
        <v>3.60000000000001E-4</v>
      </c>
      <c r="BB106">
        <v>4.0000000000000099E-4</v>
      </c>
    </row>
    <row r="107" spans="3:54" ht="23.55" customHeight="1" x14ac:dyDescent="0.3">
      <c r="C107" s="169">
        <f>Input!D111</f>
        <v>0</v>
      </c>
      <c r="D107" s="170" t="e">
        <f>Input!#REF!</f>
        <v>#REF!</v>
      </c>
      <c r="E107" s="170">
        <f>Input!E111</f>
        <v>0</v>
      </c>
      <c r="F107" s="171">
        <f>Input!F111</f>
        <v>0</v>
      </c>
      <c r="G107" s="171">
        <f>Input!G111</f>
        <v>0</v>
      </c>
      <c r="H107" s="170">
        <f t="shared" si="16"/>
        <v>0</v>
      </c>
      <c r="I107" s="170">
        <f t="shared" si="17"/>
        <v>0</v>
      </c>
      <c r="J107" s="170">
        <f t="shared" si="18"/>
        <v>0</v>
      </c>
      <c r="K107" s="170">
        <f t="shared" si="19"/>
        <v>0</v>
      </c>
      <c r="L107" s="170">
        <f t="shared" si="20"/>
        <v>0</v>
      </c>
      <c r="M107" s="170" t="str">
        <f t="shared" si="21"/>
        <v xml:space="preserve"> </v>
      </c>
      <c r="N107" s="182" t="str">
        <f t="shared" si="22"/>
        <v xml:space="preserve"> </v>
      </c>
      <c r="O107" s="5" t="str">
        <f t="shared" si="23"/>
        <v xml:space="preserve"> -0-0</v>
      </c>
      <c r="P107" s="5">
        <f>Input!D111</f>
        <v>0</v>
      </c>
      <c r="Q107" s="21">
        <f>IF(Input!$E111=0,0,IF(ISNA(VLOOKUP((CONCATENATE(Q$6,"-",Input!H111)),points1,2,)),0,(VLOOKUP((CONCATENATE(Q$6,"-",Input!H111)),points1,2,))))</f>
        <v>0</v>
      </c>
      <c r="R107" s="21">
        <f>IF(Input!$E111=0,0,IF(ISNA(VLOOKUP((CONCATENATE(R$6,"-",Input!I111)),points1,2,)),0,(VLOOKUP((CONCATENATE(R$6,"-",Input!I111)),points1,2,))))</f>
        <v>0</v>
      </c>
      <c r="S107" s="21">
        <f>IF(Input!$E111=0,0,IF(ISNA(VLOOKUP((CONCATENATE(S$6,"-",Input!J111)),points1,2,)),0,(VLOOKUP((CONCATENATE(S$6,"-",Input!J111)),points1,2,))))</f>
        <v>0</v>
      </c>
      <c r="T107" s="21">
        <f>IF(Input!$E111=0,0,IF(ISNA(VLOOKUP((CONCATENATE(T$6,"-",Input!K111)),points1,2,)),0,(VLOOKUP((CONCATENATE(T$6,"-",Input!K111)),points1,2,))))</f>
        <v>0</v>
      </c>
      <c r="U107" s="21">
        <f>IF(Input!$E111=0,0,IF(ISNA(VLOOKUP((CONCATENATE(U$6,"-",Input!L111)),points1,2,)),0,(VLOOKUP((CONCATENATE(U$6,"-",Input!L111)),points1,2,))))</f>
        <v>0</v>
      </c>
      <c r="V107" s="12">
        <f>IF(Input!$C111&gt;6,COUNT(Input!H111:I111,Input!J111:L111,Input!#REF!,Input!#REF!),IF(Input!$C111&lt;=6,COUNT(Input!H111:I111,Input!J111:L111,Input!#REF!)))</f>
        <v>0</v>
      </c>
      <c r="W107">
        <f t="shared" si="29"/>
        <v>0</v>
      </c>
      <c r="X107">
        <f>IF(W107=0,0,IF((Input!G111="Boy")*AND(Input!C111&gt;6),VLOOKUP(W107,award2,3),IF((Input!G111="Girl")*AND(Input!C111&gt;6),VLOOKUP(W107,award2,2),IF((Input!G111="Boy")*AND(Input!C111&lt;=6),VLOOKUP(W107,award12,3),IF((Input!G111="Girl")*AND(Input!C111&lt;=6),VLOOKUP(W107,award12,2),0)))))</f>
        <v>0</v>
      </c>
      <c r="Y107">
        <f>IF(Input!$C111&gt;6,COUNT(Input!H111:I111,Input!J111:L111,Input!#REF!,Input!#REF!),IF(Input!$C111&lt;=6,COUNT(Input!H111:I111,Input!J111:L111,Input!#REF!)))</f>
        <v>0</v>
      </c>
      <c r="AA107" t="str">
        <f t="shared" si="24"/>
        <v xml:space="preserve"> </v>
      </c>
      <c r="AB107" t="str">
        <f t="shared" si="25"/>
        <v xml:space="preserve"> </v>
      </c>
      <c r="AC107" t="str">
        <f t="shared" si="26"/>
        <v xml:space="preserve"> </v>
      </c>
      <c r="AD107" t="str">
        <f t="shared" si="27"/>
        <v xml:space="preserve"> </v>
      </c>
      <c r="AE107" t="str">
        <f t="shared" si="28"/>
        <v xml:space="preserve"> </v>
      </c>
      <c r="AG107" s="21" t="str">
        <f>IF(AA107=" "," ",IF(Input!$G111="Boy",IF(RANK(AA107,($AA107:$AE107),0)&lt;=5,AA107," ")," "))</f>
        <v xml:space="preserve"> </v>
      </c>
      <c r="AH107" s="21" t="str">
        <f>IF(AB107=" "," ",IF(Input!$G111="Boy",IF(RANK(AB107,($AA107:$AE107),0)&lt;=5,AB107," ")," "))</f>
        <v xml:space="preserve"> </v>
      </c>
      <c r="AI107" s="21" t="str">
        <f>IF(AC107=" "," ",IF(Input!$G111="Boy",IF(RANK(AC107,($AA107:$AE107),0)&lt;=5,AC107," ")," "))</f>
        <v xml:space="preserve"> </v>
      </c>
      <c r="AJ107" s="21" t="str">
        <f>IF(AD107=" "," ",IF(Input!$G111="Boy",IF(RANK(AD107,($AA107:$AE107),0)&lt;=5,AD107," ")," "))</f>
        <v xml:space="preserve"> </v>
      </c>
      <c r="AK107" s="21" t="str">
        <f>IF(AE107=" "," ",IF(Input!$G111="Boy",IF(RANK(AE107,($AA107:$AE107),0)&lt;=5,AE107," ")," "))</f>
        <v xml:space="preserve"> </v>
      </c>
      <c r="AM107" s="21" t="str">
        <f>IF(AA107=" "," ",IF(Input!$G111="Girl",IF(RANK(AA107,($AA107:$AE107),0)&lt;=5,AA107," ")," "))</f>
        <v xml:space="preserve"> </v>
      </c>
      <c r="AN107" s="21" t="str">
        <f>IF(AB107=" "," ",IF(Input!$G111="Girl",IF(RANK(AB107,($AA107:$AE107),0)&lt;=5,AB107," ")," "))</f>
        <v xml:space="preserve"> </v>
      </c>
      <c r="AO107" s="21" t="str">
        <f>IF(AC107=" "," ",IF(Input!$G111="Girl",IF(RANK(AC107,($AA107:$AE107),0)&lt;=5,AC107," ")," "))</f>
        <v xml:space="preserve"> </v>
      </c>
      <c r="AP107" s="21" t="str">
        <f>IF(AD107=" "," ",IF(Input!$G111="Girl",IF(RANK(AD107,($AA107:$AE107),0)&lt;=5,AD107," ")," "))</f>
        <v xml:space="preserve"> </v>
      </c>
      <c r="AQ107" s="21" t="str">
        <f>IF(AE107=" "," ",IF(Input!$G111="Girl",IF(RANK(AE107,($AA107:$AE107),0)&lt;=5,AE107," ")," "))</f>
        <v xml:space="preserve"> </v>
      </c>
      <c r="AS107">
        <v>4.0000000000000003E-5</v>
      </c>
      <c r="AT107">
        <v>7.9999999999999898E-5</v>
      </c>
      <c r="AU107">
        <v>1.2E-4</v>
      </c>
      <c r="AV107">
        <v>1.6000000000000001E-4</v>
      </c>
      <c r="AW107">
        <v>2.0000000000000001E-4</v>
      </c>
      <c r="AX107">
        <v>2.4000000000000001E-4</v>
      </c>
      <c r="AY107">
        <v>2.7999999999999998E-4</v>
      </c>
      <c r="AZ107">
        <v>3.20000000000001E-4</v>
      </c>
      <c r="BA107">
        <v>3.60000000000001E-4</v>
      </c>
      <c r="BB107">
        <v>4.0000000000000099E-4</v>
      </c>
    </row>
    <row r="108" spans="3:54" ht="23.55" customHeight="1" x14ac:dyDescent="0.3">
      <c r="C108" s="169">
        <f>Input!D112</f>
        <v>0</v>
      </c>
      <c r="D108" s="170" t="e">
        <f>Input!#REF!</f>
        <v>#REF!</v>
      </c>
      <c r="E108" s="170">
        <f>Input!E112</f>
        <v>0</v>
      </c>
      <c r="F108" s="171">
        <f>Input!F112</f>
        <v>0</v>
      </c>
      <c r="G108" s="171">
        <f>Input!G112</f>
        <v>0</v>
      </c>
      <c r="H108" s="170">
        <f t="shared" si="16"/>
        <v>0</v>
      </c>
      <c r="I108" s="170">
        <f t="shared" si="17"/>
        <v>0</v>
      </c>
      <c r="J108" s="170">
        <f t="shared" si="18"/>
        <v>0</v>
      </c>
      <c r="K108" s="170">
        <f t="shared" si="19"/>
        <v>0</v>
      </c>
      <c r="L108" s="170">
        <f t="shared" si="20"/>
        <v>0</v>
      </c>
      <c r="M108" s="170" t="str">
        <f t="shared" si="21"/>
        <v xml:space="preserve"> </v>
      </c>
      <c r="N108" s="182" t="str">
        <f t="shared" si="22"/>
        <v xml:space="preserve"> </v>
      </c>
      <c r="O108" s="5" t="str">
        <f t="shared" si="23"/>
        <v xml:space="preserve"> -0-0</v>
      </c>
      <c r="P108" s="5">
        <f>Input!D112</f>
        <v>0</v>
      </c>
      <c r="Q108" s="21">
        <f>IF(Input!$E112=0,0,IF(ISNA(VLOOKUP((CONCATENATE(Q$6,"-",Input!H112)),points1,2,)),0,(VLOOKUP((CONCATENATE(Q$6,"-",Input!H112)),points1,2,))))</f>
        <v>0</v>
      </c>
      <c r="R108" s="21">
        <f>IF(Input!$E112=0,0,IF(ISNA(VLOOKUP((CONCATENATE(R$6,"-",Input!I112)),points1,2,)),0,(VLOOKUP((CONCATENATE(R$6,"-",Input!I112)),points1,2,))))</f>
        <v>0</v>
      </c>
      <c r="S108" s="21">
        <f>IF(Input!$E112=0,0,IF(ISNA(VLOOKUP((CONCATENATE(S$6,"-",Input!J112)),points1,2,)),0,(VLOOKUP((CONCATENATE(S$6,"-",Input!J112)),points1,2,))))</f>
        <v>0</v>
      </c>
      <c r="T108" s="21">
        <f>IF(Input!$E112=0,0,IF(ISNA(VLOOKUP((CONCATENATE(T$6,"-",Input!K112)),points1,2,)),0,(VLOOKUP((CONCATENATE(T$6,"-",Input!K112)),points1,2,))))</f>
        <v>0</v>
      </c>
      <c r="U108" s="21">
        <f>IF(Input!$E112=0,0,IF(ISNA(VLOOKUP((CONCATENATE(U$6,"-",Input!L112)),points1,2,)),0,(VLOOKUP((CONCATENATE(U$6,"-",Input!L112)),points1,2,))))</f>
        <v>0</v>
      </c>
      <c r="V108" s="12">
        <f>IF(Input!$C112&gt;6,COUNT(Input!H112:I112,Input!J112:L112,Input!#REF!,Input!#REF!),IF(Input!$C112&lt;=6,COUNT(Input!H112:I112,Input!J112:L112,Input!#REF!)))</f>
        <v>0</v>
      </c>
      <c r="W108">
        <f t="shared" si="29"/>
        <v>0</v>
      </c>
      <c r="X108">
        <f>IF(W108=0,0,IF((Input!G112="Boy")*AND(Input!C112&gt;6),VLOOKUP(W108,award2,3),IF((Input!G112="Girl")*AND(Input!C112&gt;6),VLOOKUP(W108,award2,2),IF((Input!G112="Boy")*AND(Input!C112&lt;=6),VLOOKUP(W108,award12,3),IF((Input!G112="Girl")*AND(Input!C112&lt;=6),VLOOKUP(W108,award12,2),0)))))</f>
        <v>0</v>
      </c>
      <c r="Y108">
        <f>IF(Input!$C112&gt;6,COUNT(Input!H112:I112,Input!J112:L112,Input!#REF!,Input!#REF!),IF(Input!$C112&lt;=6,COUNT(Input!H112:I112,Input!J112:L112,Input!#REF!)))</f>
        <v>0</v>
      </c>
      <c r="AA108" t="str">
        <f t="shared" si="24"/>
        <v xml:space="preserve"> </v>
      </c>
      <c r="AB108" t="str">
        <f t="shared" si="25"/>
        <v xml:space="preserve"> </v>
      </c>
      <c r="AC108" t="str">
        <f t="shared" si="26"/>
        <v xml:space="preserve"> </v>
      </c>
      <c r="AD108" t="str">
        <f t="shared" si="27"/>
        <v xml:space="preserve"> </v>
      </c>
      <c r="AE108" t="str">
        <f t="shared" si="28"/>
        <v xml:space="preserve"> </v>
      </c>
      <c r="AG108" s="21" t="str">
        <f>IF(AA108=" "," ",IF(Input!$G112="Boy",IF(RANK(AA108,($AA108:$AE108),0)&lt;=5,AA108," ")," "))</f>
        <v xml:space="preserve"> </v>
      </c>
      <c r="AH108" s="21" t="str">
        <f>IF(AB108=" "," ",IF(Input!$G112="Boy",IF(RANK(AB108,($AA108:$AE108),0)&lt;=5,AB108," ")," "))</f>
        <v xml:space="preserve"> </v>
      </c>
      <c r="AI108" s="21" t="str">
        <f>IF(AC108=" "," ",IF(Input!$G112="Boy",IF(RANK(AC108,($AA108:$AE108),0)&lt;=5,AC108," ")," "))</f>
        <v xml:space="preserve"> </v>
      </c>
      <c r="AJ108" s="21" t="str">
        <f>IF(AD108=" "," ",IF(Input!$G112="Boy",IF(RANK(AD108,($AA108:$AE108),0)&lt;=5,AD108," ")," "))</f>
        <v xml:space="preserve"> </v>
      </c>
      <c r="AK108" s="21" t="str">
        <f>IF(AE108=" "," ",IF(Input!$G112="Boy",IF(RANK(AE108,($AA108:$AE108),0)&lt;=5,AE108," ")," "))</f>
        <v xml:space="preserve"> </v>
      </c>
      <c r="AM108" s="21" t="str">
        <f>IF(AA108=" "," ",IF(Input!$G112="Girl",IF(RANK(AA108,($AA108:$AE108),0)&lt;=5,AA108," ")," "))</f>
        <v xml:space="preserve"> </v>
      </c>
      <c r="AN108" s="21" t="str">
        <f>IF(AB108=" "," ",IF(Input!$G112="Girl",IF(RANK(AB108,($AA108:$AE108),0)&lt;=5,AB108," ")," "))</f>
        <v xml:space="preserve"> </v>
      </c>
      <c r="AO108" s="21" t="str">
        <f>IF(AC108=" "," ",IF(Input!$G112="Girl",IF(RANK(AC108,($AA108:$AE108),0)&lt;=5,AC108," ")," "))</f>
        <v xml:space="preserve"> </v>
      </c>
      <c r="AP108" s="21" t="str">
        <f>IF(AD108=" "," ",IF(Input!$G112="Girl",IF(RANK(AD108,($AA108:$AE108),0)&lt;=5,AD108," ")," "))</f>
        <v xml:space="preserve"> </v>
      </c>
      <c r="AQ108" s="21" t="str">
        <f>IF(AE108=" "," ",IF(Input!$G112="Girl",IF(RANK(AE108,($AA108:$AE108),0)&lt;=5,AE108," ")," "))</f>
        <v xml:space="preserve"> </v>
      </c>
      <c r="AS108">
        <v>4.0000000000000003E-5</v>
      </c>
      <c r="AT108">
        <v>7.9999999999999898E-5</v>
      </c>
      <c r="AU108">
        <v>1.2E-4</v>
      </c>
      <c r="AV108">
        <v>1.6000000000000001E-4</v>
      </c>
      <c r="AW108">
        <v>2.0000000000000001E-4</v>
      </c>
      <c r="AX108">
        <v>2.4000000000000001E-4</v>
      </c>
      <c r="AY108">
        <v>2.7999999999999998E-4</v>
      </c>
      <c r="AZ108">
        <v>3.20000000000001E-4</v>
      </c>
      <c r="BA108">
        <v>3.60000000000001E-4</v>
      </c>
      <c r="BB108">
        <v>4.0000000000000099E-4</v>
      </c>
    </row>
    <row r="109" spans="3:54" ht="23.55" customHeight="1" x14ac:dyDescent="0.3">
      <c r="C109" s="169">
        <f>Input!D113</f>
        <v>0</v>
      </c>
      <c r="D109" s="170" t="e">
        <f>Input!#REF!</f>
        <v>#REF!</v>
      </c>
      <c r="E109" s="170">
        <f>Input!E113</f>
        <v>0</v>
      </c>
      <c r="F109" s="171">
        <f>Input!F113</f>
        <v>0</v>
      </c>
      <c r="G109" s="171">
        <f>Input!G113</f>
        <v>0</v>
      </c>
      <c r="H109" s="170">
        <f t="shared" si="16"/>
        <v>0</v>
      </c>
      <c r="I109" s="170">
        <f t="shared" si="17"/>
        <v>0</v>
      </c>
      <c r="J109" s="170">
        <f t="shared" si="18"/>
        <v>0</v>
      </c>
      <c r="K109" s="170">
        <f t="shared" si="19"/>
        <v>0</v>
      </c>
      <c r="L109" s="170">
        <f t="shared" si="20"/>
        <v>0</v>
      </c>
      <c r="M109" s="170" t="str">
        <f t="shared" si="21"/>
        <v xml:space="preserve"> </v>
      </c>
      <c r="N109" s="182" t="str">
        <f t="shared" si="22"/>
        <v xml:space="preserve"> </v>
      </c>
      <c r="O109" s="5" t="str">
        <f t="shared" si="23"/>
        <v xml:space="preserve"> -0-0</v>
      </c>
      <c r="P109" s="5">
        <f>Input!D113</f>
        <v>0</v>
      </c>
      <c r="Q109" s="21">
        <f>IF(Input!$E113=0,0,IF(ISNA(VLOOKUP((CONCATENATE(Q$6,"-",Input!H113)),points1,2,)),0,(VLOOKUP((CONCATENATE(Q$6,"-",Input!H113)),points1,2,))))</f>
        <v>0</v>
      </c>
      <c r="R109" s="21">
        <f>IF(Input!$E113=0,0,IF(ISNA(VLOOKUP((CONCATENATE(R$6,"-",Input!I113)),points1,2,)),0,(VLOOKUP((CONCATENATE(R$6,"-",Input!I113)),points1,2,))))</f>
        <v>0</v>
      </c>
      <c r="S109" s="21">
        <f>IF(Input!$E113=0,0,IF(ISNA(VLOOKUP((CONCATENATE(S$6,"-",Input!J113)),points1,2,)),0,(VLOOKUP((CONCATENATE(S$6,"-",Input!J113)),points1,2,))))</f>
        <v>0</v>
      </c>
      <c r="T109" s="21">
        <f>IF(Input!$E113=0,0,IF(ISNA(VLOOKUP((CONCATENATE(T$6,"-",Input!K113)),points1,2,)),0,(VLOOKUP((CONCATENATE(T$6,"-",Input!K113)),points1,2,))))</f>
        <v>0</v>
      </c>
      <c r="U109" s="21">
        <f>IF(Input!$E113=0,0,IF(ISNA(VLOOKUP((CONCATENATE(U$6,"-",Input!L113)),points1,2,)),0,(VLOOKUP((CONCATENATE(U$6,"-",Input!L113)),points1,2,))))</f>
        <v>0</v>
      </c>
      <c r="V109" s="12">
        <f>IF(Input!$C113&gt;6,COUNT(Input!H113:I113,Input!J113:L113,Input!#REF!,Input!#REF!),IF(Input!$C113&lt;=6,COUNT(Input!H113:I113,Input!J113:L113,Input!#REF!)))</f>
        <v>0</v>
      </c>
      <c r="W109">
        <f t="shared" si="29"/>
        <v>0</v>
      </c>
      <c r="X109">
        <f>IF(W109=0,0,IF((Input!G113="Boy")*AND(Input!C113&gt;6),VLOOKUP(W109,award2,3),IF((Input!G113="Girl")*AND(Input!C113&gt;6),VLOOKUP(W109,award2,2),IF((Input!G113="Boy")*AND(Input!C113&lt;=6),VLOOKUP(W109,award12,3),IF((Input!G113="Girl")*AND(Input!C113&lt;=6),VLOOKUP(W109,award12,2),0)))))</f>
        <v>0</v>
      </c>
      <c r="Y109">
        <f>IF(Input!$C113&gt;6,COUNT(Input!H113:I113,Input!J113:L113,Input!#REF!,Input!#REF!),IF(Input!$C113&lt;=6,COUNT(Input!H113:I113,Input!J113:L113,Input!#REF!)))</f>
        <v>0</v>
      </c>
      <c r="AA109" t="str">
        <f t="shared" si="24"/>
        <v xml:space="preserve"> </v>
      </c>
      <c r="AB109" t="str">
        <f t="shared" si="25"/>
        <v xml:space="preserve"> </v>
      </c>
      <c r="AC109" t="str">
        <f t="shared" si="26"/>
        <v xml:space="preserve"> </v>
      </c>
      <c r="AD109" t="str">
        <f t="shared" si="27"/>
        <v xml:space="preserve"> </v>
      </c>
      <c r="AE109" t="str">
        <f t="shared" si="28"/>
        <v xml:space="preserve"> </v>
      </c>
      <c r="AG109" s="21" t="str">
        <f>IF(AA109=" "," ",IF(Input!$G113="Boy",IF(RANK(AA109,($AA109:$AE109),0)&lt;=5,AA109," ")," "))</f>
        <v xml:space="preserve"> </v>
      </c>
      <c r="AH109" s="21" t="str">
        <f>IF(AB109=" "," ",IF(Input!$G113="Boy",IF(RANK(AB109,($AA109:$AE109),0)&lt;=5,AB109," ")," "))</f>
        <v xml:space="preserve"> </v>
      </c>
      <c r="AI109" s="21" t="str">
        <f>IF(AC109=" "," ",IF(Input!$G113="Boy",IF(RANK(AC109,($AA109:$AE109),0)&lt;=5,AC109," ")," "))</f>
        <v xml:space="preserve"> </v>
      </c>
      <c r="AJ109" s="21" t="str">
        <f>IF(AD109=" "," ",IF(Input!$G113="Boy",IF(RANK(AD109,($AA109:$AE109),0)&lt;=5,AD109," ")," "))</f>
        <v xml:space="preserve"> </v>
      </c>
      <c r="AK109" s="21" t="str">
        <f>IF(AE109=" "," ",IF(Input!$G113="Boy",IF(RANK(AE109,($AA109:$AE109),0)&lt;=5,AE109," ")," "))</f>
        <v xml:space="preserve"> </v>
      </c>
      <c r="AM109" s="21" t="str">
        <f>IF(AA109=" "," ",IF(Input!$G113="Girl",IF(RANK(AA109,($AA109:$AE109),0)&lt;=5,AA109," ")," "))</f>
        <v xml:space="preserve"> </v>
      </c>
      <c r="AN109" s="21" t="str">
        <f>IF(AB109=" "," ",IF(Input!$G113="Girl",IF(RANK(AB109,($AA109:$AE109),0)&lt;=5,AB109," ")," "))</f>
        <v xml:space="preserve"> </v>
      </c>
      <c r="AO109" s="21" t="str">
        <f>IF(AC109=" "," ",IF(Input!$G113="Girl",IF(RANK(AC109,($AA109:$AE109),0)&lt;=5,AC109," ")," "))</f>
        <v xml:space="preserve"> </v>
      </c>
      <c r="AP109" s="21" t="str">
        <f>IF(AD109=" "," ",IF(Input!$G113="Girl",IF(RANK(AD109,($AA109:$AE109),0)&lt;=5,AD109," ")," "))</f>
        <v xml:space="preserve"> </v>
      </c>
      <c r="AQ109" s="21" t="str">
        <f>IF(AE109=" "," ",IF(Input!$G113="Girl",IF(RANK(AE109,($AA109:$AE109),0)&lt;=5,AE109," ")," "))</f>
        <v xml:space="preserve"> </v>
      </c>
      <c r="AS109">
        <v>4.0000000000000003E-5</v>
      </c>
      <c r="AT109">
        <v>7.9999999999999898E-5</v>
      </c>
      <c r="AU109">
        <v>1.2E-4</v>
      </c>
      <c r="AV109">
        <v>1.6000000000000001E-4</v>
      </c>
      <c r="AW109">
        <v>2.0000000000000001E-4</v>
      </c>
      <c r="AX109">
        <v>2.4000000000000001E-4</v>
      </c>
      <c r="AY109">
        <v>2.7999999999999998E-4</v>
      </c>
      <c r="AZ109">
        <v>3.20000000000001E-4</v>
      </c>
      <c r="BA109">
        <v>3.60000000000001E-4</v>
      </c>
      <c r="BB109">
        <v>4.0000000000000099E-4</v>
      </c>
    </row>
    <row r="110" spans="3:54" ht="23.55" customHeight="1" x14ac:dyDescent="0.3">
      <c r="C110" s="169">
        <f>Input!D114</f>
        <v>0</v>
      </c>
      <c r="D110" s="170" t="e">
        <f>Input!#REF!</f>
        <v>#REF!</v>
      </c>
      <c r="E110" s="170">
        <f>Input!E114</f>
        <v>0</v>
      </c>
      <c r="F110" s="171">
        <f>Input!F114</f>
        <v>0</v>
      </c>
      <c r="G110" s="171">
        <f>Input!G114</f>
        <v>0</v>
      </c>
      <c r="H110" s="170">
        <f t="shared" si="16"/>
        <v>0</v>
      </c>
      <c r="I110" s="170">
        <f t="shared" si="17"/>
        <v>0</v>
      </c>
      <c r="J110" s="170">
        <f t="shared" si="18"/>
        <v>0</v>
      </c>
      <c r="K110" s="170">
        <f t="shared" si="19"/>
        <v>0</v>
      </c>
      <c r="L110" s="170">
        <f t="shared" si="20"/>
        <v>0</v>
      </c>
      <c r="M110" s="170" t="str">
        <f t="shared" si="21"/>
        <v xml:space="preserve"> </v>
      </c>
      <c r="N110" s="182" t="str">
        <f t="shared" si="22"/>
        <v xml:space="preserve"> </v>
      </c>
      <c r="O110" s="5" t="str">
        <f t="shared" si="23"/>
        <v xml:space="preserve"> -0-0</v>
      </c>
      <c r="P110" s="5">
        <f>Input!D114</f>
        <v>0</v>
      </c>
      <c r="Q110" s="21">
        <f>IF(Input!$E114=0,0,IF(ISNA(VLOOKUP((CONCATENATE(Q$6,"-",Input!H114)),points1,2,)),0,(VLOOKUP((CONCATENATE(Q$6,"-",Input!H114)),points1,2,))))</f>
        <v>0</v>
      </c>
      <c r="R110" s="21">
        <f>IF(Input!$E114=0,0,IF(ISNA(VLOOKUP((CONCATENATE(R$6,"-",Input!I114)),points1,2,)),0,(VLOOKUP((CONCATENATE(R$6,"-",Input!I114)),points1,2,))))</f>
        <v>0</v>
      </c>
      <c r="S110" s="21">
        <f>IF(Input!$E114=0,0,IF(ISNA(VLOOKUP((CONCATENATE(S$6,"-",Input!J114)),points1,2,)),0,(VLOOKUP((CONCATENATE(S$6,"-",Input!J114)),points1,2,))))</f>
        <v>0</v>
      </c>
      <c r="T110" s="21">
        <f>IF(Input!$E114=0,0,IF(ISNA(VLOOKUP((CONCATENATE(T$6,"-",Input!K114)),points1,2,)),0,(VLOOKUP((CONCATENATE(T$6,"-",Input!K114)),points1,2,))))</f>
        <v>0</v>
      </c>
      <c r="U110" s="21">
        <f>IF(Input!$E114=0,0,IF(ISNA(VLOOKUP((CONCATENATE(U$6,"-",Input!L114)),points1,2,)),0,(VLOOKUP((CONCATENATE(U$6,"-",Input!L114)),points1,2,))))</f>
        <v>0</v>
      </c>
      <c r="V110" s="12">
        <f>IF(Input!$C114&gt;6,COUNT(Input!H114:I114,Input!J114:L114,Input!#REF!,Input!#REF!),IF(Input!$C114&lt;=6,COUNT(Input!H114:I114,Input!J114:L114,Input!#REF!)))</f>
        <v>0</v>
      </c>
      <c r="W110">
        <f t="shared" si="29"/>
        <v>0</v>
      </c>
      <c r="X110">
        <f>IF(W110=0,0,IF((Input!G114="Boy")*AND(Input!C114&gt;6),VLOOKUP(W110,award2,3),IF((Input!G114="Girl")*AND(Input!C114&gt;6),VLOOKUP(W110,award2,2),IF((Input!G114="Boy")*AND(Input!C114&lt;=6),VLOOKUP(W110,award12,3),IF((Input!G114="Girl")*AND(Input!C114&lt;=6),VLOOKUP(W110,award12,2),0)))))</f>
        <v>0</v>
      </c>
      <c r="Y110">
        <f>IF(Input!$C114&gt;6,COUNT(Input!H114:I114,Input!J114:L114,Input!#REF!,Input!#REF!),IF(Input!$C114&lt;=6,COUNT(Input!H114:I114,Input!J114:L114,Input!#REF!)))</f>
        <v>0</v>
      </c>
      <c r="AA110" t="str">
        <f t="shared" si="24"/>
        <v xml:space="preserve"> </v>
      </c>
      <c r="AB110" t="str">
        <f t="shared" si="25"/>
        <v xml:space="preserve"> </v>
      </c>
      <c r="AC110" t="str">
        <f t="shared" si="26"/>
        <v xml:space="preserve"> </v>
      </c>
      <c r="AD110" t="str">
        <f t="shared" si="27"/>
        <v xml:space="preserve"> </v>
      </c>
      <c r="AE110" t="str">
        <f t="shared" si="28"/>
        <v xml:space="preserve"> </v>
      </c>
      <c r="AG110" s="21" t="str">
        <f>IF(AA110=" "," ",IF(Input!$G114="Boy",IF(RANK(AA110,($AA110:$AE110),0)&lt;=5,AA110," ")," "))</f>
        <v xml:space="preserve"> </v>
      </c>
      <c r="AH110" s="21" t="str">
        <f>IF(AB110=" "," ",IF(Input!$G114="Boy",IF(RANK(AB110,($AA110:$AE110),0)&lt;=5,AB110," ")," "))</f>
        <v xml:space="preserve"> </v>
      </c>
      <c r="AI110" s="21" t="str">
        <f>IF(AC110=" "," ",IF(Input!$G114="Boy",IF(RANK(AC110,($AA110:$AE110),0)&lt;=5,AC110," ")," "))</f>
        <v xml:space="preserve"> </v>
      </c>
      <c r="AJ110" s="21" t="str">
        <f>IF(AD110=" "," ",IF(Input!$G114="Boy",IF(RANK(AD110,($AA110:$AE110),0)&lt;=5,AD110," ")," "))</f>
        <v xml:space="preserve"> </v>
      </c>
      <c r="AK110" s="21" t="str">
        <f>IF(AE110=" "," ",IF(Input!$G114="Boy",IF(RANK(AE110,($AA110:$AE110),0)&lt;=5,AE110," ")," "))</f>
        <v xml:space="preserve"> </v>
      </c>
      <c r="AM110" s="21" t="str">
        <f>IF(AA110=" "," ",IF(Input!$G114="Girl",IF(RANK(AA110,($AA110:$AE110),0)&lt;=5,AA110," ")," "))</f>
        <v xml:space="preserve"> </v>
      </c>
      <c r="AN110" s="21" t="str">
        <f>IF(AB110=" "," ",IF(Input!$G114="Girl",IF(RANK(AB110,($AA110:$AE110),0)&lt;=5,AB110," ")," "))</f>
        <v xml:space="preserve"> </v>
      </c>
      <c r="AO110" s="21" t="str">
        <f>IF(AC110=" "," ",IF(Input!$G114="Girl",IF(RANK(AC110,($AA110:$AE110),0)&lt;=5,AC110," ")," "))</f>
        <v xml:space="preserve"> </v>
      </c>
      <c r="AP110" s="21" t="str">
        <f>IF(AD110=" "," ",IF(Input!$G114="Girl",IF(RANK(AD110,($AA110:$AE110),0)&lt;=5,AD110," ")," "))</f>
        <v xml:space="preserve"> </v>
      </c>
      <c r="AQ110" s="21" t="str">
        <f>IF(AE110=" "," ",IF(Input!$G114="Girl",IF(RANK(AE110,($AA110:$AE110),0)&lt;=5,AE110," ")," "))</f>
        <v xml:space="preserve"> </v>
      </c>
      <c r="AS110">
        <v>4.0000000000000003E-5</v>
      </c>
      <c r="AT110">
        <v>7.9999999999999898E-5</v>
      </c>
      <c r="AU110">
        <v>1.2E-4</v>
      </c>
      <c r="AV110">
        <v>1.6000000000000001E-4</v>
      </c>
      <c r="AW110">
        <v>2.0000000000000001E-4</v>
      </c>
      <c r="AX110">
        <v>2.4000000000000001E-4</v>
      </c>
      <c r="AY110">
        <v>2.7999999999999998E-4</v>
      </c>
      <c r="AZ110">
        <v>3.20000000000001E-4</v>
      </c>
      <c r="BA110">
        <v>3.60000000000001E-4</v>
      </c>
      <c r="BB110">
        <v>4.0000000000000099E-4</v>
      </c>
    </row>
    <row r="111" spans="3:54" ht="23.55" customHeight="1" x14ac:dyDescent="0.3">
      <c r="C111" s="169">
        <f>Input!D115</f>
        <v>0</v>
      </c>
      <c r="D111" s="170" t="e">
        <f>Input!#REF!</f>
        <v>#REF!</v>
      </c>
      <c r="E111" s="170">
        <f>Input!E115</f>
        <v>0</v>
      </c>
      <c r="F111" s="171">
        <f>Input!F115</f>
        <v>0</v>
      </c>
      <c r="G111" s="171">
        <f>Input!G115</f>
        <v>0</v>
      </c>
      <c r="H111" s="170">
        <f t="shared" ref="H111:H174" si="30">IF(Q111=0,0,Q111)</f>
        <v>0</v>
      </c>
      <c r="I111" s="170">
        <f t="shared" ref="I111:I174" si="31">IF(R111=0,0,R111)</f>
        <v>0</v>
      </c>
      <c r="J111" s="170">
        <f t="shared" ref="J111:J174" si="32">IF(S111=0,0,S111)</f>
        <v>0</v>
      </c>
      <c r="K111" s="170">
        <f t="shared" ref="K111:K174" si="33">IF(T111=0,0,T111)</f>
        <v>0</v>
      </c>
      <c r="L111" s="170">
        <f t="shared" ref="L111:L174" si="34">IF(U111=0,0,U111)</f>
        <v>0</v>
      </c>
      <c r="M111" s="170" t="str">
        <f t="shared" ref="M111:M174" si="35">IF(W111=0," ",W111)</f>
        <v xml:space="preserve"> </v>
      </c>
      <c r="N111" s="182" t="str">
        <f t="shared" ref="N111:N174" si="36">IF(X111=0," ",X111)</f>
        <v xml:space="preserve"> </v>
      </c>
      <c r="O111" s="5" t="str">
        <f t="shared" si="23"/>
        <v xml:space="preserve"> -0-0</v>
      </c>
      <c r="P111" s="5">
        <f>Input!D115</f>
        <v>0</v>
      </c>
      <c r="Q111" s="21">
        <f>IF(Input!$E115=0,0,IF(ISNA(VLOOKUP((CONCATENATE(Q$6,"-",Input!H115)),points1,2,)),0,(VLOOKUP((CONCATENATE(Q$6,"-",Input!H115)),points1,2,))))</f>
        <v>0</v>
      </c>
      <c r="R111" s="21">
        <f>IF(Input!$E115=0,0,IF(ISNA(VLOOKUP((CONCATENATE(R$6,"-",Input!I115)),points1,2,)),0,(VLOOKUP((CONCATENATE(R$6,"-",Input!I115)),points1,2,))))</f>
        <v>0</v>
      </c>
      <c r="S111" s="21">
        <f>IF(Input!$E115=0,0,IF(ISNA(VLOOKUP((CONCATENATE(S$6,"-",Input!J115)),points1,2,)),0,(VLOOKUP((CONCATENATE(S$6,"-",Input!J115)),points1,2,))))</f>
        <v>0</v>
      </c>
      <c r="T111" s="21">
        <f>IF(Input!$E115=0,0,IF(ISNA(VLOOKUP((CONCATENATE(T$6,"-",Input!K115)),points1,2,)),0,(VLOOKUP((CONCATENATE(T$6,"-",Input!K115)),points1,2,))))</f>
        <v>0</v>
      </c>
      <c r="U111" s="21">
        <f>IF(Input!$E115=0,0,IF(ISNA(VLOOKUP((CONCATENATE(U$6,"-",Input!L115)),points1,2,)),0,(VLOOKUP((CONCATENATE(U$6,"-",Input!L115)),points1,2,))))</f>
        <v>0</v>
      </c>
      <c r="V111" s="12">
        <f>IF(Input!$C115&gt;6,COUNT(Input!H115:I115,Input!J115:L115,Input!#REF!,Input!#REF!),IF(Input!$C115&lt;=6,COUNT(Input!H115:I115,Input!J115:L115,Input!#REF!)))</f>
        <v>0</v>
      </c>
      <c r="W111">
        <f t="shared" si="29"/>
        <v>0</v>
      </c>
      <c r="X111">
        <f>IF(W111=0,0,IF((Input!G115="Boy")*AND(Input!C115&gt;6),VLOOKUP(W111,award2,3),IF((Input!G115="Girl")*AND(Input!C115&gt;6),VLOOKUP(W111,award2,2),IF((Input!G115="Boy")*AND(Input!C115&lt;=6),VLOOKUP(W111,award12,3),IF((Input!G115="Girl")*AND(Input!C115&lt;=6),VLOOKUP(W111,award12,2),0)))))</f>
        <v>0</v>
      </c>
      <c r="Y111">
        <f>IF(Input!$C115&gt;6,COUNT(Input!H115:I115,Input!J115:L115,Input!#REF!,Input!#REF!),IF(Input!$C115&lt;=6,COUNT(Input!H115:I115,Input!J115:L115,Input!#REF!)))</f>
        <v>0</v>
      </c>
      <c r="AA111" t="str">
        <f t="shared" si="24"/>
        <v xml:space="preserve"> </v>
      </c>
      <c r="AB111" t="str">
        <f t="shared" si="25"/>
        <v xml:space="preserve"> </v>
      </c>
      <c r="AC111" t="str">
        <f t="shared" si="26"/>
        <v xml:space="preserve"> </v>
      </c>
      <c r="AD111" t="str">
        <f t="shared" si="27"/>
        <v xml:space="preserve"> </v>
      </c>
      <c r="AE111" t="str">
        <f t="shared" si="28"/>
        <v xml:space="preserve"> </v>
      </c>
      <c r="AG111" s="21" t="str">
        <f>IF(AA111=" "," ",IF(Input!$G115="Boy",IF(RANK(AA111,($AA111:$AE111),0)&lt;=5,AA111," ")," "))</f>
        <v xml:space="preserve"> </v>
      </c>
      <c r="AH111" s="21" t="str">
        <f>IF(AB111=" "," ",IF(Input!$G115="Boy",IF(RANK(AB111,($AA111:$AE111),0)&lt;=5,AB111," ")," "))</f>
        <v xml:space="preserve"> </v>
      </c>
      <c r="AI111" s="21" t="str">
        <f>IF(AC111=" "," ",IF(Input!$G115="Boy",IF(RANK(AC111,($AA111:$AE111),0)&lt;=5,AC111," ")," "))</f>
        <v xml:space="preserve"> </v>
      </c>
      <c r="AJ111" s="21" t="str">
        <f>IF(AD111=" "," ",IF(Input!$G115="Boy",IF(RANK(AD111,($AA111:$AE111),0)&lt;=5,AD111," ")," "))</f>
        <v xml:space="preserve"> </v>
      </c>
      <c r="AK111" s="21" t="str">
        <f>IF(AE111=" "," ",IF(Input!$G115="Boy",IF(RANK(AE111,($AA111:$AE111),0)&lt;=5,AE111," ")," "))</f>
        <v xml:space="preserve"> </v>
      </c>
      <c r="AM111" s="21" t="str">
        <f>IF(AA111=" "," ",IF(Input!$G115="Girl",IF(RANK(AA111,($AA111:$AE111),0)&lt;=5,AA111," ")," "))</f>
        <v xml:space="preserve"> </v>
      </c>
      <c r="AN111" s="21" t="str">
        <f>IF(AB111=" "," ",IF(Input!$G115="Girl",IF(RANK(AB111,($AA111:$AE111),0)&lt;=5,AB111," ")," "))</f>
        <v xml:space="preserve"> </v>
      </c>
      <c r="AO111" s="21" t="str">
        <f>IF(AC111=" "," ",IF(Input!$G115="Girl",IF(RANK(AC111,($AA111:$AE111),0)&lt;=5,AC111," ")," "))</f>
        <v xml:space="preserve"> </v>
      </c>
      <c r="AP111" s="21" t="str">
        <f>IF(AD111=" "," ",IF(Input!$G115="Girl",IF(RANK(AD111,($AA111:$AE111),0)&lt;=5,AD111," ")," "))</f>
        <v xml:space="preserve"> </v>
      </c>
      <c r="AQ111" s="21" t="str">
        <f>IF(AE111=" "," ",IF(Input!$G115="Girl",IF(RANK(AE111,($AA111:$AE111),0)&lt;=5,AE111," ")," "))</f>
        <v xml:space="preserve"> </v>
      </c>
      <c r="AS111">
        <v>4.0000000000000003E-5</v>
      </c>
      <c r="AT111">
        <v>7.9999999999999898E-5</v>
      </c>
      <c r="AU111">
        <v>1.2E-4</v>
      </c>
      <c r="AV111">
        <v>1.6000000000000001E-4</v>
      </c>
      <c r="AW111">
        <v>2.0000000000000001E-4</v>
      </c>
      <c r="AX111">
        <v>2.4000000000000001E-4</v>
      </c>
      <c r="AY111">
        <v>2.7999999999999998E-4</v>
      </c>
      <c r="AZ111">
        <v>3.20000000000001E-4</v>
      </c>
      <c r="BA111">
        <v>3.60000000000001E-4</v>
      </c>
      <c r="BB111">
        <v>4.0000000000000099E-4</v>
      </c>
    </row>
    <row r="112" spans="3:54" ht="23.55" customHeight="1" x14ac:dyDescent="0.3">
      <c r="C112" s="169">
        <f>Input!D116</f>
        <v>0</v>
      </c>
      <c r="D112" s="170" t="e">
        <f>Input!#REF!</f>
        <v>#REF!</v>
      </c>
      <c r="E112" s="170">
        <f>Input!E116</f>
        <v>0</v>
      </c>
      <c r="F112" s="171">
        <f>Input!F116</f>
        <v>0</v>
      </c>
      <c r="G112" s="171">
        <f>Input!G116</f>
        <v>0</v>
      </c>
      <c r="H112" s="170">
        <f t="shared" si="30"/>
        <v>0</v>
      </c>
      <c r="I112" s="170">
        <f t="shared" si="31"/>
        <v>0</v>
      </c>
      <c r="J112" s="170">
        <f t="shared" si="32"/>
        <v>0</v>
      </c>
      <c r="K112" s="170">
        <f t="shared" si="33"/>
        <v>0</v>
      </c>
      <c r="L112" s="170">
        <f t="shared" si="34"/>
        <v>0</v>
      </c>
      <c r="M112" s="170" t="str">
        <f t="shared" si="35"/>
        <v xml:space="preserve"> </v>
      </c>
      <c r="N112" s="182" t="str">
        <f t="shared" si="36"/>
        <v xml:space="preserve"> </v>
      </c>
      <c r="O112" s="5" t="str">
        <f t="shared" si="23"/>
        <v xml:space="preserve"> -0-0</v>
      </c>
      <c r="P112" s="5">
        <f>Input!D116</f>
        <v>0</v>
      </c>
      <c r="Q112" s="21">
        <f>IF(Input!$E116=0,0,IF(ISNA(VLOOKUP((CONCATENATE(Q$6,"-",Input!H116)),points1,2,)),0,(VLOOKUP((CONCATENATE(Q$6,"-",Input!H116)),points1,2,))))</f>
        <v>0</v>
      </c>
      <c r="R112" s="21">
        <f>IF(Input!$E116=0,0,IF(ISNA(VLOOKUP((CONCATENATE(R$6,"-",Input!I116)),points1,2,)),0,(VLOOKUP((CONCATENATE(R$6,"-",Input!I116)),points1,2,))))</f>
        <v>0</v>
      </c>
      <c r="S112" s="21">
        <f>IF(Input!$E116=0,0,IF(ISNA(VLOOKUP((CONCATENATE(S$6,"-",Input!J116)),points1,2,)),0,(VLOOKUP((CONCATENATE(S$6,"-",Input!J116)),points1,2,))))</f>
        <v>0</v>
      </c>
      <c r="T112" s="21">
        <f>IF(Input!$E116=0,0,IF(ISNA(VLOOKUP((CONCATENATE(T$6,"-",Input!K116)),points1,2,)),0,(VLOOKUP((CONCATENATE(T$6,"-",Input!K116)),points1,2,))))</f>
        <v>0</v>
      </c>
      <c r="U112" s="21">
        <f>IF(Input!$E116=0,0,IF(ISNA(VLOOKUP((CONCATENATE(U$6,"-",Input!L116)),points1,2,)),0,(VLOOKUP((CONCATENATE(U$6,"-",Input!L116)),points1,2,))))</f>
        <v>0</v>
      </c>
      <c r="V112" s="12">
        <f>IF(Input!$C116&gt;6,COUNT(Input!H116:I116,Input!J116:L116,Input!#REF!,Input!#REF!),IF(Input!$C116&lt;=6,COUNT(Input!H116:I116,Input!J116:L116,Input!#REF!)))</f>
        <v>0</v>
      </c>
      <c r="W112">
        <f t="shared" si="29"/>
        <v>0</v>
      </c>
      <c r="X112">
        <f>IF(W112=0,0,IF((Input!G116="Boy")*AND(Input!C116&gt;6),VLOOKUP(W112,award2,3),IF((Input!G116="Girl")*AND(Input!C116&gt;6),VLOOKUP(W112,award2,2),IF((Input!G116="Boy")*AND(Input!C116&lt;=6),VLOOKUP(W112,award12,3),IF((Input!G116="Girl")*AND(Input!C116&lt;=6),VLOOKUP(W112,award12,2),0)))))</f>
        <v>0</v>
      </c>
      <c r="Y112">
        <f>IF(Input!$C116&gt;6,COUNT(Input!H116:I116,Input!J116:L116,Input!#REF!,Input!#REF!),IF(Input!$C116&lt;=6,COUNT(Input!H116:I116,Input!J116:L116,Input!#REF!)))</f>
        <v>0</v>
      </c>
      <c r="AA112" t="str">
        <f t="shared" si="24"/>
        <v xml:space="preserve"> </v>
      </c>
      <c r="AB112" t="str">
        <f t="shared" si="25"/>
        <v xml:space="preserve"> </v>
      </c>
      <c r="AC112" t="str">
        <f t="shared" si="26"/>
        <v xml:space="preserve"> </v>
      </c>
      <c r="AD112" t="str">
        <f t="shared" si="27"/>
        <v xml:space="preserve"> </v>
      </c>
      <c r="AE112" t="str">
        <f t="shared" si="28"/>
        <v xml:space="preserve"> </v>
      </c>
      <c r="AG112" s="21" t="str">
        <f>IF(AA112=" "," ",IF(Input!$G116="Boy",IF(RANK(AA112,($AA112:$AE112),0)&lt;=5,AA112," ")," "))</f>
        <v xml:space="preserve"> </v>
      </c>
      <c r="AH112" s="21" t="str">
        <f>IF(AB112=" "," ",IF(Input!$G116="Boy",IF(RANK(AB112,($AA112:$AE112),0)&lt;=5,AB112," ")," "))</f>
        <v xml:space="preserve"> </v>
      </c>
      <c r="AI112" s="21" t="str">
        <f>IF(AC112=" "," ",IF(Input!$G116="Boy",IF(RANK(AC112,($AA112:$AE112),0)&lt;=5,AC112," ")," "))</f>
        <v xml:space="preserve"> </v>
      </c>
      <c r="AJ112" s="21" t="str">
        <f>IF(AD112=" "," ",IF(Input!$G116="Boy",IF(RANK(AD112,($AA112:$AE112),0)&lt;=5,AD112," ")," "))</f>
        <v xml:space="preserve"> </v>
      </c>
      <c r="AK112" s="21" t="str">
        <f>IF(AE112=" "," ",IF(Input!$G116="Boy",IF(RANK(AE112,($AA112:$AE112),0)&lt;=5,AE112," ")," "))</f>
        <v xml:space="preserve"> </v>
      </c>
      <c r="AM112" s="21" t="str">
        <f>IF(AA112=" "," ",IF(Input!$G116="Girl",IF(RANK(AA112,($AA112:$AE112),0)&lt;=5,AA112," ")," "))</f>
        <v xml:space="preserve"> </v>
      </c>
      <c r="AN112" s="21" t="str">
        <f>IF(AB112=" "," ",IF(Input!$G116="Girl",IF(RANK(AB112,($AA112:$AE112),0)&lt;=5,AB112," ")," "))</f>
        <v xml:space="preserve"> </v>
      </c>
      <c r="AO112" s="21" t="str">
        <f>IF(AC112=" "," ",IF(Input!$G116="Girl",IF(RANK(AC112,($AA112:$AE112),0)&lt;=5,AC112," ")," "))</f>
        <v xml:space="preserve"> </v>
      </c>
      <c r="AP112" s="21" t="str">
        <f>IF(AD112=" "," ",IF(Input!$G116="Girl",IF(RANK(AD112,($AA112:$AE112),0)&lt;=5,AD112," ")," "))</f>
        <v xml:space="preserve"> </v>
      </c>
      <c r="AQ112" s="21" t="str">
        <f>IF(AE112=" "," ",IF(Input!$G116="Girl",IF(RANK(AE112,($AA112:$AE112),0)&lt;=5,AE112," ")," "))</f>
        <v xml:space="preserve"> </v>
      </c>
      <c r="AS112">
        <v>4.0000000000000003E-5</v>
      </c>
      <c r="AT112">
        <v>7.9999999999999898E-5</v>
      </c>
      <c r="AU112">
        <v>1.2E-4</v>
      </c>
      <c r="AV112">
        <v>1.6000000000000001E-4</v>
      </c>
      <c r="AW112">
        <v>2.0000000000000001E-4</v>
      </c>
      <c r="AX112">
        <v>2.4000000000000001E-4</v>
      </c>
      <c r="AY112">
        <v>2.7999999999999998E-4</v>
      </c>
      <c r="AZ112">
        <v>3.20000000000001E-4</v>
      </c>
      <c r="BA112">
        <v>3.60000000000001E-4</v>
      </c>
      <c r="BB112">
        <v>4.0000000000000099E-4</v>
      </c>
    </row>
    <row r="113" spans="3:54" ht="23.55" customHeight="1" x14ac:dyDescent="0.3">
      <c r="C113" s="169">
        <f>Input!D117</f>
        <v>0</v>
      </c>
      <c r="D113" s="170" t="e">
        <f>Input!#REF!</f>
        <v>#REF!</v>
      </c>
      <c r="E113" s="170">
        <f>Input!E117</f>
        <v>0</v>
      </c>
      <c r="F113" s="171">
        <f>Input!F117</f>
        <v>0</v>
      </c>
      <c r="G113" s="171">
        <f>Input!G117</f>
        <v>0</v>
      </c>
      <c r="H113" s="170">
        <f t="shared" si="30"/>
        <v>0</v>
      </c>
      <c r="I113" s="170">
        <f t="shared" si="31"/>
        <v>0</v>
      </c>
      <c r="J113" s="170">
        <f t="shared" si="32"/>
        <v>0</v>
      </c>
      <c r="K113" s="170">
        <f t="shared" si="33"/>
        <v>0</v>
      </c>
      <c r="L113" s="170">
        <f t="shared" si="34"/>
        <v>0</v>
      </c>
      <c r="M113" s="170" t="str">
        <f t="shared" si="35"/>
        <v xml:space="preserve"> </v>
      </c>
      <c r="N113" s="182" t="str">
        <f t="shared" si="36"/>
        <v xml:space="preserve"> </v>
      </c>
      <c r="O113" s="5" t="str">
        <f t="shared" si="23"/>
        <v xml:space="preserve"> -0-0</v>
      </c>
      <c r="P113" s="5">
        <f>Input!D117</f>
        <v>0</v>
      </c>
      <c r="Q113" s="21">
        <f>IF(Input!$E117=0,0,IF(ISNA(VLOOKUP((CONCATENATE(Q$6,"-",Input!H117)),points1,2,)),0,(VLOOKUP((CONCATENATE(Q$6,"-",Input!H117)),points1,2,))))</f>
        <v>0</v>
      </c>
      <c r="R113" s="21">
        <f>IF(Input!$E117=0,0,IF(ISNA(VLOOKUP((CONCATENATE(R$6,"-",Input!I117)),points1,2,)),0,(VLOOKUP((CONCATENATE(R$6,"-",Input!I117)),points1,2,))))</f>
        <v>0</v>
      </c>
      <c r="S113" s="21">
        <f>IF(Input!$E117=0,0,IF(ISNA(VLOOKUP((CONCATENATE(S$6,"-",Input!J117)),points1,2,)),0,(VLOOKUP((CONCATENATE(S$6,"-",Input!J117)),points1,2,))))</f>
        <v>0</v>
      </c>
      <c r="T113" s="21">
        <f>IF(Input!$E117=0,0,IF(ISNA(VLOOKUP((CONCATENATE(T$6,"-",Input!K117)),points1,2,)),0,(VLOOKUP((CONCATENATE(T$6,"-",Input!K117)),points1,2,))))</f>
        <v>0</v>
      </c>
      <c r="U113" s="21">
        <f>IF(Input!$E117=0,0,IF(ISNA(VLOOKUP((CONCATENATE(U$6,"-",Input!L117)),points1,2,)),0,(VLOOKUP((CONCATENATE(U$6,"-",Input!L117)),points1,2,))))</f>
        <v>0</v>
      </c>
      <c r="V113" s="12">
        <f>IF(Input!$C117&gt;6,COUNT(Input!H117:I117,Input!J117:L117,Input!#REF!,Input!#REF!),IF(Input!$C117&lt;=6,COUNT(Input!H117:I117,Input!J117:L117,Input!#REF!)))</f>
        <v>0</v>
      </c>
      <c r="W113">
        <f t="shared" si="29"/>
        <v>0</v>
      </c>
      <c r="X113">
        <f>IF(W113=0,0,IF((Input!G117="Boy")*AND(Input!C117&gt;6),VLOOKUP(W113,award2,3),IF((Input!G117="Girl")*AND(Input!C117&gt;6),VLOOKUP(W113,award2,2),IF((Input!G117="Boy")*AND(Input!C117&lt;=6),VLOOKUP(W113,award12,3),IF((Input!G117="Girl")*AND(Input!C117&lt;=6),VLOOKUP(W113,award12,2),0)))))</f>
        <v>0</v>
      </c>
      <c r="Y113">
        <f>IF(Input!$C117&gt;6,COUNT(Input!H117:I117,Input!J117:L117,Input!#REF!,Input!#REF!),IF(Input!$C117&lt;=6,COUNT(Input!H117:I117,Input!J117:L117,Input!#REF!)))</f>
        <v>0</v>
      </c>
      <c r="AA113" t="str">
        <f t="shared" si="24"/>
        <v xml:space="preserve"> </v>
      </c>
      <c r="AB113" t="str">
        <f t="shared" si="25"/>
        <v xml:space="preserve"> </v>
      </c>
      <c r="AC113" t="str">
        <f t="shared" si="26"/>
        <v xml:space="preserve"> </v>
      </c>
      <c r="AD113" t="str">
        <f t="shared" si="27"/>
        <v xml:space="preserve"> </v>
      </c>
      <c r="AE113" t="str">
        <f t="shared" si="28"/>
        <v xml:space="preserve"> </v>
      </c>
      <c r="AG113" s="21" t="str">
        <f>IF(AA113=" "," ",IF(Input!$G117="Boy",IF(RANK(AA113,($AA113:$AE113),0)&lt;=5,AA113," ")," "))</f>
        <v xml:space="preserve"> </v>
      </c>
      <c r="AH113" s="21" t="str">
        <f>IF(AB113=" "," ",IF(Input!$G117="Boy",IF(RANK(AB113,($AA113:$AE113),0)&lt;=5,AB113," ")," "))</f>
        <v xml:space="preserve"> </v>
      </c>
      <c r="AI113" s="21" t="str">
        <f>IF(AC113=" "," ",IF(Input!$G117="Boy",IF(RANK(AC113,($AA113:$AE113),0)&lt;=5,AC113," ")," "))</f>
        <v xml:space="preserve"> </v>
      </c>
      <c r="AJ113" s="21" t="str">
        <f>IF(AD113=" "," ",IF(Input!$G117="Boy",IF(RANK(AD113,($AA113:$AE113),0)&lt;=5,AD113," ")," "))</f>
        <v xml:space="preserve"> </v>
      </c>
      <c r="AK113" s="21" t="str">
        <f>IF(AE113=" "," ",IF(Input!$G117="Boy",IF(RANK(AE113,($AA113:$AE113),0)&lt;=5,AE113," ")," "))</f>
        <v xml:space="preserve"> </v>
      </c>
      <c r="AM113" s="21" t="str">
        <f>IF(AA113=" "," ",IF(Input!$G117="Girl",IF(RANK(AA113,($AA113:$AE113),0)&lt;=5,AA113," ")," "))</f>
        <v xml:space="preserve"> </v>
      </c>
      <c r="AN113" s="21" t="str">
        <f>IF(AB113=" "," ",IF(Input!$G117="Girl",IF(RANK(AB113,($AA113:$AE113),0)&lt;=5,AB113," ")," "))</f>
        <v xml:space="preserve"> </v>
      </c>
      <c r="AO113" s="21" t="str">
        <f>IF(AC113=" "," ",IF(Input!$G117="Girl",IF(RANK(AC113,($AA113:$AE113),0)&lt;=5,AC113," ")," "))</f>
        <v xml:space="preserve"> </v>
      </c>
      <c r="AP113" s="21" t="str">
        <f>IF(AD113=" "," ",IF(Input!$G117="Girl",IF(RANK(AD113,($AA113:$AE113),0)&lt;=5,AD113," ")," "))</f>
        <v xml:space="preserve"> </v>
      </c>
      <c r="AQ113" s="21" t="str">
        <f>IF(AE113=" "," ",IF(Input!$G117="Girl",IF(RANK(AE113,($AA113:$AE113),0)&lt;=5,AE113," ")," "))</f>
        <v xml:space="preserve"> </v>
      </c>
      <c r="AS113">
        <v>4.0000000000000003E-5</v>
      </c>
      <c r="AT113">
        <v>7.9999999999999898E-5</v>
      </c>
      <c r="AU113">
        <v>1.2E-4</v>
      </c>
      <c r="AV113">
        <v>1.6000000000000001E-4</v>
      </c>
      <c r="AW113">
        <v>2.0000000000000001E-4</v>
      </c>
      <c r="AX113">
        <v>2.4000000000000001E-4</v>
      </c>
      <c r="AY113">
        <v>2.7999999999999998E-4</v>
      </c>
      <c r="AZ113">
        <v>3.20000000000001E-4</v>
      </c>
      <c r="BA113">
        <v>3.60000000000001E-4</v>
      </c>
      <c r="BB113">
        <v>4.0000000000000099E-4</v>
      </c>
    </row>
    <row r="114" spans="3:54" ht="23.55" customHeight="1" x14ac:dyDescent="0.3">
      <c r="C114" s="169">
        <f>Input!D118</f>
        <v>0</v>
      </c>
      <c r="D114" s="170" t="e">
        <f>Input!#REF!</f>
        <v>#REF!</v>
      </c>
      <c r="E114" s="170">
        <f>Input!E118</f>
        <v>0</v>
      </c>
      <c r="F114" s="171">
        <f>Input!F118</f>
        <v>0</v>
      </c>
      <c r="G114" s="171">
        <f>Input!G118</f>
        <v>0</v>
      </c>
      <c r="H114" s="170">
        <f t="shared" si="30"/>
        <v>0</v>
      </c>
      <c r="I114" s="170">
        <f t="shared" si="31"/>
        <v>0</v>
      </c>
      <c r="J114" s="170">
        <f t="shared" si="32"/>
        <v>0</v>
      </c>
      <c r="K114" s="170">
        <f t="shared" si="33"/>
        <v>0</v>
      </c>
      <c r="L114" s="170">
        <f t="shared" si="34"/>
        <v>0</v>
      </c>
      <c r="M114" s="170" t="str">
        <f t="shared" si="35"/>
        <v xml:space="preserve"> </v>
      </c>
      <c r="N114" s="182" t="str">
        <f t="shared" si="36"/>
        <v xml:space="preserve"> </v>
      </c>
      <c r="O114" s="5" t="str">
        <f t="shared" si="23"/>
        <v xml:space="preserve"> -0-0</v>
      </c>
      <c r="P114" s="5">
        <f>Input!D118</f>
        <v>0</v>
      </c>
      <c r="Q114" s="21">
        <f>IF(Input!$E118=0,0,IF(ISNA(VLOOKUP((CONCATENATE(Q$6,"-",Input!H118)),points1,2,)),0,(VLOOKUP((CONCATENATE(Q$6,"-",Input!H118)),points1,2,))))</f>
        <v>0</v>
      </c>
      <c r="R114" s="21">
        <f>IF(Input!$E118=0,0,IF(ISNA(VLOOKUP((CONCATENATE(R$6,"-",Input!I118)),points1,2,)),0,(VLOOKUP((CONCATENATE(R$6,"-",Input!I118)),points1,2,))))</f>
        <v>0</v>
      </c>
      <c r="S114" s="21">
        <f>IF(Input!$E118=0,0,IF(ISNA(VLOOKUP((CONCATENATE(S$6,"-",Input!J118)),points1,2,)),0,(VLOOKUP((CONCATENATE(S$6,"-",Input!J118)),points1,2,))))</f>
        <v>0</v>
      </c>
      <c r="T114" s="21">
        <f>IF(Input!$E118=0,0,IF(ISNA(VLOOKUP((CONCATENATE(T$6,"-",Input!K118)),points1,2,)),0,(VLOOKUP((CONCATENATE(T$6,"-",Input!K118)),points1,2,))))</f>
        <v>0</v>
      </c>
      <c r="U114" s="21">
        <f>IF(Input!$E118=0,0,IF(ISNA(VLOOKUP((CONCATENATE(U$6,"-",Input!L118)),points1,2,)),0,(VLOOKUP((CONCATENATE(U$6,"-",Input!L118)),points1,2,))))</f>
        <v>0</v>
      </c>
      <c r="V114" s="12">
        <f>IF(Input!$C118&gt;6,COUNT(Input!H118:I118,Input!J118:L118,Input!#REF!,Input!#REF!),IF(Input!$C118&lt;=6,COUNT(Input!H118:I118,Input!J118:L118,Input!#REF!)))</f>
        <v>0</v>
      </c>
      <c r="W114">
        <f t="shared" si="29"/>
        <v>0</v>
      </c>
      <c r="X114">
        <f>IF(W114=0,0,IF((Input!G118="Boy")*AND(Input!C118&gt;6),VLOOKUP(W114,award2,3),IF((Input!G118="Girl")*AND(Input!C118&gt;6),VLOOKUP(W114,award2,2),IF((Input!G118="Boy")*AND(Input!C118&lt;=6),VLOOKUP(W114,award12,3),IF((Input!G118="Girl")*AND(Input!C118&lt;=6),VLOOKUP(W114,award12,2),0)))))</f>
        <v>0</v>
      </c>
      <c r="Y114">
        <f>IF(Input!$C118&gt;6,COUNT(Input!H118:I118,Input!J118:L118,Input!#REF!,Input!#REF!),IF(Input!$C118&lt;=6,COUNT(Input!H118:I118,Input!J118:L118,Input!#REF!)))</f>
        <v>0</v>
      </c>
      <c r="AA114" t="str">
        <f t="shared" si="24"/>
        <v xml:space="preserve"> </v>
      </c>
      <c r="AB114" t="str">
        <f t="shared" si="25"/>
        <v xml:space="preserve"> </v>
      </c>
      <c r="AC114" t="str">
        <f t="shared" si="26"/>
        <v xml:space="preserve"> </v>
      </c>
      <c r="AD114" t="str">
        <f t="shared" si="27"/>
        <v xml:space="preserve"> </v>
      </c>
      <c r="AE114" t="str">
        <f t="shared" si="28"/>
        <v xml:space="preserve"> </v>
      </c>
      <c r="AG114" s="21" t="str">
        <f>IF(AA114=" "," ",IF(Input!$G118="Boy",IF(RANK(AA114,($AA114:$AE114),0)&lt;=5,AA114," ")," "))</f>
        <v xml:space="preserve"> </v>
      </c>
      <c r="AH114" s="21" t="str">
        <f>IF(AB114=" "," ",IF(Input!$G118="Boy",IF(RANK(AB114,($AA114:$AE114),0)&lt;=5,AB114," ")," "))</f>
        <v xml:space="preserve"> </v>
      </c>
      <c r="AI114" s="21" t="str">
        <f>IF(AC114=" "," ",IF(Input!$G118="Boy",IF(RANK(AC114,($AA114:$AE114),0)&lt;=5,AC114," ")," "))</f>
        <v xml:space="preserve"> </v>
      </c>
      <c r="AJ114" s="21" t="str">
        <f>IF(AD114=" "," ",IF(Input!$G118="Boy",IF(RANK(AD114,($AA114:$AE114),0)&lt;=5,AD114," ")," "))</f>
        <v xml:space="preserve"> </v>
      </c>
      <c r="AK114" s="21" t="str">
        <f>IF(AE114=" "," ",IF(Input!$G118="Boy",IF(RANK(AE114,($AA114:$AE114),0)&lt;=5,AE114," ")," "))</f>
        <v xml:space="preserve"> </v>
      </c>
      <c r="AM114" s="21" t="str">
        <f>IF(AA114=" "," ",IF(Input!$G118="Girl",IF(RANK(AA114,($AA114:$AE114),0)&lt;=5,AA114," ")," "))</f>
        <v xml:space="preserve"> </v>
      </c>
      <c r="AN114" s="21" t="str">
        <f>IF(AB114=" "," ",IF(Input!$G118="Girl",IF(RANK(AB114,($AA114:$AE114),0)&lt;=5,AB114," ")," "))</f>
        <v xml:space="preserve"> </v>
      </c>
      <c r="AO114" s="21" t="str">
        <f>IF(AC114=" "," ",IF(Input!$G118="Girl",IF(RANK(AC114,($AA114:$AE114),0)&lt;=5,AC114," ")," "))</f>
        <v xml:space="preserve"> </v>
      </c>
      <c r="AP114" s="21" t="str">
        <f>IF(AD114=" "," ",IF(Input!$G118="Girl",IF(RANK(AD114,($AA114:$AE114),0)&lt;=5,AD114," ")," "))</f>
        <v xml:space="preserve"> </v>
      </c>
      <c r="AQ114" s="21" t="str">
        <f>IF(AE114=" "," ",IF(Input!$G118="Girl",IF(RANK(AE114,($AA114:$AE114),0)&lt;=5,AE114," ")," "))</f>
        <v xml:space="preserve"> </v>
      </c>
      <c r="AS114">
        <v>4.0000000000000003E-5</v>
      </c>
      <c r="AT114">
        <v>7.9999999999999898E-5</v>
      </c>
      <c r="AU114">
        <v>1.2E-4</v>
      </c>
      <c r="AV114">
        <v>1.6000000000000001E-4</v>
      </c>
      <c r="AW114">
        <v>2.0000000000000001E-4</v>
      </c>
      <c r="AX114">
        <v>2.4000000000000001E-4</v>
      </c>
      <c r="AY114">
        <v>2.7999999999999998E-4</v>
      </c>
      <c r="AZ114">
        <v>3.20000000000001E-4</v>
      </c>
      <c r="BA114">
        <v>3.60000000000001E-4</v>
      </c>
      <c r="BB114">
        <v>4.0000000000000099E-4</v>
      </c>
    </row>
    <row r="115" spans="3:54" ht="23.55" customHeight="1" x14ac:dyDescent="0.3">
      <c r="C115" s="169">
        <f>Input!D119</f>
        <v>0</v>
      </c>
      <c r="D115" s="170" t="e">
        <f>Input!#REF!</f>
        <v>#REF!</v>
      </c>
      <c r="E115" s="170">
        <f>Input!E119</f>
        <v>0</v>
      </c>
      <c r="F115" s="171">
        <f>Input!F119</f>
        <v>0</v>
      </c>
      <c r="G115" s="171">
        <f>Input!G119</f>
        <v>0</v>
      </c>
      <c r="H115" s="170">
        <f t="shared" si="30"/>
        <v>0</v>
      </c>
      <c r="I115" s="170">
        <f t="shared" si="31"/>
        <v>0</v>
      </c>
      <c r="J115" s="170">
        <f t="shared" si="32"/>
        <v>0</v>
      </c>
      <c r="K115" s="170">
        <f t="shared" si="33"/>
        <v>0</v>
      </c>
      <c r="L115" s="170">
        <f t="shared" si="34"/>
        <v>0</v>
      </c>
      <c r="M115" s="170" t="str">
        <f t="shared" si="35"/>
        <v xml:space="preserve"> </v>
      </c>
      <c r="N115" s="182" t="str">
        <f t="shared" si="36"/>
        <v xml:space="preserve"> </v>
      </c>
      <c r="O115" s="5" t="str">
        <f t="shared" si="23"/>
        <v xml:space="preserve"> -0-0</v>
      </c>
      <c r="P115" s="5">
        <f>Input!D119</f>
        <v>0</v>
      </c>
      <c r="Q115" s="21">
        <f>IF(Input!$E119=0,0,IF(ISNA(VLOOKUP((CONCATENATE(Q$6,"-",Input!H119)),points1,2,)),0,(VLOOKUP((CONCATENATE(Q$6,"-",Input!H119)),points1,2,))))</f>
        <v>0</v>
      </c>
      <c r="R115" s="21">
        <f>IF(Input!$E119=0,0,IF(ISNA(VLOOKUP((CONCATENATE(R$6,"-",Input!I119)),points1,2,)),0,(VLOOKUP((CONCATENATE(R$6,"-",Input!I119)),points1,2,))))</f>
        <v>0</v>
      </c>
      <c r="S115" s="21">
        <f>IF(Input!$E119=0,0,IF(ISNA(VLOOKUP((CONCATENATE(S$6,"-",Input!J119)),points1,2,)),0,(VLOOKUP((CONCATENATE(S$6,"-",Input!J119)),points1,2,))))</f>
        <v>0</v>
      </c>
      <c r="T115" s="21">
        <f>IF(Input!$E119=0,0,IF(ISNA(VLOOKUP((CONCATENATE(T$6,"-",Input!K119)),points1,2,)),0,(VLOOKUP((CONCATENATE(T$6,"-",Input!K119)),points1,2,))))</f>
        <v>0</v>
      </c>
      <c r="U115" s="21">
        <f>IF(Input!$E119=0,0,IF(ISNA(VLOOKUP((CONCATENATE(U$6,"-",Input!L119)),points1,2,)),0,(VLOOKUP((CONCATENATE(U$6,"-",Input!L119)),points1,2,))))</f>
        <v>0</v>
      </c>
      <c r="V115" s="12">
        <f>IF(Input!$C119&gt;6,COUNT(Input!H119:I119,Input!J119:L119,Input!#REF!,Input!#REF!),IF(Input!$C119&lt;=6,COUNT(Input!H119:I119,Input!J119:L119,Input!#REF!)))</f>
        <v>0</v>
      </c>
      <c r="W115">
        <f t="shared" si="29"/>
        <v>0</v>
      </c>
      <c r="X115">
        <f>IF(W115=0,0,IF((Input!G119="Boy")*AND(Input!C119&gt;6),VLOOKUP(W115,award2,3),IF((Input!G119="Girl")*AND(Input!C119&gt;6),VLOOKUP(W115,award2,2),IF((Input!G119="Boy")*AND(Input!C119&lt;=6),VLOOKUP(W115,award12,3),IF((Input!G119="Girl")*AND(Input!C119&lt;=6),VLOOKUP(W115,award12,2),0)))))</f>
        <v>0</v>
      </c>
      <c r="Y115">
        <f>IF(Input!$C119&gt;6,COUNT(Input!H119:I119,Input!J119:L119,Input!#REF!,Input!#REF!),IF(Input!$C119&lt;=6,COUNT(Input!H119:I119,Input!J119:L119,Input!#REF!)))</f>
        <v>0</v>
      </c>
      <c r="AA115" t="str">
        <f t="shared" si="24"/>
        <v xml:space="preserve"> </v>
      </c>
      <c r="AB115" t="str">
        <f t="shared" si="25"/>
        <v xml:space="preserve"> </v>
      </c>
      <c r="AC115" t="str">
        <f t="shared" si="26"/>
        <v xml:space="preserve"> </v>
      </c>
      <c r="AD115" t="str">
        <f t="shared" si="27"/>
        <v xml:space="preserve"> </v>
      </c>
      <c r="AE115" t="str">
        <f t="shared" si="28"/>
        <v xml:space="preserve"> </v>
      </c>
      <c r="AG115" s="21" t="str">
        <f>IF(AA115=" "," ",IF(Input!$G119="Boy",IF(RANK(AA115,($AA115:$AE115),0)&lt;=5,AA115," ")," "))</f>
        <v xml:space="preserve"> </v>
      </c>
      <c r="AH115" s="21" t="str">
        <f>IF(AB115=" "," ",IF(Input!$G119="Boy",IF(RANK(AB115,($AA115:$AE115),0)&lt;=5,AB115," ")," "))</f>
        <v xml:space="preserve"> </v>
      </c>
      <c r="AI115" s="21" t="str">
        <f>IF(AC115=" "," ",IF(Input!$G119="Boy",IF(RANK(AC115,($AA115:$AE115),0)&lt;=5,AC115," ")," "))</f>
        <v xml:space="preserve"> </v>
      </c>
      <c r="AJ115" s="21" t="str">
        <f>IF(AD115=" "," ",IF(Input!$G119="Boy",IF(RANK(AD115,($AA115:$AE115),0)&lt;=5,AD115," ")," "))</f>
        <v xml:space="preserve"> </v>
      </c>
      <c r="AK115" s="21" t="str">
        <f>IF(AE115=" "," ",IF(Input!$G119="Boy",IF(RANK(AE115,($AA115:$AE115),0)&lt;=5,AE115," ")," "))</f>
        <v xml:space="preserve"> </v>
      </c>
      <c r="AM115" s="21" t="str">
        <f>IF(AA115=" "," ",IF(Input!$G119="Girl",IF(RANK(AA115,($AA115:$AE115),0)&lt;=5,AA115," ")," "))</f>
        <v xml:space="preserve"> </v>
      </c>
      <c r="AN115" s="21" t="str">
        <f>IF(AB115=" "," ",IF(Input!$G119="Girl",IF(RANK(AB115,($AA115:$AE115),0)&lt;=5,AB115," ")," "))</f>
        <v xml:space="preserve"> </v>
      </c>
      <c r="AO115" s="21" t="str">
        <f>IF(AC115=" "," ",IF(Input!$G119="Girl",IF(RANK(AC115,($AA115:$AE115),0)&lt;=5,AC115," ")," "))</f>
        <v xml:space="preserve"> </v>
      </c>
      <c r="AP115" s="21" t="str">
        <f>IF(AD115=" "," ",IF(Input!$G119="Girl",IF(RANK(AD115,($AA115:$AE115),0)&lt;=5,AD115," ")," "))</f>
        <v xml:space="preserve"> </v>
      </c>
      <c r="AQ115" s="21" t="str">
        <f>IF(AE115=" "," ",IF(Input!$G119="Girl",IF(RANK(AE115,($AA115:$AE115),0)&lt;=5,AE115," ")," "))</f>
        <v xml:space="preserve"> </v>
      </c>
      <c r="AS115">
        <v>4.0000000000000003E-5</v>
      </c>
      <c r="AT115">
        <v>7.9999999999999898E-5</v>
      </c>
      <c r="AU115">
        <v>1.2E-4</v>
      </c>
      <c r="AV115">
        <v>1.6000000000000001E-4</v>
      </c>
      <c r="AW115">
        <v>2.0000000000000001E-4</v>
      </c>
      <c r="AX115">
        <v>2.4000000000000001E-4</v>
      </c>
      <c r="AY115">
        <v>2.7999999999999998E-4</v>
      </c>
      <c r="AZ115">
        <v>3.20000000000001E-4</v>
      </c>
      <c r="BA115">
        <v>3.60000000000001E-4</v>
      </c>
      <c r="BB115">
        <v>4.0000000000000099E-4</v>
      </c>
    </row>
    <row r="116" spans="3:54" ht="23.55" customHeight="1" x14ac:dyDescent="0.3">
      <c r="C116" s="169">
        <f>Input!D120</f>
        <v>0</v>
      </c>
      <c r="D116" s="170" t="e">
        <f>Input!#REF!</f>
        <v>#REF!</v>
      </c>
      <c r="E116" s="170">
        <f>Input!E120</f>
        <v>0</v>
      </c>
      <c r="F116" s="171">
        <f>Input!F120</f>
        <v>0</v>
      </c>
      <c r="G116" s="171">
        <f>Input!G120</f>
        <v>0</v>
      </c>
      <c r="H116" s="170">
        <f t="shared" si="30"/>
        <v>0</v>
      </c>
      <c r="I116" s="170">
        <f t="shared" si="31"/>
        <v>0</v>
      </c>
      <c r="J116" s="170">
        <f t="shared" si="32"/>
        <v>0</v>
      </c>
      <c r="K116" s="170">
        <f t="shared" si="33"/>
        <v>0</v>
      </c>
      <c r="L116" s="170">
        <f t="shared" si="34"/>
        <v>0</v>
      </c>
      <c r="M116" s="170" t="str">
        <f t="shared" si="35"/>
        <v xml:space="preserve"> </v>
      </c>
      <c r="N116" s="182" t="str">
        <f t="shared" si="36"/>
        <v xml:space="preserve"> </v>
      </c>
      <c r="O116" s="5" t="str">
        <f t="shared" si="23"/>
        <v xml:space="preserve"> -0-0</v>
      </c>
      <c r="P116" s="5">
        <f>Input!D120</f>
        <v>0</v>
      </c>
      <c r="Q116" s="21">
        <f>IF(Input!$E120=0,0,IF(ISNA(VLOOKUP((CONCATENATE(Q$6,"-",Input!H120)),points1,2,)),0,(VLOOKUP((CONCATENATE(Q$6,"-",Input!H120)),points1,2,))))</f>
        <v>0</v>
      </c>
      <c r="R116" s="21">
        <f>IF(Input!$E120=0,0,IF(ISNA(VLOOKUP((CONCATENATE(R$6,"-",Input!I120)),points1,2,)),0,(VLOOKUP((CONCATENATE(R$6,"-",Input!I120)),points1,2,))))</f>
        <v>0</v>
      </c>
      <c r="S116" s="21">
        <f>IF(Input!$E120=0,0,IF(ISNA(VLOOKUP((CONCATENATE(S$6,"-",Input!J120)),points1,2,)),0,(VLOOKUP((CONCATENATE(S$6,"-",Input!J120)),points1,2,))))</f>
        <v>0</v>
      </c>
      <c r="T116" s="21">
        <f>IF(Input!$E120=0,0,IF(ISNA(VLOOKUP((CONCATENATE(T$6,"-",Input!K120)),points1,2,)),0,(VLOOKUP((CONCATENATE(T$6,"-",Input!K120)),points1,2,))))</f>
        <v>0</v>
      </c>
      <c r="U116" s="21">
        <f>IF(Input!$E120=0,0,IF(ISNA(VLOOKUP((CONCATENATE(U$6,"-",Input!L120)),points1,2,)),0,(VLOOKUP((CONCATENATE(U$6,"-",Input!L120)),points1,2,))))</f>
        <v>0</v>
      </c>
      <c r="V116" s="12">
        <f>IF(Input!$C120&gt;6,COUNT(Input!H120:I120,Input!J120:L120,Input!#REF!,Input!#REF!),IF(Input!$C120&lt;=6,COUNT(Input!H120:I120,Input!J120:L120,Input!#REF!)))</f>
        <v>0</v>
      </c>
      <c r="W116">
        <f t="shared" si="29"/>
        <v>0</v>
      </c>
      <c r="X116">
        <f>IF(W116=0,0,IF((Input!G120="Boy")*AND(Input!C120&gt;6),VLOOKUP(W116,award2,3),IF((Input!G120="Girl")*AND(Input!C120&gt;6),VLOOKUP(W116,award2,2),IF((Input!G120="Boy")*AND(Input!C120&lt;=6),VLOOKUP(W116,award12,3),IF((Input!G120="Girl")*AND(Input!C120&lt;=6),VLOOKUP(W116,award12,2),0)))))</f>
        <v>0</v>
      </c>
      <c r="Y116">
        <f>IF(Input!$C120&gt;6,COUNT(Input!H120:I120,Input!J120:L120,Input!#REF!,Input!#REF!),IF(Input!$C120&lt;=6,COUNT(Input!H120:I120,Input!J120:L120,Input!#REF!)))</f>
        <v>0</v>
      </c>
      <c r="AA116" t="str">
        <f t="shared" si="24"/>
        <v xml:space="preserve"> </v>
      </c>
      <c r="AB116" t="str">
        <f t="shared" si="25"/>
        <v xml:space="preserve"> </v>
      </c>
      <c r="AC116" t="str">
        <f t="shared" si="26"/>
        <v xml:space="preserve"> </v>
      </c>
      <c r="AD116" t="str">
        <f t="shared" si="27"/>
        <v xml:space="preserve"> </v>
      </c>
      <c r="AE116" t="str">
        <f t="shared" si="28"/>
        <v xml:space="preserve"> </v>
      </c>
      <c r="AG116" s="21" t="str">
        <f>IF(AA116=" "," ",IF(Input!$G120="Boy",IF(RANK(AA116,($AA116:$AE116),0)&lt;=5,AA116," ")," "))</f>
        <v xml:space="preserve"> </v>
      </c>
      <c r="AH116" s="21" t="str">
        <f>IF(AB116=" "," ",IF(Input!$G120="Boy",IF(RANK(AB116,($AA116:$AE116),0)&lt;=5,AB116," ")," "))</f>
        <v xml:space="preserve"> </v>
      </c>
      <c r="AI116" s="21" t="str">
        <f>IF(AC116=" "," ",IF(Input!$G120="Boy",IF(RANK(AC116,($AA116:$AE116),0)&lt;=5,AC116," ")," "))</f>
        <v xml:space="preserve"> </v>
      </c>
      <c r="AJ116" s="21" t="str">
        <f>IF(AD116=" "," ",IF(Input!$G120="Boy",IF(RANK(AD116,($AA116:$AE116),0)&lt;=5,AD116," ")," "))</f>
        <v xml:space="preserve"> </v>
      </c>
      <c r="AK116" s="21" t="str">
        <f>IF(AE116=" "," ",IF(Input!$G120="Boy",IF(RANK(AE116,($AA116:$AE116),0)&lt;=5,AE116," ")," "))</f>
        <v xml:space="preserve"> </v>
      </c>
      <c r="AM116" s="21" t="str">
        <f>IF(AA116=" "," ",IF(Input!$G120="Girl",IF(RANK(AA116,($AA116:$AE116),0)&lt;=5,AA116," ")," "))</f>
        <v xml:space="preserve"> </v>
      </c>
      <c r="AN116" s="21" t="str">
        <f>IF(AB116=" "," ",IF(Input!$G120="Girl",IF(RANK(AB116,($AA116:$AE116),0)&lt;=5,AB116," ")," "))</f>
        <v xml:space="preserve"> </v>
      </c>
      <c r="AO116" s="21" t="str">
        <f>IF(AC116=" "," ",IF(Input!$G120="Girl",IF(RANK(AC116,($AA116:$AE116),0)&lt;=5,AC116," ")," "))</f>
        <v xml:space="preserve"> </v>
      </c>
      <c r="AP116" s="21" t="str">
        <f>IF(AD116=" "," ",IF(Input!$G120="Girl",IF(RANK(AD116,($AA116:$AE116),0)&lt;=5,AD116," ")," "))</f>
        <v xml:space="preserve"> </v>
      </c>
      <c r="AQ116" s="21" t="str">
        <f>IF(AE116=" "," ",IF(Input!$G120="Girl",IF(RANK(AE116,($AA116:$AE116),0)&lt;=5,AE116," ")," "))</f>
        <v xml:space="preserve"> </v>
      </c>
      <c r="AS116">
        <v>4.0000000000000003E-5</v>
      </c>
      <c r="AT116">
        <v>7.9999999999999898E-5</v>
      </c>
      <c r="AU116">
        <v>1.2E-4</v>
      </c>
      <c r="AV116">
        <v>1.6000000000000001E-4</v>
      </c>
      <c r="AW116">
        <v>2.0000000000000001E-4</v>
      </c>
      <c r="AX116">
        <v>2.4000000000000001E-4</v>
      </c>
      <c r="AY116">
        <v>2.7999999999999998E-4</v>
      </c>
      <c r="AZ116">
        <v>3.20000000000001E-4</v>
      </c>
      <c r="BA116">
        <v>3.60000000000001E-4</v>
      </c>
      <c r="BB116">
        <v>4.0000000000000099E-4</v>
      </c>
    </row>
    <row r="117" spans="3:54" ht="23.55" customHeight="1" x14ac:dyDescent="0.3">
      <c r="C117" s="169">
        <f>Input!D121</f>
        <v>0</v>
      </c>
      <c r="D117" s="170" t="e">
        <f>Input!#REF!</f>
        <v>#REF!</v>
      </c>
      <c r="E117" s="170">
        <f>Input!E121</f>
        <v>0</v>
      </c>
      <c r="F117" s="171">
        <f>Input!F121</f>
        <v>0</v>
      </c>
      <c r="G117" s="171">
        <f>Input!G121</f>
        <v>0</v>
      </c>
      <c r="H117" s="170">
        <f t="shared" si="30"/>
        <v>0</v>
      </c>
      <c r="I117" s="170">
        <f t="shared" si="31"/>
        <v>0</v>
      </c>
      <c r="J117" s="170">
        <f t="shared" si="32"/>
        <v>0</v>
      </c>
      <c r="K117" s="170">
        <f t="shared" si="33"/>
        <v>0</v>
      </c>
      <c r="L117" s="170">
        <f t="shared" si="34"/>
        <v>0</v>
      </c>
      <c r="M117" s="170" t="str">
        <f t="shared" si="35"/>
        <v xml:space="preserve"> </v>
      </c>
      <c r="N117" s="182" t="str">
        <f t="shared" si="36"/>
        <v xml:space="preserve"> </v>
      </c>
      <c r="O117" s="5" t="str">
        <f t="shared" si="23"/>
        <v xml:space="preserve"> -0-0</v>
      </c>
      <c r="P117" s="5">
        <f>Input!D121</f>
        <v>0</v>
      </c>
      <c r="Q117" s="21">
        <f>IF(Input!$E121=0,0,IF(ISNA(VLOOKUP((CONCATENATE(Q$6,"-",Input!H121)),points1,2,)),0,(VLOOKUP((CONCATENATE(Q$6,"-",Input!H121)),points1,2,))))</f>
        <v>0</v>
      </c>
      <c r="R117" s="21">
        <f>IF(Input!$E121=0,0,IF(ISNA(VLOOKUP((CONCATENATE(R$6,"-",Input!I121)),points1,2,)),0,(VLOOKUP((CONCATENATE(R$6,"-",Input!I121)),points1,2,))))</f>
        <v>0</v>
      </c>
      <c r="S117" s="21">
        <f>IF(Input!$E121=0,0,IF(ISNA(VLOOKUP((CONCATENATE(S$6,"-",Input!J121)),points1,2,)),0,(VLOOKUP((CONCATENATE(S$6,"-",Input!J121)),points1,2,))))</f>
        <v>0</v>
      </c>
      <c r="T117" s="21">
        <f>IF(Input!$E121=0,0,IF(ISNA(VLOOKUP((CONCATENATE(T$6,"-",Input!K121)),points1,2,)),0,(VLOOKUP((CONCATENATE(T$6,"-",Input!K121)),points1,2,))))</f>
        <v>0</v>
      </c>
      <c r="U117" s="21">
        <f>IF(Input!$E121=0,0,IF(ISNA(VLOOKUP((CONCATENATE(U$6,"-",Input!L121)),points1,2,)),0,(VLOOKUP((CONCATENATE(U$6,"-",Input!L121)),points1,2,))))</f>
        <v>0</v>
      </c>
      <c r="V117" s="12">
        <f>IF(Input!$C121&gt;6,COUNT(Input!H121:I121,Input!J121:L121,Input!#REF!,Input!#REF!),IF(Input!$C121&lt;=6,COUNT(Input!H121:I121,Input!J121:L121,Input!#REF!)))</f>
        <v>0</v>
      </c>
      <c r="W117">
        <f t="shared" si="29"/>
        <v>0</v>
      </c>
      <c r="X117">
        <f>IF(W117=0,0,IF((Input!G121="Boy")*AND(Input!C121&gt;6),VLOOKUP(W117,award2,3),IF((Input!G121="Girl")*AND(Input!C121&gt;6),VLOOKUP(W117,award2,2),IF((Input!G121="Boy")*AND(Input!C121&lt;=6),VLOOKUP(W117,award12,3),IF((Input!G121="Girl")*AND(Input!C121&lt;=6),VLOOKUP(W117,award12,2),0)))))</f>
        <v>0</v>
      </c>
      <c r="Y117">
        <f>IF(Input!$C121&gt;6,COUNT(Input!H121:I121,Input!J121:L121,Input!#REF!,Input!#REF!),IF(Input!$C121&lt;=6,COUNT(Input!H121:I121,Input!J121:L121,Input!#REF!)))</f>
        <v>0</v>
      </c>
      <c r="AA117" t="str">
        <f t="shared" si="24"/>
        <v xml:space="preserve"> </v>
      </c>
      <c r="AB117" t="str">
        <f t="shared" si="25"/>
        <v xml:space="preserve"> </v>
      </c>
      <c r="AC117" t="str">
        <f t="shared" si="26"/>
        <v xml:space="preserve"> </v>
      </c>
      <c r="AD117" t="str">
        <f t="shared" si="27"/>
        <v xml:space="preserve"> </v>
      </c>
      <c r="AE117" t="str">
        <f t="shared" si="28"/>
        <v xml:space="preserve"> </v>
      </c>
      <c r="AG117" s="21" t="str">
        <f>IF(AA117=" "," ",IF(Input!$G121="Boy",IF(RANK(AA117,($AA117:$AE117),0)&lt;=5,AA117," ")," "))</f>
        <v xml:space="preserve"> </v>
      </c>
      <c r="AH117" s="21" t="str">
        <f>IF(AB117=" "," ",IF(Input!$G121="Boy",IF(RANK(AB117,($AA117:$AE117),0)&lt;=5,AB117," ")," "))</f>
        <v xml:space="preserve"> </v>
      </c>
      <c r="AI117" s="21" t="str">
        <f>IF(AC117=" "," ",IF(Input!$G121="Boy",IF(RANK(AC117,($AA117:$AE117),0)&lt;=5,AC117," ")," "))</f>
        <v xml:space="preserve"> </v>
      </c>
      <c r="AJ117" s="21" t="str">
        <f>IF(AD117=" "," ",IF(Input!$G121="Boy",IF(RANK(AD117,($AA117:$AE117),0)&lt;=5,AD117," ")," "))</f>
        <v xml:space="preserve"> </v>
      </c>
      <c r="AK117" s="21" t="str">
        <f>IF(AE117=" "," ",IF(Input!$G121="Boy",IF(RANK(AE117,($AA117:$AE117),0)&lt;=5,AE117," ")," "))</f>
        <v xml:space="preserve"> </v>
      </c>
      <c r="AM117" s="21" t="str">
        <f>IF(AA117=" "," ",IF(Input!$G121="Girl",IF(RANK(AA117,($AA117:$AE117),0)&lt;=5,AA117," ")," "))</f>
        <v xml:space="preserve"> </v>
      </c>
      <c r="AN117" s="21" t="str">
        <f>IF(AB117=" "," ",IF(Input!$G121="Girl",IF(RANK(AB117,($AA117:$AE117),0)&lt;=5,AB117," ")," "))</f>
        <v xml:space="preserve"> </v>
      </c>
      <c r="AO117" s="21" t="str">
        <f>IF(AC117=" "," ",IF(Input!$G121="Girl",IF(RANK(AC117,($AA117:$AE117),0)&lt;=5,AC117," ")," "))</f>
        <v xml:space="preserve"> </v>
      </c>
      <c r="AP117" s="21" t="str">
        <f>IF(AD117=" "," ",IF(Input!$G121="Girl",IF(RANK(AD117,($AA117:$AE117),0)&lt;=5,AD117," ")," "))</f>
        <v xml:space="preserve"> </v>
      </c>
      <c r="AQ117" s="21" t="str">
        <f>IF(AE117=" "," ",IF(Input!$G121="Girl",IF(RANK(AE117,($AA117:$AE117),0)&lt;=5,AE117," ")," "))</f>
        <v xml:space="preserve"> </v>
      </c>
      <c r="AS117">
        <v>4.0000000000000003E-5</v>
      </c>
      <c r="AT117">
        <v>7.9999999999999898E-5</v>
      </c>
      <c r="AU117">
        <v>1.2E-4</v>
      </c>
      <c r="AV117">
        <v>1.6000000000000001E-4</v>
      </c>
      <c r="AW117">
        <v>2.0000000000000001E-4</v>
      </c>
      <c r="AX117">
        <v>2.4000000000000001E-4</v>
      </c>
      <c r="AY117">
        <v>2.7999999999999998E-4</v>
      </c>
      <c r="AZ117">
        <v>3.20000000000001E-4</v>
      </c>
      <c r="BA117">
        <v>3.60000000000001E-4</v>
      </c>
      <c r="BB117">
        <v>4.0000000000000099E-4</v>
      </c>
    </row>
    <row r="118" spans="3:54" ht="23.55" customHeight="1" x14ac:dyDescent="0.3">
      <c r="C118" s="169">
        <f>Input!D122</f>
        <v>0</v>
      </c>
      <c r="D118" s="170" t="e">
        <f>Input!#REF!</f>
        <v>#REF!</v>
      </c>
      <c r="E118" s="170">
        <f>Input!E122</f>
        <v>0</v>
      </c>
      <c r="F118" s="171">
        <f>Input!F122</f>
        <v>0</v>
      </c>
      <c r="G118" s="171">
        <f>Input!G122</f>
        <v>0</v>
      </c>
      <c r="H118" s="170">
        <f t="shared" si="30"/>
        <v>0</v>
      </c>
      <c r="I118" s="170">
        <f t="shared" si="31"/>
        <v>0</v>
      </c>
      <c r="J118" s="170">
        <f t="shared" si="32"/>
        <v>0</v>
      </c>
      <c r="K118" s="170">
        <f t="shared" si="33"/>
        <v>0</v>
      </c>
      <c r="L118" s="170">
        <f t="shared" si="34"/>
        <v>0</v>
      </c>
      <c r="M118" s="170" t="str">
        <f t="shared" si="35"/>
        <v xml:space="preserve"> </v>
      </c>
      <c r="N118" s="182" t="str">
        <f t="shared" si="36"/>
        <v xml:space="preserve"> </v>
      </c>
      <c r="O118" s="5" t="str">
        <f t="shared" si="23"/>
        <v xml:space="preserve"> -0-0</v>
      </c>
      <c r="P118" s="5">
        <f>Input!D122</f>
        <v>0</v>
      </c>
      <c r="Q118" s="21">
        <f>IF(Input!$E122=0,0,IF(ISNA(VLOOKUP((CONCATENATE(Q$6,"-",Input!H122)),points1,2,)),0,(VLOOKUP((CONCATENATE(Q$6,"-",Input!H122)),points1,2,))))</f>
        <v>0</v>
      </c>
      <c r="R118" s="21">
        <f>IF(Input!$E122=0,0,IF(ISNA(VLOOKUP((CONCATENATE(R$6,"-",Input!I122)),points1,2,)),0,(VLOOKUP((CONCATENATE(R$6,"-",Input!I122)),points1,2,))))</f>
        <v>0</v>
      </c>
      <c r="S118" s="21">
        <f>IF(Input!$E122=0,0,IF(ISNA(VLOOKUP((CONCATENATE(S$6,"-",Input!J122)),points1,2,)),0,(VLOOKUP((CONCATENATE(S$6,"-",Input!J122)),points1,2,))))</f>
        <v>0</v>
      </c>
      <c r="T118" s="21">
        <f>IF(Input!$E122=0,0,IF(ISNA(VLOOKUP((CONCATENATE(T$6,"-",Input!K122)),points1,2,)),0,(VLOOKUP((CONCATENATE(T$6,"-",Input!K122)),points1,2,))))</f>
        <v>0</v>
      </c>
      <c r="U118" s="21">
        <f>IF(Input!$E122=0,0,IF(ISNA(VLOOKUP((CONCATENATE(U$6,"-",Input!L122)),points1,2,)),0,(VLOOKUP((CONCATENATE(U$6,"-",Input!L122)),points1,2,))))</f>
        <v>0</v>
      </c>
      <c r="V118" s="12">
        <f>IF(Input!$C122&gt;6,COUNT(Input!H122:I122,Input!J122:L122,Input!#REF!,Input!#REF!),IF(Input!$C122&lt;=6,COUNT(Input!H122:I122,Input!J122:L122,Input!#REF!)))</f>
        <v>0</v>
      </c>
      <c r="W118">
        <f t="shared" si="29"/>
        <v>0</v>
      </c>
      <c r="X118">
        <f>IF(W118=0,0,IF((Input!G122="Boy")*AND(Input!C122&gt;6),VLOOKUP(W118,award2,3),IF((Input!G122="Girl")*AND(Input!C122&gt;6),VLOOKUP(W118,award2,2),IF((Input!G122="Boy")*AND(Input!C122&lt;=6),VLOOKUP(W118,award12,3),IF((Input!G122="Girl")*AND(Input!C122&lt;=6),VLOOKUP(W118,award12,2),0)))))</f>
        <v>0</v>
      </c>
      <c r="Y118">
        <f>IF(Input!$C122&gt;6,COUNT(Input!H122:I122,Input!J122:L122,Input!#REF!,Input!#REF!),IF(Input!$C122&lt;=6,COUNT(Input!H122:I122,Input!J122:L122,Input!#REF!)))</f>
        <v>0</v>
      </c>
      <c r="AA118" t="str">
        <f t="shared" si="24"/>
        <v xml:space="preserve"> </v>
      </c>
      <c r="AB118" t="str">
        <f t="shared" si="25"/>
        <v xml:space="preserve"> </v>
      </c>
      <c r="AC118" t="str">
        <f t="shared" si="26"/>
        <v xml:space="preserve"> </v>
      </c>
      <c r="AD118" t="str">
        <f t="shared" si="27"/>
        <v xml:space="preserve"> </v>
      </c>
      <c r="AE118" t="str">
        <f t="shared" si="28"/>
        <v xml:space="preserve"> </v>
      </c>
      <c r="AG118" s="21" t="str">
        <f>IF(AA118=" "," ",IF(Input!$G122="Boy",IF(RANK(AA118,($AA118:$AE118),0)&lt;=5,AA118," ")," "))</f>
        <v xml:space="preserve"> </v>
      </c>
      <c r="AH118" s="21" t="str">
        <f>IF(AB118=" "," ",IF(Input!$G122="Boy",IF(RANK(AB118,($AA118:$AE118),0)&lt;=5,AB118," ")," "))</f>
        <v xml:space="preserve"> </v>
      </c>
      <c r="AI118" s="21" t="str">
        <f>IF(AC118=" "," ",IF(Input!$G122="Boy",IF(RANK(AC118,($AA118:$AE118),0)&lt;=5,AC118," ")," "))</f>
        <v xml:space="preserve"> </v>
      </c>
      <c r="AJ118" s="21" t="str">
        <f>IF(AD118=" "," ",IF(Input!$G122="Boy",IF(RANK(AD118,($AA118:$AE118),0)&lt;=5,AD118," ")," "))</f>
        <v xml:space="preserve"> </v>
      </c>
      <c r="AK118" s="21" t="str">
        <f>IF(AE118=" "," ",IF(Input!$G122="Boy",IF(RANK(AE118,($AA118:$AE118),0)&lt;=5,AE118," ")," "))</f>
        <v xml:space="preserve"> </v>
      </c>
      <c r="AM118" s="21" t="str">
        <f>IF(AA118=" "," ",IF(Input!$G122="Girl",IF(RANK(AA118,($AA118:$AE118),0)&lt;=5,AA118," ")," "))</f>
        <v xml:space="preserve"> </v>
      </c>
      <c r="AN118" s="21" t="str">
        <f>IF(AB118=" "," ",IF(Input!$G122="Girl",IF(RANK(AB118,($AA118:$AE118),0)&lt;=5,AB118," ")," "))</f>
        <v xml:space="preserve"> </v>
      </c>
      <c r="AO118" s="21" t="str">
        <f>IF(AC118=" "," ",IF(Input!$G122="Girl",IF(RANK(AC118,($AA118:$AE118),0)&lt;=5,AC118," ")," "))</f>
        <v xml:space="preserve"> </v>
      </c>
      <c r="AP118" s="21" t="str">
        <f>IF(AD118=" "," ",IF(Input!$G122="Girl",IF(RANK(AD118,($AA118:$AE118),0)&lt;=5,AD118," ")," "))</f>
        <v xml:space="preserve"> </v>
      </c>
      <c r="AQ118" s="21" t="str">
        <f>IF(AE118=" "," ",IF(Input!$G122="Girl",IF(RANK(AE118,($AA118:$AE118),0)&lt;=5,AE118," ")," "))</f>
        <v xml:space="preserve"> </v>
      </c>
      <c r="AS118">
        <v>4.0000000000000003E-5</v>
      </c>
      <c r="AT118">
        <v>7.9999999999999898E-5</v>
      </c>
      <c r="AU118">
        <v>1.2E-4</v>
      </c>
      <c r="AV118">
        <v>1.6000000000000001E-4</v>
      </c>
      <c r="AW118">
        <v>2.0000000000000001E-4</v>
      </c>
      <c r="AX118">
        <v>2.4000000000000001E-4</v>
      </c>
      <c r="AY118">
        <v>2.7999999999999998E-4</v>
      </c>
      <c r="AZ118">
        <v>3.20000000000001E-4</v>
      </c>
      <c r="BA118">
        <v>3.60000000000001E-4</v>
      </c>
      <c r="BB118">
        <v>4.0000000000000099E-4</v>
      </c>
    </row>
    <row r="119" spans="3:54" ht="23.55" customHeight="1" x14ac:dyDescent="0.3">
      <c r="C119" s="169">
        <f>Input!D123</f>
        <v>0</v>
      </c>
      <c r="D119" s="170" t="e">
        <f>Input!#REF!</f>
        <v>#REF!</v>
      </c>
      <c r="E119" s="170">
        <f>Input!E123</f>
        <v>0</v>
      </c>
      <c r="F119" s="171">
        <f>Input!F123</f>
        <v>0</v>
      </c>
      <c r="G119" s="171">
        <f>Input!G123</f>
        <v>0</v>
      </c>
      <c r="H119" s="170">
        <f t="shared" si="30"/>
        <v>0</v>
      </c>
      <c r="I119" s="170">
        <f t="shared" si="31"/>
        <v>0</v>
      </c>
      <c r="J119" s="170">
        <f t="shared" si="32"/>
        <v>0</v>
      </c>
      <c r="K119" s="170">
        <f t="shared" si="33"/>
        <v>0</v>
      </c>
      <c r="L119" s="170">
        <f t="shared" si="34"/>
        <v>0</v>
      </c>
      <c r="M119" s="170" t="str">
        <f t="shared" si="35"/>
        <v xml:space="preserve"> </v>
      </c>
      <c r="N119" s="182" t="str">
        <f t="shared" si="36"/>
        <v xml:space="preserve"> </v>
      </c>
      <c r="O119" s="5" t="str">
        <f t="shared" si="23"/>
        <v xml:space="preserve"> -0-0</v>
      </c>
      <c r="P119" s="5">
        <f>Input!D123</f>
        <v>0</v>
      </c>
      <c r="Q119" s="21">
        <f>IF(Input!$E123=0,0,IF(ISNA(VLOOKUP((CONCATENATE(Q$6,"-",Input!H123)),points1,2,)),0,(VLOOKUP((CONCATENATE(Q$6,"-",Input!H123)),points1,2,))))</f>
        <v>0</v>
      </c>
      <c r="R119" s="21">
        <f>IF(Input!$E123=0,0,IF(ISNA(VLOOKUP((CONCATENATE(R$6,"-",Input!I123)),points1,2,)),0,(VLOOKUP((CONCATENATE(R$6,"-",Input!I123)),points1,2,))))</f>
        <v>0</v>
      </c>
      <c r="S119" s="21">
        <f>IF(Input!$E123=0,0,IF(ISNA(VLOOKUP((CONCATENATE(S$6,"-",Input!J123)),points1,2,)),0,(VLOOKUP((CONCATENATE(S$6,"-",Input!J123)),points1,2,))))</f>
        <v>0</v>
      </c>
      <c r="T119" s="21">
        <f>IF(Input!$E123=0,0,IF(ISNA(VLOOKUP((CONCATENATE(T$6,"-",Input!K123)),points1,2,)),0,(VLOOKUP((CONCATENATE(T$6,"-",Input!K123)),points1,2,))))</f>
        <v>0</v>
      </c>
      <c r="U119" s="21">
        <f>IF(Input!$E123=0,0,IF(ISNA(VLOOKUP((CONCATENATE(U$6,"-",Input!L123)),points1,2,)),0,(VLOOKUP((CONCATENATE(U$6,"-",Input!L123)),points1,2,))))</f>
        <v>0</v>
      </c>
      <c r="V119" s="12">
        <f>IF(Input!$C123&gt;6,COUNT(Input!H123:I123,Input!J123:L123,Input!#REF!,Input!#REF!),IF(Input!$C123&lt;=6,COUNT(Input!H123:I123,Input!J123:L123,Input!#REF!)))</f>
        <v>0</v>
      </c>
      <c r="W119">
        <f t="shared" si="29"/>
        <v>0</v>
      </c>
      <c r="X119">
        <f>IF(W119=0,0,IF((Input!G123="Boy")*AND(Input!C123&gt;6),VLOOKUP(W119,award2,3),IF((Input!G123="Girl")*AND(Input!C123&gt;6),VLOOKUP(W119,award2,2),IF((Input!G123="Boy")*AND(Input!C123&lt;=6),VLOOKUP(W119,award12,3),IF((Input!G123="Girl")*AND(Input!C123&lt;=6),VLOOKUP(W119,award12,2),0)))))</f>
        <v>0</v>
      </c>
      <c r="Y119">
        <f>IF(Input!$C123&gt;6,COUNT(Input!H123:I123,Input!J123:L123,Input!#REF!,Input!#REF!),IF(Input!$C123&lt;=6,COUNT(Input!H123:I123,Input!J123:L123,Input!#REF!)))</f>
        <v>0</v>
      </c>
      <c r="AA119" t="str">
        <f t="shared" si="24"/>
        <v xml:space="preserve"> </v>
      </c>
      <c r="AB119" t="str">
        <f t="shared" si="25"/>
        <v xml:space="preserve"> </v>
      </c>
      <c r="AC119" t="str">
        <f t="shared" si="26"/>
        <v xml:space="preserve"> </v>
      </c>
      <c r="AD119" t="str">
        <f t="shared" si="27"/>
        <v xml:space="preserve"> </v>
      </c>
      <c r="AE119" t="str">
        <f t="shared" si="28"/>
        <v xml:space="preserve"> </v>
      </c>
      <c r="AG119" s="21" t="str">
        <f>IF(AA119=" "," ",IF(Input!$G123="Boy",IF(RANK(AA119,($AA119:$AE119),0)&lt;=5,AA119," ")," "))</f>
        <v xml:space="preserve"> </v>
      </c>
      <c r="AH119" s="21" t="str">
        <f>IF(AB119=" "," ",IF(Input!$G123="Boy",IF(RANK(AB119,($AA119:$AE119),0)&lt;=5,AB119," ")," "))</f>
        <v xml:space="preserve"> </v>
      </c>
      <c r="AI119" s="21" t="str">
        <f>IF(AC119=" "," ",IF(Input!$G123="Boy",IF(RANK(AC119,($AA119:$AE119),0)&lt;=5,AC119," ")," "))</f>
        <v xml:space="preserve"> </v>
      </c>
      <c r="AJ119" s="21" t="str">
        <f>IF(AD119=" "," ",IF(Input!$G123="Boy",IF(RANK(AD119,($AA119:$AE119),0)&lt;=5,AD119," ")," "))</f>
        <v xml:space="preserve"> </v>
      </c>
      <c r="AK119" s="21" t="str">
        <f>IF(AE119=" "," ",IF(Input!$G123="Boy",IF(RANK(AE119,($AA119:$AE119),0)&lt;=5,AE119," ")," "))</f>
        <v xml:space="preserve"> </v>
      </c>
      <c r="AM119" s="21" t="str">
        <f>IF(AA119=" "," ",IF(Input!$G123="Girl",IF(RANK(AA119,($AA119:$AE119),0)&lt;=5,AA119," ")," "))</f>
        <v xml:space="preserve"> </v>
      </c>
      <c r="AN119" s="21" t="str">
        <f>IF(AB119=" "," ",IF(Input!$G123="Girl",IF(RANK(AB119,($AA119:$AE119),0)&lt;=5,AB119," ")," "))</f>
        <v xml:space="preserve"> </v>
      </c>
      <c r="AO119" s="21" t="str">
        <f>IF(AC119=" "," ",IF(Input!$G123="Girl",IF(RANK(AC119,($AA119:$AE119),0)&lt;=5,AC119," ")," "))</f>
        <v xml:space="preserve"> </v>
      </c>
      <c r="AP119" s="21" t="str">
        <f>IF(AD119=" "," ",IF(Input!$G123="Girl",IF(RANK(AD119,($AA119:$AE119),0)&lt;=5,AD119," ")," "))</f>
        <v xml:space="preserve"> </v>
      </c>
      <c r="AQ119" s="21" t="str">
        <f>IF(AE119=" "," ",IF(Input!$G123="Girl",IF(RANK(AE119,($AA119:$AE119),0)&lt;=5,AE119," ")," "))</f>
        <v xml:space="preserve"> </v>
      </c>
      <c r="AS119">
        <v>4.0000000000000003E-5</v>
      </c>
      <c r="AT119">
        <v>7.9999999999999898E-5</v>
      </c>
      <c r="AU119">
        <v>1.2E-4</v>
      </c>
      <c r="AV119">
        <v>1.6000000000000001E-4</v>
      </c>
      <c r="AW119">
        <v>2.0000000000000001E-4</v>
      </c>
      <c r="AX119">
        <v>2.4000000000000001E-4</v>
      </c>
      <c r="AY119">
        <v>2.7999999999999998E-4</v>
      </c>
      <c r="AZ119">
        <v>3.20000000000001E-4</v>
      </c>
      <c r="BA119">
        <v>3.60000000000001E-4</v>
      </c>
      <c r="BB119">
        <v>4.0000000000000099E-4</v>
      </c>
    </row>
    <row r="120" spans="3:54" ht="23.55" customHeight="1" x14ac:dyDescent="0.3">
      <c r="C120" s="169">
        <f>Input!D124</f>
        <v>0</v>
      </c>
      <c r="D120" s="170" t="e">
        <f>Input!#REF!</f>
        <v>#REF!</v>
      </c>
      <c r="E120" s="170">
        <f>Input!E124</f>
        <v>0</v>
      </c>
      <c r="F120" s="171">
        <f>Input!F124</f>
        <v>0</v>
      </c>
      <c r="G120" s="171">
        <f>Input!G124</f>
        <v>0</v>
      </c>
      <c r="H120" s="170">
        <f t="shared" si="30"/>
        <v>0</v>
      </c>
      <c r="I120" s="170">
        <f t="shared" si="31"/>
        <v>0</v>
      </c>
      <c r="J120" s="170">
        <f t="shared" si="32"/>
        <v>0</v>
      </c>
      <c r="K120" s="170">
        <f t="shared" si="33"/>
        <v>0</v>
      </c>
      <c r="L120" s="170">
        <f t="shared" si="34"/>
        <v>0</v>
      </c>
      <c r="M120" s="170" t="str">
        <f t="shared" si="35"/>
        <v xml:space="preserve"> </v>
      </c>
      <c r="N120" s="182" t="str">
        <f t="shared" si="36"/>
        <v xml:space="preserve"> </v>
      </c>
      <c r="O120" s="5" t="str">
        <f t="shared" si="23"/>
        <v xml:space="preserve"> -0-0</v>
      </c>
      <c r="P120" s="5">
        <f>Input!D124</f>
        <v>0</v>
      </c>
      <c r="Q120" s="21">
        <f>IF(Input!$E124=0,0,IF(ISNA(VLOOKUP((CONCATENATE(Q$6,"-",Input!H124)),points1,2,)),0,(VLOOKUP((CONCATENATE(Q$6,"-",Input!H124)),points1,2,))))</f>
        <v>0</v>
      </c>
      <c r="R120" s="21">
        <f>IF(Input!$E124=0,0,IF(ISNA(VLOOKUP((CONCATENATE(R$6,"-",Input!I124)),points1,2,)),0,(VLOOKUP((CONCATENATE(R$6,"-",Input!I124)),points1,2,))))</f>
        <v>0</v>
      </c>
      <c r="S120" s="21">
        <f>IF(Input!$E124=0,0,IF(ISNA(VLOOKUP((CONCATENATE(S$6,"-",Input!J124)),points1,2,)),0,(VLOOKUP((CONCATENATE(S$6,"-",Input!J124)),points1,2,))))</f>
        <v>0</v>
      </c>
      <c r="T120" s="21">
        <f>IF(Input!$E124=0,0,IF(ISNA(VLOOKUP((CONCATENATE(T$6,"-",Input!K124)),points1,2,)),0,(VLOOKUP((CONCATENATE(T$6,"-",Input!K124)),points1,2,))))</f>
        <v>0</v>
      </c>
      <c r="U120" s="21">
        <f>IF(Input!$E124=0,0,IF(ISNA(VLOOKUP((CONCATENATE(U$6,"-",Input!L124)),points1,2,)),0,(VLOOKUP((CONCATENATE(U$6,"-",Input!L124)),points1,2,))))</f>
        <v>0</v>
      </c>
      <c r="V120" s="12">
        <f>IF(Input!$C124&gt;6,COUNT(Input!H124:I124,Input!J124:L124,Input!#REF!,Input!#REF!),IF(Input!$C124&lt;=6,COUNT(Input!H124:I124,Input!J124:L124,Input!#REF!)))</f>
        <v>0</v>
      </c>
      <c r="W120">
        <f t="shared" si="29"/>
        <v>0</v>
      </c>
      <c r="X120">
        <f>IF(W120=0,0,IF((Input!G124="Boy")*AND(Input!C124&gt;6),VLOOKUP(W120,award2,3),IF((Input!G124="Girl")*AND(Input!C124&gt;6),VLOOKUP(W120,award2,2),IF((Input!G124="Boy")*AND(Input!C124&lt;=6),VLOOKUP(W120,award12,3),IF((Input!G124="Girl")*AND(Input!C124&lt;=6),VLOOKUP(W120,award12,2),0)))))</f>
        <v>0</v>
      </c>
      <c r="Y120">
        <f>IF(Input!$C124&gt;6,COUNT(Input!H124:I124,Input!J124:L124,Input!#REF!,Input!#REF!),IF(Input!$C124&lt;=6,COUNT(Input!H124:I124,Input!J124:L124,Input!#REF!)))</f>
        <v>0</v>
      </c>
      <c r="AA120" t="str">
        <f t="shared" si="24"/>
        <v xml:space="preserve"> </v>
      </c>
      <c r="AB120" t="str">
        <f t="shared" si="25"/>
        <v xml:space="preserve"> </v>
      </c>
      <c r="AC120" t="str">
        <f t="shared" si="26"/>
        <v xml:space="preserve"> </v>
      </c>
      <c r="AD120" t="str">
        <f t="shared" si="27"/>
        <v xml:space="preserve"> </v>
      </c>
      <c r="AE120" t="str">
        <f t="shared" si="28"/>
        <v xml:space="preserve"> </v>
      </c>
      <c r="AG120" s="21" t="str">
        <f>IF(AA120=" "," ",IF(Input!$G124="Boy",IF(RANK(AA120,($AA120:$AE120),0)&lt;=5,AA120," ")," "))</f>
        <v xml:space="preserve"> </v>
      </c>
      <c r="AH120" s="21" t="str">
        <f>IF(AB120=" "," ",IF(Input!$G124="Boy",IF(RANK(AB120,($AA120:$AE120),0)&lt;=5,AB120," ")," "))</f>
        <v xml:space="preserve"> </v>
      </c>
      <c r="AI120" s="21" t="str">
        <f>IF(AC120=" "," ",IF(Input!$G124="Boy",IF(RANK(AC120,($AA120:$AE120),0)&lt;=5,AC120," ")," "))</f>
        <v xml:space="preserve"> </v>
      </c>
      <c r="AJ120" s="21" t="str">
        <f>IF(AD120=" "," ",IF(Input!$G124="Boy",IF(RANK(AD120,($AA120:$AE120),0)&lt;=5,AD120," ")," "))</f>
        <v xml:space="preserve"> </v>
      </c>
      <c r="AK120" s="21" t="str">
        <f>IF(AE120=" "," ",IF(Input!$G124="Boy",IF(RANK(AE120,($AA120:$AE120),0)&lt;=5,AE120," ")," "))</f>
        <v xml:space="preserve"> </v>
      </c>
      <c r="AM120" s="21" t="str">
        <f>IF(AA120=" "," ",IF(Input!$G124="Girl",IF(RANK(AA120,($AA120:$AE120),0)&lt;=5,AA120," ")," "))</f>
        <v xml:space="preserve"> </v>
      </c>
      <c r="AN120" s="21" t="str">
        <f>IF(AB120=" "," ",IF(Input!$G124="Girl",IF(RANK(AB120,($AA120:$AE120),0)&lt;=5,AB120," ")," "))</f>
        <v xml:space="preserve"> </v>
      </c>
      <c r="AO120" s="21" t="str">
        <f>IF(AC120=" "," ",IF(Input!$G124="Girl",IF(RANK(AC120,($AA120:$AE120),0)&lt;=5,AC120," ")," "))</f>
        <v xml:space="preserve"> </v>
      </c>
      <c r="AP120" s="21" t="str">
        <f>IF(AD120=" "," ",IF(Input!$G124="Girl",IF(RANK(AD120,($AA120:$AE120),0)&lt;=5,AD120," ")," "))</f>
        <v xml:space="preserve"> </v>
      </c>
      <c r="AQ120" s="21" t="str">
        <f>IF(AE120=" "," ",IF(Input!$G124="Girl",IF(RANK(AE120,($AA120:$AE120),0)&lt;=5,AE120," ")," "))</f>
        <v xml:space="preserve"> </v>
      </c>
      <c r="AS120">
        <v>4.0000000000000003E-5</v>
      </c>
      <c r="AT120">
        <v>7.9999999999999898E-5</v>
      </c>
      <c r="AU120">
        <v>1.2E-4</v>
      </c>
      <c r="AV120">
        <v>1.6000000000000001E-4</v>
      </c>
      <c r="AW120">
        <v>2.0000000000000001E-4</v>
      </c>
      <c r="AX120">
        <v>2.4000000000000001E-4</v>
      </c>
      <c r="AY120">
        <v>2.7999999999999998E-4</v>
      </c>
      <c r="AZ120">
        <v>3.20000000000001E-4</v>
      </c>
      <c r="BA120">
        <v>3.60000000000001E-4</v>
      </c>
      <c r="BB120">
        <v>4.0000000000000099E-4</v>
      </c>
    </row>
    <row r="121" spans="3:54" ht="23.55" customHeight="1" x14ac:dyDescent="0.3">
      <c r="C121" s="169">
        <f>Input!D125</f>
        <v>0</v>
      </c>
      <c r="D121" s="170" t="e">
        <f>Input!#REF!</f>
        <v>#REF!</v>
      </c>
      <c r="E121" s="170">
        <f>Input!E125</f>
        <v>0</v>
      </c>
      <c r="F121" s="171">
        <f>Input!F125</f>
        <v>0</v>
      </c>
      <c r="G121" s="171">
        <f>Input!G125</f>
        <v>0</v>
      </c>
      <c r="H121" s="170">
        <f t="shared" si="30"/>
        <v>0</v>
      </c>
      <c r="I121" s="170">
        <f t="shared" si="31"/>
        <v>0</v>
      </c>
      <c r="J121" s="170">
        <f t="shared" si="32"/>
        <v>0</v>
      </c>
      <c r="K121" s="170">
        <f t="shared" si="33"/>
        <v>0</v>
      </c>
      <c r="L121" s="170">
        <f t="shared" si="34"/>
        <v>0</v>
      </c>
      <c r="M121" s="170" t="str">
        <f t="shared" si="35"/>
        <v xml:space="preserve"> </v>
      </c>
      <c r="N121" s="182" t="str">
        <f t="shared" si="36"/>
        <v xml:space="preserve"> </v>
      </c>
      <c r="O121" s="5" t="str">
        <f t="shared" si="23"/>
        <v xml:space="preserve"> -0-0</v>
      </c>
      <c r="P121" s="5">
        <f>Input!D125</f>
        <v>0</v>
      </c>
      <c r="Q121" s="21">
        <f>IF(Input!$E125=0,0,IF(ISNA(VLOOKUP((CONCATENATE(Q$6,"-",Input!H125)),points1,2,)),0,(VLOOKUP((CONCATENATE(Q$6,"-",Input!H125)),points1,2,))))</f>
        <v>0</v>
      </c>
      <c r="R121" s="21">
        <f>IF(Input!$E125=0,0,IF(ISNA(VLOOKUP((CONCATENATE(R$6,"-",Input!I125)),points1,2,)),0,(VLOOKUP((CONCATENATE(R$6,"-",Input!I125)),points1,2,))))</f>
        <v>0</v>
      </c>
      <c r="S121" s="21">
        <f>IF(Input!$E125=0,0,IF(ISNA(VLOOKUP((CONCATENATE(S$6,"-",Input!J125)),points1,2,)),0,(VLOOKUP((CONCATENATE(S$6,"-",Input!J125)),points1,2,))))</f>
        <v>0</v>
      </c>
      <c r="T121" s="21">
        <f>IF(Input!$E125=0,0,IF(ISNA(VLOOKUP((CONCATENATE(T$6,"-",Input!K125)),points1,2,)),0,(VLOOKUP((CONCATENATE(T$6,"-",Input!K125)),points1,2,))))</f>
        <v>0</v>
      </c>
      <c r="U121" s="21">
        <f>IF(Input!$E125=0,0,IF(ISNA(VLOOKUP((CONCATENATE(U$6,"-",Input!L125)),points1,2,)),0,(VLOOKUP((CONCATENATE(U$6,"-",Input!L125)),points1,2,))))</f>
        <v>0</v>
      </c>
      <c r="V121" s="12">
        <f>IF(Input!$C125&gt;6,COUNT(Input!H125:I125,Input!J125:L125,Input!#REF!,Input!#REF!),IF(Input!$C125&lt;=6,COUNT(Input!H125:I125,Input!J125:L125,Input!#REF!)))</f>
        <v>0</v>
      </c>
      <c r="W121">
        <f t="shared" si="29"/>
        <v>0</v>
      </c>
      <c r="X121">
        <f>IF(W121=0,0,IF((Input!G125="Boy")*AND(Input!C125&gt;6),VLOOKUP(W121,award2,3),IF((Input!G125="Girl")*AND(Input!C125&gt;6),VLOOKUP(W121,award2,2),IF((Input!G125="Boy")*AND(Input!C125&lt;=6),VLOOKUP(W121,award12,3),IF((Input!G125="Girl")*AND(Input!C125&lt;=6),VLOOKUP(W121,award12,2),0)))))</f>
        <v>0</v>
      </c>
      <c r="Y121">
        <f>IF(Input!$C125&gt;6,COUNT(Input!H125:I125,Input!J125:L125,Input!#REF!,Input!#REF!),IF(Input!$C125&lt;=6,COUNT(Input!H125:I125,Input!J125:L125,Input!#REF!)))</f>
        <v>0</v>
      </c>
      <c r="AA121" t="str">
        <f t="shared" si="24"/>
        <v xml:space="preserve"> </v>
      </c>
      <c r="AB121" t="str">
        <f t="shared" si="25"/>
        <v xml:space="preserve"> </v>
      </c>
      <c r="AC121" t="str">
        <f t="shared" si="26"/>
        <v xml:space="preserve"> </v>
      </c>
      <c r="AD121" t="str">
        <f t="shared" si="27"/>
        <v xml:space="preserve"> </v>
      </c>
      <c r="AE121" t="str">
        <f t="shared" si="28"/>
        <v xml:space="preserve"> </v>
      </c>
      <c r="AG121" s="21" t="str">
        <f>IF(AA121=" "," ",IF(Input!$G125="Boy",IF(RANK(AA121,($AA121:$AE121),0)&lt;=5,AA121," ")," "))</f>
        <v xml:space="preserve"> </v>
      </c>
      <c r="AH121" s="21" t="str">
        <f>IF(AB121=" "," ",IF(Input!$G125="Boy",IF(RANK(AB121,($AA121:$AE121),0)&lt;=5,AB121," ")," "))</f>
        <v xml:space="preserve"> </v>
      </c>
      <c r="AI121" s="21" t="str">
        <f>IF(AC121=" "," ",IF(Input!$G125="Boy",IF(RANK(AC121,($AA121:$AE121),0)&lt;=5,AC121," ")," "))</f>
        <v xml:space="preserve"> </v>
      </c>
      <c r="AJ121" s="21" t="str">
        <f>IF(AD121=" "," ",IF(Input!$G125="Boy",IF(RANK(AD121,($AA121:$AE121),0)&lt;=5,AD121," ")," "))</f>
        <v xml:space="preserve"> </v>
      </c>
      <c r="AK121" s="21" t="str">
        <f>IF(AE121=" "," ",IF(Input!$G125="Boy",IF(RANK(AE121,($AA121:$AE121),0)&lt;=5,AE121," ")," "))</f>
        <v xml:space="preserve"> </v>
      </c>
      <c r="AM121" s="21" t="str">
        <f>IF(AA121=" "," ",IF(Input!$G125="Girl",IF(RANK(AA121,($AA121:$AE121),0)&lt;=5,AA121," ")," "))</f>
        <v xml:space="preserve"> </v>
      </c>
      <c r="AN121" s="21" t="str">
        <f>IF(AB121=" "," ",IF(Input!$G125="Girl",IF(RANK(AB121,($AA121:$AE121),0)&lt;=5,AB121," ")," "))</f>
        <v xml:space="preserve"> </v>
      </c>
      <c r="AO121" s="21" t="str">
        <f>IF(AC121=" "," ",IF(Input!$G125="Girl",IF(RANK(AC121,($AA121:$AE121),0)&lt;=5,AC121," ")," "))</f>
        <v xml:space="preserve"> </v>
      </c>
      <c r="AP121" s="21" t="str">
        <f>IF(AD121=" "," ",IF(Input!$G125="Girl",IF(RANK(AD121,($AA121:$AE121),0)&lt;=5,AD121," ")," "))</f>
        <v xml:space="preserve"> </v>
      </c>
      <c r="AQ121" s="21" t="str">
        <f>IF(AE121=" "," ",IF(Input!$G125="Girl",IF(RANK(AE121,($AA121:$AE121),0)&lt;=5,AE121," ")," "))</f>
        <v xml:space="preserve"> </v>
      </c>
      <c r="AS121">
        <v>4.0000000000000003E-5</v>
      </c>
      <c r="AT121">
        <v>7.9999999999999898E-5</v>
      </c>
      <c r="AU121">
        <v>1.2E-4</v>
      </c>
      <c r="AV121">
        <v>1.6000000000000001E-4</v>
      </c>
      <c r="AW121">
        <v>2.0000000000000001E-4</v>
      </c>
      <c r="AX121">
        <v>2.4000000000000001E-4</v>
      </c>
      <c r="AY121">
        <v>2.7999999999999998E-4</v>
      </c>
      <c r="AZ121">
        <v>3.20000000000001E-4</v>
      </c>
      <c r="BA121">
        <v>3.60000000000001E-4</v>
      </c>
      <c r="BB121">
        <v>4.0000000000000099E-4</v>
      </c>
    </row>
    <row r="122" spans="3:54" ht="23.55" customHeight="1" x14ac:dyDescent="0.3">
      <c r="C122" s="169">
        <f>Input!D126</f>
        <v>0</v>
      </c>
      <c r="D122" s="170" t="e">
        <f>Input!#REF!</f>
        <v>#REF!</v>
      </c>
      <c r="E122" s="170">
        <f>Input!E126</f>
        <v>0</v>
      </c>
      <c r="F122" s="171">
        <f>Input!F126</f>
        <v>0</v>
      </c>
      <c r="G122" s="171">
        <f>Input!G126</f>
        <v>0</v>
      </c>
      <c r="H122" s="170">
        <f t="shared" si="30"/>
        <v>0</v>
      </c>
      <c r="I122" s="170">
        <f t="shared" si="31"/>
        <v>0</v>
      </c>
      <c r="J122" s="170">
        <f t="shared" si="32"/>
        <v>0</v>
      </c>
      <c r="K122" s="170">
        <f t="shared" si="33"/>
        <v>0</v>
      </c>
      <c r="L122" s="170">
        <f t="shared" si="34"/>
        <v>0</v>
      </c>
      <c r="M122" s="170" t="str">
        <f t="shared" si="35"/>
        <v xml:space="preserve"> </v>
      </c>
      <c r="N122" s="182" t="str">
        <f t="shared" si="36"/>
        <v xml:space="preserve"> </v>
      </c>
      <c r="O122" s="5" t="str">
        <f t="shared" si="23"/>
        <v xml:space="preserve"> -0-0</v>
      </c>
      <c r="P122" s="5">
        <f>Input!D126</f>
        <v>0</v>
      </c>
      <c r="Q122" s="21">
        <f>IF(Input!$E126=0,0,IF(ISNA(VLOOKUP((CONCATENATE(Q$6,"-",Input!H126)),points1,2,)),0,(VLOOKUP((CONCATENATE(Q$6,"-",Input!H126)),points1,2,))))</f>
        <v>0</v>
      </c>
      <c r="R122" s="21">
        <f>IF(Input!$E126=0,0,IF(ISNA(VLOOKUP((CONCATENATE(R$6,"-",Input!I126)),points1,2,)),0,(VLOOKUP((CONCATENATE(R$6,"-",Input!I126)),points1,2,))))</f>
        <v>0</v>
      </c>
      <c r="S122" s="21">
        <f>IF(Input!$E126=0,0,IF(ISNA(VLOOKUP((CONCATENATE(S$6,"-",Input!J126)),points1,2,)),0,(VLOOKUP((CONCATENATE(S$6,"-",Input!J126)),points1,2,))))</f>
        <v>0</v>
      </c>
      <c r="T122" s="21">
        <f>IF(Input!$E126=0,0,IF(ISNA(VLOOKUP((CONCATENATE(T$6,"-",Input!K126)),points1,2,)),0,(VLOOKUP((CONCATENATE(T$6,"-",Input!K126)),points1,2,))))</f>
        <v>0</v>
      </c>
      <c r="U122" s="21">
        <f>IF(Input!$E126=0,0,IF(ISNA(VLOOKUP((CONCATENATE(U$6,"-",Input!L126)),points1,2,)),0,(VLOOKUP((CONCATENATE(U$6,"-",Input!L126)),points1,2,))))</f>
        <v>0</v>
      </c>
      <c r="V122" s="12">
        <f>IF(Input!$C126&gt;6,COUNT(Input!H126:I126,Input!J126:L126,Input!#REF!,Input!#REF!),IF(Input!$C126&lt;=6,COUNT(Input!H126:I126,Input!J126:L126,Input!#REF!)))</f>
        <v>0</v>
      </c>
      <c r="W122">
        <f t="shared" si="29"/>
        <v>0</v>
      </c>
      <c r="X122">
        <f>IF(W122=0,0,IF((Input!G126="Boy")*AND(Input!C126&gt;6),VLOOKUP(W122,award2,3),IF((Input!G126="Girl")*AND(Input!C126&gt;6),VLOOKUP(W122,award2,2),IF((Input!G126="Boy")*AND(Input!C126&lt;=6),VLOOKUP(W122,award12,3),IF((Input!G126="Girl")*AND(Input!C126&lt;=6),VLOOKUP(W122,award12,2),0)))))</f>
        <v>0</v>
      </c>
      <c r="Y122">
        <f>IF(Input!$C126&gt;6,COUNT(Input!H126:I126,Input!J126:L126,Input!#REF!,Input!#REF!),IF(Input!$C126&lt;=6,COUNT(Input!H126:I126,Input!J126:L126,Input!#REF!)))</f>
        <v>0</v>
      </c>
      <c r="AA122" t="str">
        <f t="shared" si="24"/>
        <v xml:space="preserve"> </v>
      </c>
      <c r="AB122" t="str">
        <f t="shared" si="25"/>
        <v xml:space="preserve"> </v>
      </c>
      <c r="AC122" t="str">
        <f t="shared" si="26"/>
        <v xml:space="preserve"> </v>
      </c>
      <c r="AD122" t="str">
        <f t="shared" si="27"/>
        <v xml:space="preserve"> </v>
      </c>
      <c r="AE122" t="str">
        <f t="shared" si="28"/>
        <v xml:space="preserve"> </v>
      </c>
      <c r="AG122" s="21" t="str">
        <f>IF(AA122=" "," ",IF(Input!$G126="Boy",IF(RANK(AA122,($AA122:$AE122),0)&lt;=5,AA122," ")," "))</f>
        <v xml:space="preserve"> </v>
      </c>
      <c r="AH122" s="21" t="str">
        <f>IF(AB122=" "," ",IF(Input!$G126="Boy",IF(RANK(AB122,($AA122:$AE122),0)&lt;=5,AB122," ")," "))</f>
        <v xml:space="preserve"> </v>
      </c>
      <c r="AI122" s="21" t="str">
        <f>IF(AC122=" "," ",IF(Input!$G126="Boy",IF(RANK(AC122,($AA122:$AE122),0)&lt;=5,AC122," ")," "))</f>
        <v xml:space="preserve"> </v>
      </c>
      <c r="AJ122" s="21" t="str">
        <f>IF(AD122=" "," ",IF(Input!$G126="Boy",IF(RANK(AD122,($AA122:$AE122),0)&lt;=5,AD122," ")," "))</f>
        <v xml:space="preserve"> </v>
      </c>
      <c r="AK122" s="21" t="str">
        <f>IF(AE122=" "," ",IF(Input!$G126="Boy",IF(RANK(AE122,($AA122:$AE122),0)&lt;=5,AE122," ")," "))</f>
        <v xml:space="preserve"> </v>
      </c>
      <c r="AM122" s="21" t="str">
        <f>IF(AA122=" "," ",IF(Input!$G126="Girl",IF(RANK(AA122,($AA122:$AE122),0)&lt;=5,AA122," ")," "))</f>
        <v xml:space="preserve"> </v>
      </c>
      <c r="AN122" s="21" t="str">
        <f>IF(AB122=" "," ",IF(Input!$G126="Girl",IF(RANK(AB122,($AA122:$AE122),0)&lt;=5,AB122," ")," "))</f>
        <v xml:space="preserve"> </v>
      </c>
      <c r="AO122" s="21" t="str">
        <f>IF(AC122=" "," ",IF(Input!$G126="Girl",IF(RANK(AC122,($AA122:$AE122),0)&lt;=5,AC122," ")," "))</f>
        <v xml:space="preserve"> </v>
      </c>
      <c r="AP122" s="21" t="str">
        <f>IF(AD122=" "," ",IF(Input!$G126="Girl",IF(RANK(AD122,($AA122:$AE122),0)&lt;=5,AD122," ")," "))</f>
        <v xml:space="preserve"> </v>
      </c>
      <c r="AQ122" s="21" t="str">
        <f>IF(AE122=" "," ",IF(Input!$G126="Girl",IF(RANK(AE122,($AA122:$AE122),0)&lt;=5,AE122," ")," "))</f>
        <v xml:space="preserve"> </v>
      </c>
      <c r="AS122">
        <v>4.0000000000000003E-5</v>
      </c>
      <c r="AT122">
        <v>7.9999999999999898E-5</v>
      </c>
      <c r="AU122">
        <v>1.2E-4</v>
      </c>
      <c r="AV122">
        <v>1.6000000000000001E-4</v>
      </c>
      <c r="AW122">
        <v>2.0000000000000001E-4</v>
      </c>
      <c r="AX122">
        <v>2.4000000000000001E-4</v>
      </c>
      <c r="AY122">
        <v>2.7999999999999998E-4</v>
      </c>
      <c r="AZ122">
        <v>3.20000000000001E-4</v>
      </c>
      <c r="BA122">
        <v>3.60000000000001E-4</v>
      </c>
      <c r="BB122">
        <v>4.0000000000000099E-4</v>
      </c>
    </row>
    <row r="123" spans="3:54" ht="23.55" customHeight="1" x14ac:dyDescent="0.3">
      <c r="C123" s="169">
        <f>Input!D127</f>
        <v>0</v>
      </c>
      <c r="D123" s="170" t="e">
        <f>Input!#REF!</f>
        <v>#REF!</v>
      </c>
      <c r="E123" s="170">
        <f>Input!E127</f>
        <v>0</v>
      </c>
      <c r="F123" s="171">
        <f>Input!F127</f>
        <v>0</v>
      </c>
      <c r="G123" s="171">
        <f>Input!G127</f>
        <v>0</v>
      </c>
      <c r="H123" s="170">
        <f t="shared" si="30"/>
        <v>0</v>
      </c>
      <c r="I123" s="170">
        <f t="shared" si="31"/>
        <v>0</v>
      </c>
      <c r="J123" s="170">
        <f t="shared" si="32"/>
        <v>0</v>
      </c>
      <c r="K123" s="170">
        <f t="shared" si="33"/>
        <v>0</v>
      </c>
      <c r="L123" s="170">
        <f t="shared" si="34"/>
        <v>0</v>
      </c>
      <c r="M123" s="170" t="str">
        <f t="shared" si="35"/>
        <v xml:space="preserve"> </v>
      </c>
      <c r="N123" s="182" t="str">
        <f t="shared" si="36"/>
        <v xml:space="preserve"> </v>
      </c>
      <c r="O123" s="5" t="str">
        <f t="shared" si="23"/>
        <v xml:space="preserve"> -0-0</v>
      </c>
      <c r="P123" s="5">
        <f>Input!D127</f>
        <v>0</v>
      </c>
      <c r="Q123" s="21">
        <f>IF(Input!$E127=0,0,IF(ISNA(VLOOKUP((CONCATENATE(Q$6,"-",Input!H127)),points1,2,)),0,(VLOOKUP((CONCATENATE(Q$6,"-",Input!H127)),points1,2,))))</f>
        <v>0</v>
      </c>
      <c r="R123" s="21">
        <f>IF(Input!$E127=0,0,IF(ISNA(VLOOKUP((CONCATENATE(R$6,"-",Input!I127)),points1,2,)),0,(VLOOKUP((CONCATENATE(R$6,"-",Input!I127)),points1,2,))))</f>
        <v>0</v>
      </c>
      <c r="S123" s="21">
        <f>IF(Input!$E127=0,0,IF(ISNA(VLOOKUP((CONCATENATE(S$6,"-",Input!J127)),points1,2,)),0,(VLOOKUP((CONCATENATE(S$6,"-",Input!J127)),points1,2,))))</f>
        <v>0</v>
      </c>
      <c r="T123" s="21">
        <f>IF(Input!$E127=0,0,IF(ISNA(VLOOKUP((CONCATENATE(T$6,"-",Input!K127)),points1,2,)),0,(VLOOKUP((CONCATENATE(T$6,"-",Input!K127)),points1,2,))))</f>
        <v>0</v>
      </c>
      <c r="U123" s="21">
        <f>IF(Input!$E127=0,0,IF(ISNA(VLOOKUP((CONCATENATE(U$6,"-",Input!L127)),points1,2,)),0,(VLOOKUP((CONCATENATE(U$6,"-",Input!L127)),points1,2,))))</f>
        <v>0</v>
      </c>
      <c r="V123" s="12">
        <f>IF(Input!$C127&gt;6,COUNT(Input!H127:I127,Input!J127:L127,Input!#REF!,Input!#REF!),IF(Input!$C127&lt;=6,COUNT(Input!H127:I127,Input!J127:L127,Input!#REF!)))</f>
        <v>0</v>
      </c>
      <c r="W123">
        <f t="shared" si="29"/>
        <v>0</v>
      </c>
      <c r="X123">
        <f>IF(W123=0,0,IF((Input!G127="Boy")*AND(Input!C127&gt;6),VLOOKUP(W123,award2,3),IF((Input!G127="Girl")*AND(Input!C127&gt;6),VLOOKUP(W123,award2,2),IF((Input!G127="Boy")*AND(Input!C127&lt;=6),VLOOKUP(W123,award12,3),IF((Input!G127="Girl")*AND(Input!C127&lt;=6),VLOOKUP(W123,award12,2),0)))))</f>
        <v>0</v>
      </c>
      <c r="Y123">
        <f>IF(Input!$C127&gt;6,COUNT(Input!H127:I127,Input!J127:L127,Input!#REF!,Input!#REF!),IF(Input!$C127&lt;=6,COUNT(Input!H127:I127,Input!J127:L127,Input!#REF!)))</f>
        <v>0</v>
      </c>
      <c r="AA123" t="str">
        <f t="shared" si="24"/>
        <v xml:space="preserve"> </v>
      </c>
      <c r="AB123" t="str">
        <f t="shared" si="25"/>
        <v xml:space="preserve"> </v>
      </c>
      <c r="AC123" t="str">
        <f t="shared" si="26"/>
        <v xml:space="preserve"> </v>
      </c>
      <c r="AD123" t="str">
        <f t="shared" si="27"/>
        <v xml:space="preserve"> </v>
      </c>
      <c r="AE123" t="str">
        <f t="shared" si="28"/>
        <v xml:space="preserve"> </v>
      </c>
      <c r="AG123" s="21" t="str">
        <f>IF(AA123=" "," ",IF(Input!$G127="Boy",IF(RANK(AA123,($AA123:$AE123),0)&lt;=5,AA123," ")," "))</f>
        <v xml:space="preserve"> </v>
      </c>
      <c r="AH123" s="21" t="str">
        <f>IF(AB123=" "," ",IF(Input!$G127="Boy",IF(RANK(AB123,($AA123:$AE123),0)&lt;=5,AB123," ")," "))</f>
        <v xml:space="preserve"> </v>
      </c>
      <c r="AI123" s="21" t="str">
        <f>IF(AC123=" "," ",IF(Input!$G127="Boy",IF(RANK(AC123,($AA123:$AE123),0)&lt;=5,AC123," ")," "))</f>
        <v xml:space="preserve"> </v>
      </c>
      <c r="AJ123" s="21" t="str">
        <f>IF(AD123=" "," ",IF(Input!$G127="Boy",IF(RANK(AD123,($AA123:$AE123),0)&lt;=5,AD123," ")," "))</f>
        <v xml:space="preserve"> </v>
      </c>
      <c r="AK123" s="21" t="str">
        <f>IF(AE123=" "," ",IF(Input!$G127="Boy",IF(RANK(AE123,($AA123:$AE123),0)&lt;=5,AE123," ")," "))</f>
        <v xml:space="preserve"> </v>
      </c>
      <c r="AM123" s="21" t="str">
        <f>IF(AA123=" "," ",IF(Input!$G127="Girl",IF(RANK(AA123,($AA123:$AE123),0)&lt;=5,AA123," ")," "))</f>
        <v xml:space="preserve"> </v>
      </c>
      <c r="AN123" s="21" t="str">
        <f>IF(AB123=" "," ",IF(Input!$G127="Girl",IF(RANK(AB123,($AA123:$AE123),0)&lt;=5,AB123," ")," "))</f>
        <v xml:space="preserve"> </v>
      </c>
      <c r="AO123" s="21" t="str">
        <f>IF(AC123=" "," ",IF(Input!$G127="Girl",IF(RANK(AC123,($AA123:$AE123),0)&lt;=5,AC123," ")," "))</f>
        <v xml:space="preserve"> </v>
      </c>
      <c r="AP123" s="21" t="str">
        <f>IF(AD123=" "," ",IF(Input!$G127="Girl",IF(RANK(AD123,($AA123:$AE123),0)&lt;=5,AD123," ")," "))</f>
        <v xml:space="preserve"> </v>
      </c>
      <c r="AQ123" s="21" t="str">
        <f>IF(AE123=" "," ",IF(Input!$G127="Girl",IF(RANK(AE123,($AA123:$AE123),0)&lt;=5,AE123," ")," "))</f>
        <v xml:space="preserve"> </v>
      </c>
      <c r="AS123">
        <v>4.0000000000000003E-5</v>
      </c>
      <c r="AT123">
        <v>7.9999999999999898E-5</v>
      </c>
      <c r="AU123">
        <v>1.2E-4</v>
      </c>
      <c r="AV123">
        <v>1.6000000000000001E-4</v>
      </c>
      <c r="AW123">
        <v>2.0000000000000001E-4</v>
      </c>
      <c r="AX123">
        <v>2.4000000000000001E-4</v>
      </c>
      <c r="AY123">
        <v>2.7999999999999998E-4</v>
      </c>
      <c r="AZ123">
        <v>3.20000000000001E-4</v>
      </c>
      <c r="BA123">
        <v>3.60000000000001E-4</v>
      </c>
      <c r="BB123">
        <v>4.0000000000000099E-4</v>
      </c>
    </row>
    <row r="124" spans="3:54" ht="23.55" customHeight="1" x14ac:dyDescent="0.3">
      <c r="C124" s="169">
        <f>Input!D128</f>
        <v>0</v>
      </c>
      <c r="D124" s="170" t="e">
        <f>Input!#REF!</f>
        <v>#REF!</v>
      </c>
      <c r="E124" s="170">
        <f>Input!E128</f>
        <v>0</v>
      </c>
      <c r="F124" s="171">
        <f>Input!F128</f>
        <v>0</v>
      </c>
      <c r="G124" s="171">
        <f>Input!G128</f>
        <v>0</v>
      </c>
      <c r="H124" s="170">
        <f t="shared" si="30"/>
        <v>0</v>
      </c>
      <c r="I124" s="170">
        <f t="shared" si="31"/>
        <v>0</v>
      </c>
      <c r="J124" s="170">
        <f t="shared" si="32"/>
        <v>0</v>
      </c>
      <c r="K124" s="170">
        <f t="shared" si="33"/>
        <v>0</v>
      </c>
      <c r="L124" s="170">
        <f t="shared" si="34"/>
        <v>0</v>
      </c>
      <c r="M124" s="170" t="str">
        <f t="shared" si="35"/>
        <v xml:space="preserve"> </v>
      </c>
      <c r="N124" s="182" t="str">
        <f t="shared" si="36"/>
        <v xml:space="preserve"> </v>
      </c>
      <c r="O124" s="5" t="str">
        <f t="shared" si="23"/>
        <v xml:space="preserve"> -0-0</v>
      </c>
      <c r="P124" s="5">
        <f>Input!D128</f>
        <v>0</v>
      </c>
      <c r="Q124" s="21">
        <f>IF(Input!$E128=0,0,IF(ISNA(VLOOKUP((CONCATENATE(Q$6,"-",Input!H128)),points1,2,)),0,(VLOOKUP((CONCATENATE(Q$6,"-",Input!H128)),points1,2,))))</f>
        <v>0</v>
      </c>
      <c r="R124" s="21">
        <f>IF(Input!$E128=0,0,IF(ISNA(VLOOKUP((CONCATENATE(R$6,"-",Input!I128)),points1,2,)),0,(VLOOKUP((CONCATENATE(R$6,"-",Input!I128)),points1,2,))))</f>
        <v>0</v>
      </c>
      <c r="S124" s="21">
        <f>IF(Input!$E128=0,0,IF(ISNA(VLOOKUP((CONCATENATE(S$6,"-",Input!J128)),points1,2,)),0,(VLOOKUP((CONCATENATE(S$6,"-",Input!J128)),points1,2,))))</f>
        <v>0</v>
      </c>
      <c r="T124" s="21">
        <f>IF(Input!$E128=0,0,IF(ISNA(VLOOKUP((CONCATENATE(T$6,"-",Input!K128)),points1,2,)),0,(VLOOKUP((CONCATENATE(T$6,"-",Input!K128)),points1,2,))))</f>
        <v>0</v>
      </c>
      <c r="U124" s="21">
        <f>IF(Input!$E128=0,0,IF(ISNA(VLOOKUP((CONCATENATE(U$6,"-",Input!L128)),points1,2,)),0,(VLOOKUP((CONCATENATE(U$6,"-",Input!L128)),points1,2,))))</f>
        <v>0</v>
      </c>
      <c r="V124" s="12">
        <f>IF(Input!$C128&gt;6,COUNT(Input!H128:I128,Input!J128:L128,Input!#REF!,Input!#REF!),IF(Input!$C128&lt;=6,COUNT(Input!H128:I128,Input!J128:L128,Input!#REF!)))</f>
        <v>0</v>
      </c>
      <c r="W124">
        <f t="shared" si="29"/>
        <v>0</v>
      </c>
      <c r="X124">
        <f>IF(W124=0,0,IF((Input!G128="Boy")*AND(Input!C128&gt;6),VLOOKUP(W124,award2,3),IF((Input!G128="Girl")*AND(Input!C128&gt;6),VLOOKUP(W124,award2,2),IF((Input!G128="Boy")*AND(Input!C128&lt;=6),VLOOKUP(W124,award12,3),IF((Input!G128="Girl")*AND(Input!C128&lt;=6),VLOOKUP(W124,award12,2),0)))))</f>
        <v>0</v>
      </c>
      <c r="Y124">
        <f>IF(Input!$C128&gt;6,COUNT(Input!H128:I128,Input!J128:L128,Input!#REF!,Input!#REF!),IF(Input!$C128&lt;=6,COUNT(Input!H128:I128,Input!J128:L128,Input!#REF!)))</f>
        <v>0</v>
      </c>
      <c r="AA124" t="str">
        <f t="shared" si="24"/>
        <v xml:space="preserve"> </v>
      </c>
      <c r="AB124" t="str">
        <f t="shared" si="25"/>
        <v xml:space="preserve"> </v>
      </c>
      <c r="AC124" t="str">
        <f t="shared" si="26"/>
        <v xml:space="preserve"> </v>
      </c>
      <c r="AD124" t="str">
        <f t="shared" si="27"/>
        <v xml:space="preserve"> </v>
      </c>
      <c r="AE124" t="str">
        <f t="shared" si="28"/>
        <v xml:space="preserve"> </v>
      </c>
      <c r="AG124" s="21" t="str">
        <f>IF(AA124=" "," ",IF(Input!$G128="Boy",IF(RANK(AA124,($AA124:$AE124),0)&lt;=5,AA124," ")," "))</f>
        <v xml:space="preserve"> </v>
      </c>
      <c r="AH124" s="21" t="str">
        <f>IF(AB124=" "," ",IF(Input!$G128="Boy",IF(RANK(AB124,($AA124:$AE124),0)&lt;=5,AB124," ")," "))</f>
        <v xml:space="preserve"> </v>
      </c>
      <c r="AI124" s="21" t="str">
        <f>IF(AC124=" "," ",IF(Input!$G128="Boy",IF(RANK(AC124,($AA124:$AE124),0)&lt;=5,AC124," ")," "))</f>
        <v xml:space="preserve"> </v>
      </c>
      <c r="AJ124" s="21" t="str">
        <f>IF(AD124=" "," ",IF(Input!$G128="Boy",IF(RANK(AD124,($AA124:$AE124),0)&lt;=5,AD124," ")," "))</f>
        <v xml:space="preserve"> </v>
      </c>
      <c r="AK124" s="21" t="str">
        <f>IF(AE124=" "," ",IF(Input!$G128="Boy",IF(RANK(AE124,($AA124:$AE124),0)&lt;=5,AE124," ")," "))</f>
        <v xml:space="preserve"> </v>
      </c>
      <c r="AM124" s="21" t="str">
        <f>IF(AA124=" "," ",IF(Input!$G128="Girl",IF(RANK(AA124,($AA124:$AE124),0)&lt;=5,AA124," ")," "))</f>
        <v xml:space="preserve"> </v>
      </c>
      <c r="AN124" s="21" t="str">
        <f>IF(AB124=" "," ",IF(Input!$G128="Girl",IF(RANK(AB124,($AA124:$AE124),0)&lt;=5,AB124," ")," "))</f>
        <v xml:space="preserve"> </v>
      </c>
      <c r="AO124" s="21" t="str">
        <f>IF(AC124=" "," ",IF(Input!$G128="Girl",IF(RANK(AC124,($AA124:$AE124),0)&lt;=5,AC124," ")," "))</f>
        <v xml:space="preserve"> </v>
      </c>
      <c r="AP124" s="21" t="str">
        <f>IF(AD124=" "," ",IF(Input!$G128="Girl",IF(RANK(AD124,($AA124:$AE124),0)&lt;=5,AD124," ")," "))</f>
        <v xml:space="preserve"> </v>
      </c>
      <c r="AQ124" s="21" t="str">
        <f>IF(AE124=" "," ",IF(Input!$G128="Girl",IF(RANK(AE124,($AA124:$AE124),0)&lt;=5,AE124," ")," "))</f>
        <v xml:space="preserve"> </v>
      </c>
      <c r="AS124">
        <v>4.0000000000000003E-5</v>
      </c>
      <c r="AT124">
        <v>7.9999999999999898E-5</v>
      </c>
      <c r="AU124">
        <v>1.2E-4</v>
      </c>
      <c r="AV124">
        <v>1.6000000000000001E-4</v>
      </c>
      <c r="AW124">
        <v>2.0000000000000001E-4</v>
      </c>
      <c r="AX124">
        <v>2.4000000000000001E-4</v>
      </c>
      <c r="AY124">
        <v>2.7999999999999998E-4</v>
      </c>
      <c r="AZ124">
        <v>3.20000000000001E-4</v>
      </c>
      <c r="BA124">
        <v>3.60000000000001E-4</v>
      </c>
      <c r="BB124">
        <v>4.0000000000000099E-4</v>
      </c>
    </row>
    <row r="125" spans="3:54" ht="23.55" customHeight="1" x14ac:dyDescent="0.3">
      <c r="C125" s="169">
        <f>Input!D129</f>
        <v>0</v>
      </c>
      <c r="D125" s="170" t="e">
        <f>Input!#REF!</f>
        <v>#REF!</v>
      </c>
      <c r="E125" s="170">
        <f>Input!E129</f>
        <v>0</v>
      </c>
      <c r="F125" s="171">
        <f>Input!F129</f>
        <v>0</v>
      </c>
      <c r="G125" s="171">
        <f>Input!G129</f>
        <v>0</v>
      </c>
      <c r="H125" s="170">
        <f t="shared" si="30"/>
        <v>0</v>
      </c>
      <c r="I125" s="170">
        <f t="shared" si="31"/>
        <v>0</v>
      </c>
      <c r="J125" s="170">
        <f t="shared" si="32"/>
        <v>0</v>
      </c>
      <c r="K125" s="170">
        <f t="shared" si="33"/>
        <v>0</v>
      </c>
      <c r="L125" s="170">
        <f t="shared" si="34"/>
        <v>0</v>
      </c>
      <c r="M125" s="170" t="str">
        <f t="shared" si="35"/>
        <v xml:space="preserve"> </v>
      </c>
      <c r="N125" s="182" t="str">
        <f t="shared" si="36"/>
        <v xml:space="preserve"> </v>
      </c>
      <c r="O125" s="5" t="str">
        <f t="shared" si="23"/>
        <v xml:space="preserve"> -0-0</v>
      </c>
      <c r="P125" s="5">
        <f>Input!D129</f>
        <v>0</v>
      </c>
      <c r="Q125" s="21">
        <f>IF(Input!$E129=0,0,IF(ISNA(VLOOKUP((CONCATENATE(Q$6,"-",Input!H129)),points1,2,)),0,(VLOOKUP((CONCATENATE(Q$6,"-",Input!H129)),points1,2,))))</f>
        <v>0</v>
      </c>
      <c r="R125" s="21">
        <f>IF(Input!$E129=0,0,IF(ISNA(VLOOKUP((CONCATENATE(R$6,"-",Input!I129)),points1,2,)),0,(VLOOKUP((CONCATENATE(R$6,"-",Input!I129)),points1,2,))))</f>
        <v>0</v>
      </c>
      <c r="S125" s="21">
        <f>IF(Input!$E129=0,0,IF(ISNA(VLOOKUP((CONCATENATE(S$6,"-",Input!J129)),points1,2,)),0,(VLOOKUP((CONCATENATE(S$6,"-",Input!J129)),points1,2,))))</f>
        <v>0</v>
      </c>
      <c r="T125" s="21">
        <f>IF(Input!$E129=0,0,IF(ISNA(VLOOKUP((CONCATENATE(T$6,"-",Input!K129)),points1,2,)),0,(VLOOKUP((CONCATENATE(T$6,"-",Input!K129)),points1,2,))))</f>
        <v>0</v>
      </c>
      <c r="U125" s="21">
        <f>IF(Input!$E129=0,0,IF(ISNA(VLOOKUP((CONCATENATE(U$6,"-",Input!L129)),points1,2,)),0,(VLOOKUP((CONCATENATE(U$6,"-",Input!L129)),points1,2,))))</f>
        <v>0</v>
      </c>
      <c r="V125" s="12">
        <f>IF(Input!$C129&gt;6,COUNT(Input!H129:I129,Input!J129:L129,Input!#REF!,Input!#REF!),IF(Input!$C129&lt;=6,COUNT(Input!H129:I129,Input!J129:L129,Input!#REF!)))</f>
        <v>0</v>
      </c>
      <c r="W125">
        <f t="shared" si="29"/>
        <v>0</v>
      </c>
      <c r="X125">
        <f>IF(W125=0,0,IF((Input!G129="Boy")*AND(Input!C129&gt;6),VLOOKUP(W125,award2,3),IF((Input!G129="Girl")*AND(Input!C129&gt;6),VLOOKUP(W125,award2,2),IF((Input!G129="Boy")*AND(Input!C129&lt;=6),VLOOKUP(W125,award12,3),IF((Input!G129="Girl")*AND(Input!C129&lt;=6),VLOOKUP(W125,award12,2),0)))))</f>
        <v>0</v>
      </c>
      <c r="Y125">
        <f>IF(Input!$C129&gt;6,COUNT(Input!H129:I129,Input!J129:L129,Input!#REF!,Input!#REF!),IF(Input!$C129&lt;=6,COUNT(Input!H129:I129,Input!J129:L129,Input!#REF!)))</f>
        <v>0</v>
      </c>
      <c r="AA125" t="str">
        <f t="shared" si="24"/>
        <v xml:space="preserve"> </v>
      </c>
      <c r="AB125" t="str">
        <f t="shared" si="25"/>
        <v xml:space="preserve"> </v>
      </c>
      <c r="AC125" t="str">
        <f t="shared" si="26"/>
        <v xml:space="preserve"> </v>
      </c>
      <c r="AD125" t="str">
        <f t="shared" si="27"/>
        <v xml:space="preserve"> </v>
      </c>
      <c r="AE125" t="str">
        <f t="shared" si="28"/>
        <v xml:space="preserve"> </v>
      </c>
      <c r="AG125" s="21" t="str">
        <f>IF(AA125=" "," ",IF(Input!$G129="Boy",IF(RANK(AA125,($AA125:$AE125),0)&lt;=5,AA125," ")," "))</f>
        <v xml:space="preserve"> </v>
      </c>
      <c r="AH125" s="21" t="str">
        <f>IF(AB125=" "," ",IF(Input!$G129="Boy",IF(RANK(AB125,($AA125:$AE125),0)&lt;=5,AB125," ")," "))</f>
        <v xml:space="preserve"> </v>
      </c>
      <c r="AI125" s="21" t="str">
        <f>IF(AC125=" "," ",IF(Input!$G129="Boy",IF(RANK(AC125,($AA125:$AE125),0)&lt;=5,AC125," ")," "))</f>
        <v xml:space="preserve"> </v>
      </c>
      <c r="AJ125" s="21" t="str">
        <f>IF(AD125=" "," ",IF(Input!$G129="Boy",IF(RANK(AD125,($AA125:$AE125),0)&lt;=5,AD125," ")," "))</f>
        <v xml:space="preserve"> </v>
      </c>
      <c r="AK125" s="21" t="str">
        <f>IF(AE125=" "," ",IF(Input!$G129="Boy",IF(RANK(AE125,($AA125:$AE125),0)&lt;=5,AE125," ")," "))</f>
        <v xml:space="preserve"> </v>
      </c>
      <c r="AM125" s="21" t="str">
        <f>IF(AA125=" "," ",IF(Input!$G129="Girl",IF(RANK(AA125,($AA125:$AE125),0)&lt;=5,AA125," ")," "))</f>
        <v xml:space="preserve"> </v>
      </c>
      <c r="AN125" s="21" t="str">
        <f>IF(AB125=" "," ",IF(Input!$G129="Girl",IF(RANK(AB125,($AA125:$AE125),0)&lt;=5,AB125," ")," "))</f>
        <v xml:space="preserve"> </v>
      </c>
      <c r="AO125" s="21" t="str">
        <f>IF(AC125=" "," ",IF(Input!$G129="Girl",IF(RANK(AC125,($AA125:$AE125),0)&lt;=5,AC125," ")," "))</f>
        <v xml:space="preserve"> </v>
      </c>
      <c r="AP125" s="21" t="str">
        <f>IF(AD125=" "," ",IF(Input!$G129="Girl",IF(RANK(AD125,($AA125:$AE125),0)&lt;=5,AD125," ")," "))</f>
        <v xml:space="preserve"> </v>
      </c>
      <c r="AQ125" s="21" t="str">
        <f>IF(AE125=" "," ",IF(Input!$G129="Girl",IF(RANK(AE125,($AA125:$AE125),0)&lt;=5,AE125," ")," "))</f>
        <v xml:space="preserve"> </v>
      </c>
      <c r="AS125">
        <v>4.0000000000000003E-5</v>
      </c>
      <c r="AT125">
        <v>7.9999999999999898E-5</v>
      </c>
      <c r="AU125">
        <v>1.2E-4</v>
      </c>
      <c r="AV125">
        <v>1.6000000000000001E-4</v>
      </c>
      <c r="AW125">
        <v>2.0000000000000001E-4</v>
      </c>
      <c r="AX125">
        <v>2.4000000000000001E-4</v>
      </c>
      <c r="AY125">
        <v>2.7999999999999998E-4</v>
      </c>
      <c r="AZ125">
        <v>3.20000000000001E-4</v>
      </c>
      <c r="BA125">
        <v>3.60000000000001E-4</v>
      </c>
      <c r="BB125">
        <v>4.0000000000000099E-4</v>
      </c>
    </row>
    <row r="126" spans="3:54" ht="23.55" customHeight="1" x14ac:dyDescent="0.3">
      <c r="C126" s="169">
        <f>Input!D130</f>
        <v>0</v>
      </c>
      <c r="D126" s="170" t="e">
        <f>Input!#REF!</f>
        <v>#REF!</v>
      </c>
      <c r="E126" s="170">
        <f>Input!E130</f>
        <v>0</v>
      </c>
      <c r="F126" s="171">
        <f>Input!F130</f>
        <v>0</v>
      </c>
      <c r="G126" s="171">
        <f>Input!G130</f>
        <v>0</v>
      </c>
      <c r="H126" s="170">
        <f t="shared" si="30"/>
        <v>0</v>
      </c>
      <c r="I126" s="170">
        <f t="shared" si="31"/>
        <v>0</v>
      </c>
      <c r="J126" s="170">
        <f t="shared" si="32"/>
        <v>0</v>
      </c>
      <c r="K126" s="170">
        <f t="shared" si="33"/>
        <v>0</v>
      </c>
      <c r="L126" s="170">
        <f t="shared" si="34"/>
        <v>0</v>
      </c>
      <c r="M126" s="170" t="str">
        <f t="shared" si="35"/>
        <v xml:space="preserve"> </v>
      </c>
      <c r="N126" s="182" t="str">
        <f t="shared" si="36"/>
        <v xml:space="preserve"> </v>
      </c>
      <c r="O126" s="5" t="str">
        <f t="shared" si="23"/>
        <v xml:space="preserve"> -0-0</v>
      </c>
      <c r="P126" s="5">
        <f>Input!D130</f>
        <v>0</v>
      </c>
      <c r="Q126" s="21">
        <f>IF(Input!$E130=0,0,IF(ISNA(VLOOKUP((CONCATENATE(Q$6,"-",Input!H130)),points1,2,)),0,(VLOOKUP((CONCATENATE(Q$6,"-",Input!H130)),points1,2,))))</f>
        <v>0</v>
      </c>
      <c r="R126" s="21">
        <f>IF(Input!$E130=0,0,IF(ISNA(VLOOKUP((CONCATENATE(R$6,"-",Input!I130)),points1,2,)),0,(VLOOKUP((CONCATENATE(R$6,"-",Input!I130)),points1,2,))))</f>
        <v>0</v>
      </c>
      <c r="S126" s="21">
        <f>IF(Input!$E130=0,0,IF(ISNA(VLOOKUP((CONCATENATE(S$6,"-",Input!J130)),points1,2,)),0,(VLOOKUP((CONCATENATE(S$6,"-",Input!J130)),points1,2,))))</f>
        <v>0</v>
      </c>
      <c r="T126" s="21">
        <f>IF(Input!$E130=0,0,IF(ISNA(VLOOKUP((CONCATENATE(T$6,"-",Input!K130)),points1,2,)),0,(VLOOKUP((CONCATENATE(T$6,"-",Input!K130)),points1,2,))))</f>
        <v>0</v>
      </c>
      <c r="U126" s="21">
        <f>IF(Input!$E130=0,0,IF(ISNA(VLOOKUP((CONCATENATE(U$6,"-",Input!L130)),points1,2,)),0,(VLOOKUP((CONCATENATE(U$6,"-",Input!L130)),points1,2,))))</f>
        <v>0</v>
      </c>
      <c r="V126" s="12">
        <f>IF(Input!$C130&gt;6,COUNT(Input!H130:I130,Input!J130:L130,Input!#REF!,Input!#REF!),IF(Input!$C130&lt;=6,COUNT(Input!H130:I130,Input!J130:L130,Input!#REF!)))</f>
        <v>0</v>
      </c>
      <c r="W126">
        <f t="shared" si="29"/>
        <v>0</v>
      </c>
      <c r="X126">
        <f>IF(W126=0,0,IF((Input!G130="Boy")*AND(Input!C130&gt;6),VLOOKUP(W126,award2,3),IF((Input!G130="Girl")*AND(Input!C130&gt;6),VLOOKUP(W126,award2,2),IF((Input!G130="Boy")*AND(Input!C130&lt;=6),VLOOKUP(W126,award12,3),IF((Input!G130="Girl")*AND(Input!C130&lt;=6),VLOOKUP(W126,award12,2),0)))))</f>
        <v>0</v>
      </c>
      <c r="Y126">
        <f>IF(Input!$C130&gt;6,COUNT(Input!H130:I130,Input!J130:L130,Input!#REF!,Input!#REF!),IF(Input!$C130&lt;=6,COUNT(Input!H130:I130,Input!J130:L130,Input!#REF!)))</f>
        <v>0</v>
      </c>
      <c r="AA126" t="str">
        <f t="shared" si="24"/>
        <v xml:space="preserve"> </v>
      </c>
      <c r="AB126" t="str">
        <f t="shared" si="25"/>
        <v xml:space="preserve"> </v>
      </c>
      <c r="AC126" t="str">
        <f t="shared" si="26"/>
        <v xml:space="preserve"> </v>
      </c>
      <c r="AD126" t="str">
        <f t="shared" si="27"/>
        <v xml:space="preserve"> </v>
      </c>
      <c r="AE126" t="str">
        <f t="shared" si="28"/>
        <v xml:space="preserve"> </v>
      </c>
      <c r="AG126" s="21" t="str">
        <f>IF(AA126=" "," ",IF(Input!$G130="Boy",IF(RANK(AA126,($AA126:$AE126),0)&lt;=5,AA126," ")," "))</f>
        <v xml:space="preserve"> </v>
      </c>
      <c r="AH126" s="21" t="str">
        <f>IF(AB126=" "," ",IF(Input!$G130="Boy",IF(RANK(AB126,($AA126:$AE126),0)&lt;=5,AB126," ")," "))</f>
        <v xml:space="preserve"> </v>
      </c>
      <c r="AI126" s="21" t="str">
        <f>IF(AC126=" "," ",IF(Input!$G130="Boy",IF(RANK(AC126,($AA126:$AE126),0)&lt;=5,AC126," ")," "))</f>
        <v xml:space="preserve"> </v>
      </c>
      <c r="AJ126" s="21" t="str">
        <f>IF(AD126=" "," ",IF(Input!$G130="Boy",IF(RANK(AD126,($AA126:$AE126),0)&lt;=5,AD126," ")," "))</f>
        <v xml:space="preserve"> </v>
      </c>
      <c r="AK126" s="21" t="str">
        <f>IF(AE126=" "," ",IF(Input!$G130="Boy",IF(RANK(AE126,($AA126:$AE126),0)&lt;=5,AE126," ")," "))</f>
        <v xml:space="preserve"> </v>
      </c>
      <c r="AM126" s="21" t="str">
        <f>IF(AA126=" "," ",IF(Input!$G130="Girl",IF(RANK(AA126,($AA126:$AE126),0)&lt;=5,AA126," ")," "))</f>
        <v xml:space="preserve"> </v>
      </c>
      <c r="AN126" s="21" t="str">
        <f>IF(AB126=" "," ",IF(Input!$G130="Girl",IF(RANK(AB126,($AA126:$AE126),0)&lt;=5,AB126," ")," "))</f>
        <v xml:space="preserve"> </v>
      </c>
      <c r="AO126" s="21" t="str">
        <f>IF(AC126=" "," ",IF(Input!$G130="Girl",IF(RANK(AC126,($AA126:$AE126),0)&lt;=5,AC126," ")," "))</f>
        <v xml:space="preserve"> </v>
      </c>
      <c r="AP126" s="21" t="str">
        <f>IF(AD126=" "," ",IF(Input!$G130="Girl",IF(RANK(AD126,($AA126:$AE126),0)&lt;=5,AD126," ")," "))</f>
        <v xml:space="preserve"> </v>
      </c>
      <c r="AQ126" s="21" t="str">
        <f>IF(AE126=" "," ",IF(Input!$G130="Girl",IF(RANK(AE126,($AA126:$AE126),0)&lt;=5,AE126," ")," "))</f>
        <v xml:space="preserve"> </v>
      </c>
      <c r="AS126">
        <v>4.0000000000000003E-5</v>
      </c>
      <c r="AT126">
        <v>7.9999999999999898E-5</v>
      </c>
      <c r="AU126">
        <v>1.2E-4</v>
      </c>
      <c r="AV126">
        <v>1.6000000000000001E-4</v>
      </c>
      <c r="AW126">
        <v>2.0000000000000001E-4</v>
      </c>
      <c r="AX126">
        <v>2.4000000000000001E-4</v>
      </c>
      <c r="AY126">
        <v>2.7999999999999998E-4</v>
      </c>
      <c r="AZ126">
        <v>3.20000000000001E-4</v>
      </c>
      <c r="BA126">
        <v>3.60000000000001E-4</v>
      </c>
      <c r="BB126">
        <v>4.0000000000000099E-4</v>
      </c>
    </row>
    <row r="127" spans="3:54" ht="23.55" customHeight="1" x14ac:dyDescent="0.3">
      <c r="C127" s="169">
        <f>Input!D131</f>
        <v>0</v>
      </c>
      <c r="D127" s="170" t="e">
        <f>Input!#REF!</f>
        <v>#REF!</v>
      </c>
      <c r="E127" s="170">
        <f>Input!E131</f>
        <v>0</v>
      </c>
      <c r="F127" s="171">
        <f>Input!F131</f>
        <v>0</v>
      </c>
      <c r="G127" s="171">
        <f>Input!G131</f>
        <v>0</v>
      </c>
      <c r="H127" s="170">
        <f t="shared" si="30"/>
        <v>0</v>
      </c>
      <c r="I127" s="170">
        <f t="shared" si="31"/>
        <v>0</v>
      </c>
      <c r="J127" s="170">
        <f t="shared" si="32"/>
        <v>0</v>
      </c>
      <c r="K127" s="170">
        <f t="shared" si="33"/>
        <v>0</v>
      </c>
      <c r="L127" s="170">
        <f t="shared" si="34"/>
        <v>0</v>
      </c>
      <c r="M127" s="170" t="str">
        <f t="shared" si="35"/>
        <v xml:space="preserve"> </v>
      </c>
      <c r="N127" s="182" t="str">
        <f t="shared" si="36"/>
        <v xml:space="preserve"> </v>
      </c>
      <c r="O127" s="5" t="str">
        <f t="shared" si="23"/>
        <v xml:space="preserve"> -0-0</v>
      </c>
      <c r="P127" s="5">
        <f>Input!D131</f>
        <v>0</v>
      </c>
      <c r="Q127" s="21">
        <f>IF(Input!$E131=0,0,IF(ISNA(VLOOKUP((CONCATENATE(Q$6,"-",Input!H131)),points1,2,)),0,(VLOOKUP((CONCATENATE(Q$6,"-",Input!H131)),points1,2,))))</f>
        <v>0</v>
      </c>
      <c r="R127" s="21">
        <f>IF(Input!$E131=0,0,IF(ISNA(VLOOKUP((CONCATENATE(R$6,"-",Input!I131)),points1,2,)),0,(VLOOKUP((CONCATENATE(R$6,"-",Input!I131)),points1,2,))))</f>
        <v>0</v>
      </c>
      <c r="S127" s="21">
        <f>IF(Input!$E131=0,0,IF(ISNA(VLOOKUP((CONCATENATE(S$6,"-",Input!J131)),points1,2,)),0,(VLOOKUP((CONCATENATE(S$6,"-",Input!J131)),points1,2,))))</f>
        <v>0</v>
      </c>
      <c r="T127" s="21">
        <f>IF(Input!$E131=0,0,IF(ISNA(VLOOKUP((CONCATENATE(T$6,"-",Input!K131)),points1,2,)),0,(VLOOKUP((CONCATENATE(T$6,"-",Input!K131)),points1,2,))))</f>
        <v>0</v>
      </c>
      <c r="U127" s="21">
        <f>IF(Input!$E131=0,0,IF(ISNA(VLOOKUP((CONCATENATE(U$6,"-",Input!L131)),points1,2,)),0,(VLOOKUP((CONCATENATE(U$6,"-",Input!L131)),points1,2,))))</f>
        <v>0</v>
      </c>
      <c r="V127" s="12">
        <f>IF(Input!$C131&gt;6,COUNT(Input!H131:I131,Input!J131:L131,Input!#REF!,Input!#REF!),IF(Input!$C131&lt;=6,COUNT(Input!H131:I131,Input!J131:L131,Input!#REF!)))</f>
        <v>0</v>
      </c>
      <c r="W127">
        <f t="shared" si="29"/>
        <v>0</v>
      </c>
      <c r="X127">
        <f>IF(W127=0,0,IF((Input!G131="Boy")*AND(Input!C131&gt;6),VLOOKUP(W127,award2,3),IF((Input!G131="Girl")*AND(Input!C131&gt;6),VLOOKUP(W127,award2,2),IF((Input!G131="Boy")*AND(Input!C131&lt;=6),VLOOKUP(W127,award12,3),IF((Input!G131="Girl")*AND(Input!C131&lt;=6),VLOOKUP(W127,award12,2),0)))))</f>
        <v>0</v>
      </c>
      <c r="Y127">
        <f>IF(Input!$C131&gt;6,COUNT(Input!H131:I131,Input!J131:L131,Input!#REF!,Input!#REF!),IF(Input!$C131&lt;=6,COUNT(Input!H131:I131,Input!J131:L131,Input!#REF!)))</f>
        <v>0</v>
      </c>
      <c r="AA127" t="str">
        <f t="shared" si="24"/>
        <v xml:space="preserve"> </v>
      </c>
      <c r="AB127" t="str">
        <f t="shared" si="25"/>
        <v xml:space="preserve"> </v>
      </c>
      <c r="AC127" t="str">
        <f t="shared" si="26"/>
        <v xml:space="preserve"> </v>
      </c>
      <c r="AD127" t="str">
        <f t="shared" si="27"/>
        <v xml:space="preserve"> </v>
      </c>
      <c r="AE127" t="str">
        <f t="shared" si="28"/>
        <v xml:space="preserve"> </v>
      </c>
      <c r="AG127" s="21" t="str">
        <f>IF(AA127=" "," ",IF(Input!$G131="Boy",IF(RANK(AA127,($AA127:$AE127),0)&lt;=5,AA127," ")," "))</f>
        <v xml:space="preserve"> </v>
      </c>
      <c r="AH127" s="21" t="str">
        <f>IF(AB127=" "," ",IF(Input!$G131="Boy",IF(RANK(AB127,($AA127:$AE127),0)&lt;=5,AB127," ")," "))</f>
        <v xml:space="preserve"> </v>
      </c>
      <c r="AI127" s="21" t="str">
        <f>IF(AC127=" "," ",IF(Input!$G131="Boy",IF(RANK(AC127,($AA127:$AE127),0)&lt;=5,AC127," ")," "))</f>
        <v xml:space="preserve"> </v>
      </c>
      <c r="AJ127" s="21" t="str">
        <f>IF(AD127=" "," ",IF(Input!$G131="Boy",IF(RANK(AD127,($AA127:$AE127),0)&lt;=5,AD127," ")," "))</f>
        <v xml:space="preserve"> </v>
      </c>
      <c r="AK127" s="21" t="str">
        <f>IF(AE127=" "," ",IF(Input!$G131="Boy",IF(RANK(AE127,($AA127:$AE127),0)&lt;=5,AE127," ")," "))</f>
        <v xml:space="preserve"> </v>
      </c>
      <c r="AM127" s="21" t="str">
        <f>IF(AA127=" "," ",IF(Input!$G131="Girl",IF(RANK(AA127,($AA127:$AE127),0)&lt;=5,AA127," ")," "))</f>
        <v xml:space="preserve"> </v>
      </c>
      <c r="AN127" s="21" t="str">
        <f>IF(AB127=" "," ",IF(Input!$G131="Girl",IF(RANK(AB127,($AA127:$AE127),0)&lt;=5,AB127," ")," "))</f>
        <v xml:space="preserve"> </v>
      </c>
      <c r="AO127" s="21" t="str">
        <f>IF(AC127=" "," ",IF(Input!$G131="Girl",IF(RANK(AC127,($AA127:$AE127),0)&lt;=5,AC127," ")," "))</f>
        <v xml:space="preserve"> </v>
      </c>
      <c r="AP127" s="21" t="str">
        <f>IF(AD127=" "," ",IF(Input!$G131="Girl",IF(RANK(AD127,($AA127:$AE127),0)&lt;=5,AD127," ")," "))</f>
        <v xml:space="preserve"> </v>
      </c>
      <c r="AQ127" s="21" t="str">
        <f>IF(AE127=" "," ",IF(Input!$G131="Girl",IF(RANK(AE127,($AA127:$AE127),0)&lt;=5,AE127," ")," "))</f>
        <v xml:space="preserve"> </v>
      </c>
      <c r="AS127">
        <v>4.0000000000000003E-5</v>
      </c>
      <c r="AT127">
        <v>7.9999999999999898E-5</v>
      </c>
      <c r="AU127">
        <v>1.2E-4</v>
      </c>
      <c r="AV127">
        <v>1.6000000000000001E-4</v>
      </c>
      <c r="AW127">
        <v>2.0000000000000001E-4</v>
      </c>
      <c r="AX127">
        <v>2.4000000000000001E-4</v>
      </c>
      <c r="AY127">
        <v>2.7999999999999998E-4</v>
      </c>
      <c r="AZ127">
        <v>3.20000000000001E-4</v>
      </c>
      <c r="BA127">
        <v>3.60000000000001E-4</v>
      </c>
      <c r="BB127">
        <v>4.0000000000000099E-4</v>
      </c>
    </row>
    <row r="128" spans="3:54" ht="23.55" customHeight="1" x14ac:dyDescent="0.3">
      <c r="C128" s="169">
        <f>Input!D132</f>
        <v>0</v>
      </c>
      <c r="D128" s="170" t="e">
        <f>Input!#REF!</f>
        <v>#REF!</v>
      </c>
      <c r="E128" s="170">
        <f>Input!E132</f>
        <v>0</v>
      </c>
      <c r="F128" s="171">
        <f>Input!F132</f>
        <v>0</v>
      </c>
      <c r="G128" s="171">
        <f>Input!G132</f>
        <v>0</v>
      </c>
      <c r="H128" s="170">
        <f t="shared" si="30"/>
        <v>0</v>
      </c>
      <c r="I128" s="170">
        <f t="shared" si="31"/>
        <v>0</v>
      </c>
      <c r="J128" s="170">
        <f t="shared" si="32"/>
        <v>0</v>
      </c>
      <c r="K128" s="170">
        <f t="shared" si="33"/>
        <v>0</v>
      </c>
      <c r="L128" s="170">
        <f t="shared" si="34"/>
        <v>0</v>
      </c>
      <c r="M128" s="170" t="str">
        <f t="shared" si="35"/>
        <v xml:space="preserve"> </v>
      </c>
      <c r="N128" s="182" t="str">
        <f t="shared" si="36"/>
        <v xml:space="preserve"> </v>
      </c>
      <c r="O128" s="5" t="str">
        <f t="shared" si="23"/>
        <v xml:space="preserve"> -0-0</v>
      </c>
      <c r="P128" s="5">
        <f>Input!D132</f>
        <v>0</v>
      </c>
      <c r="Q128" s="21">
        <f>IF(Input!$E132=0,0,IF(ISNA(VLOOKUP((CONCATENATE(Q$6,"-",Input!H132)),points1,2,)),0,(VLOOKUP((CONCATENATE(Q$6,"-",Input!H132)),points1,2,))))</f>
        <v>0</v>
      </c>
      <c r="R128" s="21">
        <f>IF(Input!$E132=0,0,IF(ISNA(VLOOKUP((CONCATENATE(R$6,"-",Input!I132)),points1,2,)),0,(VLOOKUP((CONCATENATE(R$6,"-",Input!I132)),points1,2,))))</f>
        <v>0</v>
      </c>
      <c r="S128" s="21">
        <f>IF(Input!$E132=0,0,IF(ISNA(VLOOKUP((CONCATENATE(S$6,"-",Input!J132)),points1,2,)),0,(VLOOKUP((CONCATENATE(S$6,"-",Input!J132)),points1,2,))))</f>
        <v>0</v>
      </c>
      <c r="T128" s="21">
        <f>IF(Input!$E132=0,0,IF(ISNA(VLOOKUP((CONCATENATE(T$6,"-",Input!K132)),points1,2,)),0,(VLOOKUP((CONCATENATE(T$6,"-",Input!K132)),points1,2,))))</f>
        <v>0</v>
      </c>
      <c r="U128" s="21">
        <f>IF(Input!$E132=0,0,IF(ISNA(VLOOKUP((CONCATENATE(U$6,"-",Input!L132)),points1,2,)),0,(VLOOKUP((CONCATENATE(U$6,"-",Input!L132)),points1,2,))))</f>
        <v>0</v>
      </c>
      <c r="V128" s="12">
        <f>IF(Input!$C132&gt;6,COUNT(Input!H132:I132,Input!J132:L132,Input!#REF!,Input!#REF!),IF(Input!$C132&lt;=6,COUNT(Input!H132:I132,Input!J132:L132,Input!#REF!)))</f>
        <v>0</v>
      </c>
      <c r="W128">
        <f t="shared" si="29"/>
        <v>0</v>
      </c>
      <c r="X128">
        <f>IF(W128=0,0,IF((Input!G132="Boy")*AND(Input!C132&gt;6),VLOOKUP(W128,award2,3),IF((Input!G132="Girl")*AND(Input!C132&gt;6),VLOOKUP(W128,award2,2),IF((Input!G132="Boy")*AND(Input!C132&lt;=6),VLOOKUP(W128,award12,3),IF((Input!G132="Girl")*AND(Input!C132&lt;=6),VLOOKUP(W128,award12,2),0)))))</f>
        <v>0</v>
      </c>
      <c r="Y128">
        <f>IF(Input!$C132&gt;6,COUNT(Input!H132:I132,Input!J132:L132,Input!#REF!,Input!#REF!),IF(Input!$C132&lt;=6,COUNT(Input!H132:I132,Input!J132:L132,Input!#REF!)))</f>
        <v>0</v>
      </c>
      <c r="AA128" t="str">
        <f t="shared" si="24"/>
        <v xml:space="preserve"> </v>
      </c>
      <c r="AB128" t="str">
        <f t="shared" si="25"/>
        <v xml:space="preserve"> </v>
      </c>
      <c r="AC128" t="str">
        <f t="shared" si="26"/>
        <v xml:space="preserve"> </v>
      </c>
      <c r="AD128" t="str">
        <f t="shared" si="27"/>
        <v xml:space="preserve"> </v>
      </c>
      <c r="AE128" t="str">
        <f t="shared" si="28"/>
        <v xml:space="preserve"> </v>
      </c>
      <c r="AG128" s="21" t="str">
        <f>IF(AA128=" "," ",IF(Input!$G132="Boy",IF(RANK(AA128,($AA128:$AE128),0)&lt;=5,AA128," ")," "))</f>
        <v xml:space="preserve"> </v>
      </c>
      <c r="AH128" s="21" t="str">
        <f>IF(AB128=" "," ",IF(Input!$G132="Boy",IF(RANK(AB128,($AA128:$AE128),0)&lt;=5,AB128," ")," "))</f>
        <v xml:space="preserve"> </v>
      </c>
      <c r="AI128" s="21" t="str">
        <f>IF(AC128=" "," ",IF(Input!$G132="Boy",IF(RANK(AC128,($AA128:$AE128),0)&lt;=5,AC128," ")," "))</f>
        <v xml:space="preserve"> </v>
      </c>
      <c r="AJ128" s="21" t="str">
        <f>IF(AD128=" "," ",IF(Input!$G132="Boy",IF(RANK(AD128,($AA128:$AE128),0)&lt;=5,AD128," ")," "))</f>
        <v xml:space="preserve"> </v>
      </c>
      <c r="AK128" s="21" t="str">
        <f>IF(AE128=" "," ",IF(Input!$G132="Boy",IF(RANK(AE128,($AA128:$AE128),0)&lt;=5,AE128," ")," "))</f>
        <v xml:space="preserve"> </v>
      </c>
      <c r="AM128" s="21" t="str">
        <f>IF(AA128=" "," ",IF(Input!$G132="Girl",IF(RANK(AA128,($AA128:$AE128),0)&lt;=5,AA128," ")," "))</f>
        <v xml:space="preserve"> </v>
      </c>
      <c r="AN128" s="21" t="str">
        <f>IF(AB128=" "," ",IF(Input!$G132="Girl",IF(RANK(AB128,($AA128:$AE128),0)&lt;=5,AB128," ")," "))</f>
        <v xml:space="preserve"> </v>
      </c>
      <c r="AO128" s="21" t="str">
        <f>IF(AC128=" "," ",IF(Input!$G132="Girl",IF(RANK(AC128,($AA128:$AE128),0)&lt;=5,AC128," ")," "))</f>
        <v xml:space="preserve"> </v>
      </c>
      <c r="AP128" s="21" t="str">
        <f>IF(AD128=" "," ",IF(Input!$G132="Girl",IF(RANK(AD128,($AA128:$AE128),0)&lt;=5,AD128," ")," "))</f>
        <v xml:space="preserve"> </v>
      </c>
      <c r="AQ128" s="21" t="str">
        <f>IF(AE128=" "," ",IF(Input!$G132="Girl",IF(RANK(AE128,($AA128:$AE128),0)&lt;=5,AE128," ")," "))</f>
        <v xml:space="preserve"> </v>
      </c>
      <c r="AS128">
        <v>4.0000000000000003E-5</v>
      </c>
      <c r="AT128">
        <v>7.9999999999999898E-5</v>
      </c>
      <c r="AU128">
        <v>1.2E-4</v>
      </c>
      <c r="AV128">
        <v>1.6000000000000001E-4</v>
      </c>
      <c r="AW128">
        <v>2.0000000000000001E-4</v>
      </c>
      <c r="AX128">
        <v>2.4000000000000001E-4</v>
      </c>
      <c r="AY128">
        <v>2.7999999999999998E-4</v>
      </c>
      <c r="AZ128">
        <v>3.20000000000001E-4</v>
      </c>
      <c r="BA128">
        <v>3.60000000000001E-4</v>
      </c>
      <c r="BB128">
        <v>4.0000000000000099E-4</v>
      </c>
    </row>
    <row r="129" spans="3:54" ht="23.55" customHeight="1" x14ac:dyDescent="0.3">
      <c r="C129" s="169">
        <f>Input!D133</f>
        <v>0</v>
      </c>
      <c r="D129" s="170" t="e">
        <f>Input!#REF!</f>
        <v>#REF!</v>
      </c>
      <c r="E129" s="170">
        <f>Input!E133</f>
        <v>0</v>
      </c>
      <c r="F129" s="171">
        <f>Input!F133</f>
        <v>0</v>
      </c>
      <c r="G129" s="171">
        <f>Input!G133</f>
        <v>0</v>
      </c>
      <c r="H129" s="170">
        <f t="shared" si="30"/>
        <v>0</v>
      </c>
      <c r="I129" s="170">
        <f t="shared" si="31"/>
        <v>0</v>
      </c>
      <c r="J129" s="170">
        <f t="shared" si="32"/>
        <v>0</v>
      </c>
      <c r="K129" s="170">
        <f t="shared" si="33"/>
        <v>0</v>
      </c>
      <c r="L129" s="170">
        <f t="shared" si="34"/>
        <v>0</v>
      </c>
      <c r="M129" s="170" t="str">
        <f t="shared" si="35"/>
        <v xml:space="preserve"> </v>
      </c>
      <c r="N129" s="182" t="str">
        <f t="shared" si="36"/>
        <v xml:space="preserve"> </v>
      </c>
      <c r="O129" s="5" t="str">
        <f t="shared" si="23"/>
        <v xml:space="preserve"> -0-0</v>
      </c>
      <c r="P129" s="5">
        <f>Input!D133</f>
        <v>0</v>
      </c>
      <c r="Q129" s="21">
        <f>IF(Input!$E133=0,0,IF(ISNA(VLOOKUP((CONCATENATE(Q$6,"-",Input!H133)),points1,2,)),0,(VLOOKUP((CONCATENATE(Q$6,"-",Input!H133)),points1,2,))))</f>
        <v>0</v>
      </c>
      <c r="R129" s="21">
        <f>IF(Input!$E133=0,0,IF(ISNA(VLOOKUP((CONCATENATE(R$6,"-",Input!I133)),points1,2,)),0,(VLOOKUP((CONCATENATE(R$6,"-",Input!I133)),points1,2,))))</f>
        <v>0</v>
      </c>
      <c r="S129" s="21">
        <f>IF(Input!$E133=0,0,IF(ISNA(VLOOKUP((CONCATENATE(S$6,"-",Input!J133)),points1,2,)),0,(VLOOKUP((CONCATENATE(S$6,"-",Input!J133)),points1,2,))))</f>
        <v>0</v>
      </c>
      <c r="T129" s="21">
        <f>IF(Input!$E133=0,0,IF(ISNA(VLOOKUP((CONCATENATE(T$6,"-",Input!K133)),points1,2,)),0,(VLOOKUP((CONCATENATE(T$6,"-",Input!K133)),points1,2,))))</f>
        <v>0</v>
      </c>
      <c r="U129" s="21">
        <f>IF(Input!$E133=0,0,IF(ISNA(VLOOKUP((CONCATENATE(U$6,"-",Input!L133)),points1,2,)),0,(VLOOKUP((CONCATENATE(U$6,"-",Input!L133)),points1,2,))))</f>
        <v>0</v>
      </c>
      <c r="V129" s="12">
        <f>IF(Input!$C133&gt;6,COUNT(Input!H133:I133,Input!J133:L133,Input!#REF!,Input!#REF!),IF(Input!$C133&lt;=6,COUNT(Input!H133:I133,Input!J133:L133,Input!#REF!)))</f>
        <v>0</v>
      </c>
      <c r="W129">
        <f t="shared" si="29"/>
        <v>0</v>
      </c>
      <c r="X129">
        <f>IF(W129=0,0,IF((Input!G133="Boy")*AND(Input!C133&gt;6),VLOOKUP(W129,award2,3),IF((Input!G133="Girl")*AND(Input!C133&gt;6),VLOOKUP(W129,award2,2),IF((Input!G133="Boy")*AND(Input!C133&lt;=6),VLOOKUP(W129,award12,3),IF((Input!G133="Girl")*AND(Input!C133&lt;=6),VLOOKUP(W129,award12,2),0)))))</f>
        <v>0</v>
      </c>
      <c r="Y129">
        <f>IF(Input!$C133&gt;6,COUNT(Input!H133:I133,Input!J133:L133,Input!#REF!,Input!#REF!),IF(Input!$C133&lt;=6,COUNT(Input!H133:I133,Input!J133:L133,Input!#REF!)))</f>
        <v>0</v>
      </c>
      <c r="AA129" t="str">
        <f t="shared" si="24"/>
        <v xml:space="preserve"> </v>
      </c>
      <c r="AB129" t="str">
        <f t="shared" si="25"/>
        <v xml:space="preserve"> </v>
      </c>
      <c r="AC129" t="str">
        <f t="shared" si="26"/>
        <v xml:space="preserve"> </v>
      </c>
      <c r="AD129" t="str">
        <f t="shared" si="27"/>
        <v xml:space="preserve"> </v>
      </c>
      <c r="AE129" t="str">
        <f t="shared" si="28"/>
        <v xml:space="preserve"> </v>
      </c>
      <c r="AG129" s="21" t="str">
        <f>IF(AA129=" "," ",IF(Input!$G133="Boy",IF(RANK(AA129,($AA129:$AE129),0)&lt;=5,AA129," ")," "))</f>
        <v xml:space="preserve"> </v>
      </c>
      <c r="AH129" s="21" t="str">
        <f>IF(AB129=" "," ",IF(Input!$G133="Boy",IF(RANK(AB129,($AA129:$AE129),0)&lt;=5,AB129," ")," "))</f>
        <v xml:space="preserve"> </v>
      </c>
      <c r="AI129" s="21" t="str">
        <f>IF(AC129=" "," ",IF(Input!$G133="Boy",IF(RANK(AC129,($AA129:$AE129),0)&lt;=5,AC129," ")," "))</f>
        <v xml:space="preserve"> </v>
      </c>
      <c r="AJ129" s="21" t="str">
        <f>IF(AD129=" "," ",IF(Input!$G133="Boy",IF(RANK(AD129,($AA129:$AE129),0)&lt;=5,AD129," ")," "))</f>
        <v xml:space="preserve"> </v>
      </c>
      <c r="AK129" s="21" t="str">
        <f>IF(AE129=" "," ",IF(Input!$G133="Boy",IF(RANK(AE129,($AA129:$AE129),0)&lt;=5,AE129," ")," "))</f>
        <v xml:space="preserve"> </v>
      </c>
      <c r="AM129" s="21" t="str">
        <f>IF(AA129=" "," ",IF(Input!$G133="Girl",IF(RANK(AA129,($AA129:$AE129),0)&lt;=5,AA129," ")," "))</f>
        <v xml:space="preserve"> </v>
      </c>
      <c r="AN129" s="21" t="str">
        <f>IF(AB129=" "," ",IF(Input!$G133="Girl",IF(RANK(AB129,($AA129:$AE129),0)&lt;=5,AB129," ")," "))</f>
        <v xml:space="preserve"> </v>
      </c>
      <c r="AO129" s="21" t="str">
        <f>IF(AC129=" "," ",IF(Input!$G133="Girl",IF(RANK(AC129,($AA129:$AE129),0)&lt;=5,AC129," ")," "))</f>
        <v xml:space="preserve"> </v>
      </c>
      <c r="AP129" s="21" t="str">
        <f>IF(AD129=" "," ",IF(Input!$G133="Girl",IF(RANK(AD129,($AA129:$AE129),0)&lt;=5,AD129," ")," "))</f>
        <v xml:space="preserve"> </v>
      </c>
      <c r="AQ129" s="21" t="str">
        <f>IF(AE129=" "," ",IF(Input!$G133="Girl",IF(RANK(AE129,($AA129:$AE129),0)&lt;=5,AE129," ")," "))</f>
        <v xml:space="preserve"> </v>
      </c>
      <c r="AS129">
        <v>4.0000000000000003E-5</v>
      </c>
      <c r="AT129">
        <v>7.9999999999999898E-5</v>
      </c>
      <c r="AU129">
        <v>1.2E-4</v>
      </c>
      <c r="AV129">
        <v>1.6000000000000001E-4</v>
      </c>
      <c r="AW129">
        <v>2.0000000000000001E-4</v>
      </c>
      <c r="AX129">
        <v>2.4000000000000001E-4</v>
      </c>
      <c r="AY129">
        <v>2.7999999999999998E-4</v>
      </c>
      <c r="AZ129">
        <v>3.20000000000001E-4</v>
      </c>
      <c r="BA129">
        <v>3.60000000000001E-4</v>
      </c>
      <c r="BB129">
        <v>4.0000000000000099E-4</v>
      </c>
    </row>
    <row r="130" spans="3:54" ht="23.55" customHeight="1" x14ac:dyDescent="0.3">
      <c r="C130" s="169">
        <f>Input!D134</f>
        <v>0</v>
      </c>
      <c r="D130" s="170" t="e">
        <f>Input!#REF!</f>
        <v>#REF!</v>
      </c>
      <c r="E130" s="170">
        <f>Input!E134</f>
        <v>0</v>
      </c>
      <c r="F130" s="171">
        <f>Input!F134</f>
        <v>0</v>
      </c>
      <c r="G130" s="171">
        <f>Input!G134</f>
        <v>0</v>
      </c>
      <c r="H130" s="170">
        <f t="shared" si="30"/>
        <v>0</v>
      </c>
      <c r="I130" s="170">
        <f t="shared" si="31"/>
        <v>0</v>
      </c>
      <c r="J130" s="170">
        <f t="shared" si="32"/>
        <v>0</v>
      </c>
      <c r="K130" s="170">
        <f t="shared" si="33"/>
        <v>0</v>
      </c>
      <c r="L130" s="170">
        <f t="shared" si="34"/>
        <v>0</v>
      </c>
      <c r="M130" s="170" t="str">
        <f t="shared" si="35"/>
        <v xml:space="preserve"> </v>
      </c>
      <c r="N130" s="182" t="str">
        <f t="shared" si="36"/>
        <v xml:space="preserve"> </v>
      </c>
      <c r="O130" s="5" t="str">
        <f t="shared" si="23"/>
        <v xml:space="preserve"> -0-0</v>
      </c>
      <c r="P130" s="5">
        <f>Input!D134</f>
        <v>0</v>
      </c>
      <c r="Q130" s="21">
        <f>IF(Input!$E134=0,0,IF(ISNA(VLOOKUP((CONCATENATE(Q$6,"-",Input!H134)),points1,2,)),0,(VLOOKUP((CONCATENATE(Q$6,"-",Input!H134)),points1,2,))))</f>
        <v>0</v>
      </c>
      <c r="R130" s="21">
        <f>IF(Input!$E134=0,0,IF(ISNA(VLOOKUP((CONCATENATE(R$6,"-",Input!I134)),points1,2,)),0,(VLOOKUP((CONCATENATE(R$6,"-",Input!I134)),points1,2,))))</f>
        <v>0</v>
      </c>
      <c r="S130" s="21">
        <f>IF(Input!$E134=0,0,IF(ISNA(VLOOKUP((CONCATENATE(S$6,"-",Input!J134)),points1,2,)),0,(VLOOKUP((CONCATENATE(S$6,"-",Input!J134)),points1,2,))))</f>
        <v>0</v>
      </c>
      <c r="T130" s="21">
        <f>IF(Input!$E134=0,0,IF(ISNA(VLOOKUP((CONCATENATE(T$6,"-",Input!K134)),points1,2,)),0,(VLOOKUP((CONCATENATE(T$6,"-",Input!K134)),points1,2,))))</f>
        <v>0</v>
      </c>
      <c r="U130" s="21">
        <f>IF(Input!$E134=0,0,IF(ISNA(VLOOKUP((CONCATENATE(U$6,"-",Input!L134)),points1,2,)),0,(VLOOKUP((CONCATENATE(U$6,"-",Input!L134)),points1,2,))))</f>
        <v>0</v>
      </c>
      <c r="V130" s="12">
        <f>IF(Input!$C134&gt;6,COUNT(Input!H134:I134,Input!J134:L134,Input!#REF!,Input!#REF!),IF(Input!$C134&lt;=6,COUNT(Input!H134:I134,Input!J134:L134,Input!#REF!)))</f>
        <v>0</v>
      </c>
      <c r="W130">
        <f t="shared" si="29"/>
        <v>0</v>
      </c>
      <c r="X130">
        <f>IF(W130=0,0,IF((Input!G134="Boy")*AND(Input!C134&gt;6),VLOOKUP(W130,award2,3),IF((Input!G134="Girl")*AND(Input!C134&gt;6),VLOOKUP(W130,award2,2),IF((Input!G134="Boy")*AND(Input!C134&lt;=6),VLOOKUP(W130,award12,3),IF((Input!G134="Girl")*AND(Input!C134&lt;=6),VLOOKUP(W130,award12,2),0)))))</f>
        <v>0</v>
      </c>
      <c r="Y130">
        <f>IF(Input!$C134&gt;6,COUNT(Input!H134:I134,Input!J134:L134,Input!#REF!,Input!#REF!),IF(Input!$C134&lt;=6,COUNT(Input!H134:I134,Input!J134:L134,Input!#REF!)))</f>
        <v>0</v>
      </c>
      <c r="AA130" t="str">
        <f t="shared" si="24"/>
        <v xml:space="preserve"> </v>
      </c>
      <c r="AB130" t="str">
        <f t="shared" si="25"/>
        <v xml:space="preserve"> </v>
      </c>
      <c r="AC130" t="str">
        <f t="shared" si="26"/>
        <v xml:space="preserve"> </v>
      </c>
      <c r="AD130" t="str">
        <f t="shared" si="27"/>
        <v xml:space="preserve"> </v>
      </c>
      <c r="AE130" t="str">
        <f t="shared" si="28"/>
        <v xml:space="preserve"> </v>
      </c>
      <c r="AG130" s="21" t="str">
        <f>IF(AA130=" "," ",IF(Input!$G134="Boy",IF(RANK(AA130,($AA130:$AE130),0)&lt;=5,AA130," ")," "))</f>
        <v xml:space="preserve"> </v>
      </c>
      <c r="AH130" s="21" t="str">
        <f>IF(AB130=" "," ",IF(Input!$G134="Boy",IF(RANK(AB130,($AA130:$AE130),0)&lt;=5,AB130," ")," "))</f>
        <v xml:space="preserve"> </v>
      </c>
      <c r="AI130" s="21" t="str">
        <f>IF(AC130=" "," ",IF(Input!$G134="Boy",IF(RANK(AC130,($AA130:$AE130),0)&lt;=5,AC130," ")," "))</f>
        <v xml:space="preserve"> </v>
      </c>
      <c r="AJ130" s="21" t="str">
        <f>IF(AD130=" "," ",IF(Input!$G134="Boy",IF(RANK(AD130,($AA130:$AE130),0)&lt;=5,AD130," ")," "))</f>
        <v xml:space="preserve"> </v>
      </c>
      <c r="AK130" s="21" t="str">
        <f>IF(AE130=" "," ",IF(Input!$G134="Boy",IF(RANK(AE130,($AA130:$AE130),0)&lt;=5,AE130," ")," "))</f>
        <v xml:space="preserve"> </v>
      </c>
      <c r="AM130" s="21" t="str">
        <f>IF(AA130=" "," ",IF(Input!$G134="Girl",IF(RANK(AA130,($AA130:$AE130),0)&lt;=5,AA130," ")," "))</f>
        <v xml:space="preserve"> </v>
      </c>
      <c r="AN130" s="21" t="str">
        <f>IF(AB130=" "," ",IF(Input!$G134="Girl",IF(RANK(AB130,($AA130:$AE130),0)&lt;=5,AB130," ")," "))</f>
        <v xml:space="preserve"> </v>
      </c>
      <c r="AO130" s="21" t="str">
        <f>IF(AC130=" "," ",IF(Input!$G134="Girl",IF(RANK(AC130,($AA130:$AE130),0)&lt;=5,AC130," ")," "))</f>
        <v xml:space="preserve"> </v>
      </c>
      <c r="AP130" s="21" t="str">
        <f>IF(AD130=" "," ",IF(Input!$G134="Girl",IF(RANK(AD130,($AA130:$AE130),0)&lt;=5,AD130," ")," "))</f>
        <v xml:space="preserve"> </v>
      </c>
      <c r="AQ130" s="21" t="str">
        <f>IF(AE130=" "," ",IF(Input!$G134="Girl",IF(RANK(AE130,($AA130:$AE130),0)&lt;=5,AE130," ")," "))</f>
        <v xml:space="preserve"> </v>
      </c>
      <c r="AS130">
        <v>4.0000000000000003E-5</v>
      </c>
      <c r="AT130">
        <v>7.9999999999999898E-5</v>
      </c>
      <c r="AU130">
        <v>1.2E-4</v>
      </c>
      <c r="AV130">
        <v>1.6000000000000001E-4</v>
      </c>
      <c r="AW130">
        <v>2.0000000000000001E-4</v>
      </c>
      <c r="AX130">
        <v>2.4000000000000001E-4</v>
      </c>
      <c r="AY130">
        <v>2.7999999999999998E-4</v>
      </c>
      <c r="AZ130">
        <v>3.20000000000001E-4</v>
      </c>
      <c r="BA130">
        <v>3.60000000000001E-4</v>
      </c>
      <c r="BB130">
        <v>4.0000000000000099E-4</v>
      </c>
    </row>
    <row r="131" spans="3:54" ht="23.55" customHeight="1" x14ac:dyDescent="0.3">
      <c r="C131" s="169">
        <f>Input!D135</f>
        <v>0</v>
      </c>
      <c r="D131" s="170" t="e">
        <f>Input!#REF!</f>
        <v>#REF!</v>
      </c>
      <c r="E131" s="170">
        <f>Input!E135</f>
        <v>0</v>
      </c>
      <c r="F131" s="171">
        <f>Input!F135</f>
        <v>0</v>
      </c>
      <c r="G131" s="171">
        <f>Input!G135</f>
        <v>0</v>
      </c>
      <c r="H131" s="170">
        <f t="shared" si="30"/>
        <v>0</v>
      </c>
      <c r="I131" s="170">
        <f t="shared" si="31"/>
        <v>0</v>
      </c>
      <c r="J131" s="170">
        <f t="shared" si="32"/>
        <v>0</v>
      </c>
      <c r="K131" s="170">
        <f t="shared" si="33"/>
        <v>0</v>
      </c>
      <c r="L131" s="170">
        <f t="shared" si="34"/>
        <v>0</v>
      </c>
      <c r="M131" s="170" t="str">
        <f t="shared" si="35"/>
        <v xml:space="preserve"> </v>
      </c>
      <c r="N131" s="182" t="str">
        <f t="shared" si="36"/>
        <v xml:space="preserve"> </v>
      </c>
      <c r="O131" s="5" t="str">
        <f t="shared" si="23"/>
        <v xml:space="preserve"> -0-0</v>
      </c>
      <c r="P131" s="5">
        <f>Input!D135</f>
        <v>0</v>
      </c>
      <c r="Q131" s="21">
        <f>IF(Input!$E135=0,0,IF(ISNA(VLOOKUP((CONCATENATE(Q$6,"-",Input!H135)),points1,2,)),0,(VLOOKUP((CONCATENATE(Q$6,"-",Input!H135)),points1,2,))))</f>
        <v>0</v>
      </c>
      <c r="R131" s="21">
        <f>IF(Input!$E135=0,0,IF(ISNA(VLOOKUP((CONCATENATE(R$6,"-",Input!I135)),points1,2,)),0,(VLOOKUP((CONCATENATE(R$6,"-",Input!I135)),points1,2,))))</f>
        <v>0</v>
      </c>
      <c r="S131" s="21">
        <f>IF(Input!$E135=0,0,IF(ISNA(VLOOKUP((CONCATENATE(S$6,"-",Input!J135)),points1,2,)),0,(VLOOKUP((CONCATENATE(S$6,"-",Input!J135)),points1,2,))))</f>
        <v>0</v>
      </c>
      <c r="T131" s="21">
        <f>IF(Input!$E135=0,0,IF(ISNA(VLOOKUP((CONCATENATE(T$6,"-",Input!K135)),points1,2,)),0,(VLOOKUP((CONCATENATE(T$6,"-",Input!K135)),points1,2,))))</f>
        <v>0</v>
      </c>
      <c r="U131" s="21">
        <f>IF(Input!$E135=0,0,IF(ISNA(VLOOKUP((CONCATENATE(U$6,"-",Input!L135)),points1,2,)),0,(VLOOKUP((CONCATENATE(U$6,"-",Input!L135)),points1,2,))))</f>
        <v>0</v>
      </c>
      <c r="V131" s="12">
        <f>IF(Input!$C135&gt;6,COUNT(Input!H135:I135,Input!J135:L135,Input!#REF!,Input!#REF!),IF(Input!$C135&lt;=6,COUNT(Input!H135:I135,Input!J135:L135,Input!#REF!)))</f>
        <v>0</v>
      </c>
      <c r="W131">
        <f t="shared" si="29"/>
        <v>0</v>
      </c>
      <c r="X131">
        <f>IF(W131=0,0,IF((Input!G135="Boy")*AND(Input!C135&gt;6),VLOOKUP(W131,award2,3),IF((Input!G135="Girl")*AND(Input!C135&gt;6),VLOOKUP(W131,award2,2),IF((Input!G135="Boy")*AND(Input!C135&lt;=6),VLOOKUP(W131,award12,3),IF((Input!G135="Girl")*AND(Input!C135&lt;=6),VLOOKUP(W131,award12,2),0)))))</f>
        <v>0</v>
      </c>
      <c r="Y131">
        <f>IF(Input!$C135&gt;6,COUNT(Input!H135:I135,Input!J135:L135,Input!#REF!,Input!#REF!),IF(Input!$C135&lt;=6,COUNT(Input!H135:I135,Input!J135:L135,Input!#REF!)))</f>
        <v>0</v>
      </c>
      <c r="AA131" t="str">
        <f t="shared" si="24"/>
        <v xml:space="preserve"> </v>
      </c>
      <c r="AB131" t="str">
        <f t="shared" si="25"/>
        <v xml:space="preserve"> </v>
      </c>
      <c r="AC131" t="str">
        <f t="shared" si="26"/>
        <v xml:space="preserve"> </v>
      </c>
      <c r="AD131" t="str">
        <f t="shared" si="27"/>
        <v xml:space="preserve"> </v>
      </c>
      <c r="AE131" t="str">
        <f t="shared" si="28"/>
        <v xml:space="preserve"> </v>
      </c>
      <c r="AG131" s="21" t="str">
        <f>IF(AA131=" "," ",IF(Input!$G135="Boy",IF(RANK(AA131,($AA131:$AE131),0)&lt;=5,AA131," ")," "))</f>
        <v xml:space="preserve"> </v>
      </c>
      <c r="AH131" s="21" t="str">
        <f>IF(AB131=" "," ",IF(Input!$G135="Boy",IF(RANK(AB131,($AA131:$AE131),0)&lt;=5,AB131," ")," "))</f>
        <v xml:space="preserve"> </v>
      </c>
      <c r="AI131" s="21" t="str">
        <f>IF(AC131=" "," ",IF(Input!$G135="Boy",IF(RANK(AC131,($AA131:$AE131),0)&lt;=5,AC131," ")," "))</f>
        <v xml:space="preserve"> </v>
      </c>
      <c r="AJ131" s="21" t="str">
        <f>IF(AD131=" "," ",IF(Input!$G135="Boy",IF(RANK(AD131,($AA131:$AE131),0)&lt;=5,AD131," ")," "))</f>
        <v xml:space="preserve"> </v>
      </c>
      <c r="AK131" s="21" t="str">
        <f>IF(AE131=" "," ",IF(Input!$G135="Boy",IF(RANK(AE131,($AA131:$AE131),0)&lt;=5,AE131," ")," "))</f>
        <v xml:space="preserve"> </v>
      </c>
      <c r="AM131" s="21" t="str">
        <f>IF(AA131=" "," ",IF(Input!$G135="Girl",IF(RANK(AA131,($AA131:$AE131),0)&lt;=5,AA131," ")," "))</f>
        <v xml:space="preserve"> </v>
      </c>
      <c r="AN131" s="21" t="str">
        <f>IF(AB131=" "," ",IF(Input!$G135="Girl",IF(RANK(AB131,($AA131:$AE131),0)&lt;=5,AB131," ")," "))</f>
        <v xml:space="preserve"> </v>
      </c>
      <c r="AO131" s="21" t="str">
        <f>IF(AC131=" "," ",IF(Input!$G135="Girl",IF(RANK(AC131,($AA131:$AE131),0)&lt;=5,AC131," ")," "))</f>
        <v xml:space="preserve"> </v>
      </c>
      <c r="AP131" s="21" t="str">
        <f>IF(AD131=" "," ",IF(Input!$G135="Girl",IF(RANK(AD131,($AA131:$AE131),0)&lt;=5,AD131," ")," "))</f>
        <v xml:space="preserve"> </v>
      </c>
      <c r="AQ131" s="21" t="str">
        <f>IF(AE131=" "," ",IF(Input!$G135="Girl",IF(RANK(AE131,($AA131:$AE131),0)&lt;=5,AE131," ")," "))</f>
        <v xml:space="preserve"> </v>
      </c>
      <c r="AS131">
        <v>4.0000000000000003E-5</v>
      </c>
      <c r="AT131">
        <v>7.9999999999999898E-5</v>
      </c>
      <c r="AU131">
        <v>1.2E-4</v>
      </c>
      <c r="AV131">
        <v>1.6000000000000001E-4</v>
      </c>
      <c r="AW131">
        <v>2.0000000000000001E-4</v>
      </c>
      <c r="AX131">
        <v>2.4000000000000001E-4</v>
      </c>
      <c r="AY131">
        <v>2.7999999999999998E-4</v>
      </c>
      <c r="AZ131">
        <v>3.20000000000001E-4</v>
      </c>
      <c r="BA131">
        <v>3.60000000000001E-4</v>
      </c>
      <c r="BB131">
        <v>4.0000000000000099E-4</v>
      </c>
    </row>
    <row r="132" spans="3:54" ht="23.55" customHeight="1" x14ac:dyDescent="0.3">
      <c r="C132" s="169">
        <f>Input!D136</f>
        <v>0</v>
      </c>
      <c r="D132" s="170" t="e">
        <f>Input!#REF!</f>
        <v>#REF!</v>
      </c>
      <c r="E132" s="170">
        <f>Input!E136</f>
        <v>0</v>
      </c>
      <c r="F132" s="171">
        <f>Input!F136</f>
        <v>0</v>
      </c>
      <c r="G132" s="171">
        <f>Input!G136</f>
        <v>0</v>
      </c>
      <c r="H132" s="170">
        <f t="shared" si="30"/>
        <v>0</v>
      </c>
      <c r="I132" s="170">
        <f t="shared" si="31"/>
        <v>0</v>
      </c>
      <c r="J132" s="170">
        <f t="shared" si="32"/>
        <v>0</v>
      </c>
      <c r="K132" s="170">
        <f t="shared" si="33"/>
        <v>0</v>
      </c>
      <c r="L132" s="170">
        <f t="shared" si="34"/>
        <v>0</v>
      </c>
      <c r="M132" s="170" t="str">
        <f t="shared" si="35"/>
        <v xml:space="preserve"> </v>
      </c>
      <c r="N132" s="182" t="str">
        <f t="shared" si="36"/>
        <v xml:space="preserve"> </v>
      </c>
      <c r="O132" s="5" t="str">
        <f t="shared" si="23"/>
        <v xml:space="preserve"> -0-0</v>
      </c>
      <c r="P132" s="5">
        <f>Input!D136</f>
        <v>0</v>
      </c>
      <c r="Q132" s="21">
        <f>IF(Input!$E136=0,0,IF(ISNA(VLOOKUP((CONCATENATE(Q$6,"-",Input!H136)),points1,2,)),0,(VLOOKUP((CONCATENATE(Q$6,"-",Input!H136)),points1,2,))))</f>
        <v>0</v>
      </c>
      <c r="R132" s="21">
        <f>IF(Input!$E136=0,0,IF(ISNA(VLOOKUP((CONCATENATE(R$6,"-",Input!I136)),points1,2,)),0,(VLOOKUP((CONCATENATE(R$6,"-",Input!I136)),points1,2,))))</f>
        <v>0</v>
      </c>
      <c r="S132" s="21">
        <f>IF(Input!$E136=0,0,IF(ISNA(VLOOKUP((CONCATENATE(S$6,"-",Input!J136)),points1,2,)),0,(VLOOKUP((CONCATENATE(S$6,"-",Input!J136)),points1,2,))))</f>
        <v>0</v>
      </c>
      <c r="T132" s="21">
        <f>IF(Input!$E136=0,0,IF(ISNA(VLOOKUP((CONCATENATE(T$6,"-",Input!K136)),points1,2,)),0,(VLOOKUP((CONCATENATE(T$6,"-",Input!K136)),points1,2,))))</f>
        <v>0</v>
      </c>
      <c r="U132" s="21">
        <f>IF(Input!$E136=0,0,IF(ISNA(VLOOKUP((CONCATENATE(U$6,"-",Input!L136)),points1,2,)),0,(VLOOKUP((CONCATENATE(U$6,"-",Input!L136)),points1,2,))))</f>
        <v>0</v>
      </c>
      <c r="V132" s="12">
        <f>IF(Input!$C136&gt;6,COUNT(Input!H136:I136,Input!J136:L136,Input!#REF!,Input!#REF!),IF(Input!$C136&lt;=6,COUNT(Input!H136:I136,Input!J136:L136,Input!#REF!)))</f>
        <v>0</v>
      </c>
      <c r="W132">
        <f t="shared" si="29"/>
        <v>0</v>
      </c>
      <c r="X132">
        <f>IF(W132=0,0,IF((Input!G136="Boy")*AND(Input!C136&gt;6),VLOOKUP(W132,award2,3),IF((Input!G136="Girl")*AND(Input!C136&gt;6),VLOOKUP(W132,award2,2),IF((Input!G136="Boy")*AND(Input!C136&lt;=6),VLOOKUP(W132,award12,3),IF((Input!G136="Girl")*AND(Input!C136&lt;=6),VLOOKUP(W132,award12,2),0)))))</f>
        <v>0</v>
      </c>
      <c r="Y132">
        <f>IF(Input!$C136&gt;6,COUNT(Input!H136:I136,Input!J136:L136,Input!#REF!,Input!#REF!),IF(Input!$C136&lt;=6,COUNT(Input!H136:I136,Input!J136:L136,Input!#REF!)))</f>
        <v>0</v>
      </c>
      <c r="AA132" t="str">
        <f t="shared" si="24"/>
        <v xml:space="preserve"> </v>
      </c>
      <c r="AB132" t="str">
        <f t="shared" si="25"/>
        <v xml:space="preserve"> </v>
      </c>
      <c r="AC132" t="str">
        <f t="shared" si="26"/>
        <v xml:space="preserve"> </v>
      </c>
      <c r="AD132" t="str">
        <f t="shared" si="27"/>
        <v xml:space="preserve"> </v>
      </c>
      <c r="AE132" t="str">
        <f t="shared" si="28"/>
        <v xml:space="preserve"> </v>
      </c>
      <c r="AG132" s="21" t="str">
        <f>IF(AA132=" "," ",IF(Input!$G136="Boy",IF(RANK(AA132,($AA132:$AE132),0)&lt;=5,AA132," ")," "))</f>
        <v xml:space="preserve"> </v>
      </c>
      <c r="AH132" s="21" t="str">
        <f>IF(AB132=" "," ",IF(Input!$G136="Boy",IF(RANK(AB132,($AA132:$AE132),0)&lt;=5,AB132," ")," "))</f>
        <v xml:space="preserve"> </v>
      </c>
      <c r="AI132" s="21" t="str">
        <f>IF(AC132=" "," ",IF(Input!$G136="Boy",IF(RANK(AC132,($AA132:$AE132),0)&lt;=5,AC132," ")," "))</f>
        <v xml:space="preserve"> </v>
      </c>
      <c r="AJ132" s="21" t="str">
        <f>IF(AD132=" "," ",IF(Input!$G136="Boy",IF(RANK(AD132,($AA132:$AE132),0)&lt;=5,AD132," ")," "))</f>
        <v xml:space="preserve"> </v>
      </c>
      <c r="AK132" s="21" t="str">
        <f>IF(AE132=" "," ",IF(Input!$G136="Boy",IF(RANK(AE132,($AA132:$AE132),0)&lt;=5,AE132," ")," "))</f>
        <v xml:space="preserve"> </v>
      </c>
      <c r="AM132" s="21" t="str">
        <f>IF(AA132=" "," ",IF(Input!$G136="Girl",IF(RANK(AA132,($AA132:$AE132),0)&lt;=5,AA132," ")," "))</f>
        <v xml:space="preserve"> </v>
      </c>
      <c r="AN132" s="21" t="str">
        <f>IF(AB132=" "," ",IF(Input!$G136="Girl",IF(RANK(AB132,($AA132:$AE132),0)&lt;=5,AB132," ")," "))</f>
        <v xml:space="preserve"> </v>
      </c>
      <c r="AO132" s="21" t="str">
        <f>IF(AC132=" "," ",IF(Input!$G136="Girl",IF(RANK(AC132,($AA132:$AE132),0)&lt;=5,AC132," ")," "))</f>
        <v xml:space="preserve"> </v>
      </c>
      <c r="AP132" s="21" t="str">
        <f>IF(AD132=" "," ",IF(Input!$G136="Girl",IF(RANK(AD132,($AA132:$AE132),0)&lt;=5,AD132," ")," "))</f>
        <v xml:space="preserve"> </v>
      </c>
      <c r="AQ132" s="21" t="str">
        <f>IF(AE132=" "," ",IF(Input!$G136="Girl",IF(RANK(AE132,($AA132:$AE132),0)&lt;=5,AE132," ")," "))</f>
        <v xml:space="preserve"> </v>
      </c>
      <c r="AS132">
        <v>4.0000000000000003E-5</v>
      </c>
      <c r="AT132">
        <v>7.9999999999999898E-5</v>
      </c>
      <c r="AU132">
        <v>1.2E-4</v>
      </c>
      <c r="AV132">
        <v>1.6000000000000001E-4</v>
      </c>
      <c r="AW132">
        <v>2.0000000000000001E-4</v>
      </c>
      <c r="AX132">
        <v>2.4000000000000001E-4</v>
      </c>
      <c r="AY132">
        <v>2.7999999999999998E-4</v>
      </c>
      <c r="AZ132">
        <v>3.20000000000001E-4</v>
      </c>
      <c r="BA132">
        <v>3.60000000000001E-4</v>
      </c>
      <c r="BB132">
        <v>4.0000000000000099E-4</v>
      </c>
    </row>
    <row r="133" spans="3:54" ht="23.55" customHeight="1" x14ac:dyDescent="0.3">
      <c r="C133" s="169">
        <f>Input!D137</f>
        <v>0</v>
      </c>
      <c r="D133" s="170" t="e">
        <f>Input!#REF!</f>
        <v>#REF!</v>
      </c>
      <c r="E133" s="170">
        <f>Input!E137</f>
        <v>0</v>
      </c>
      <c r="F133" s="171">
        <f>Input!F137</f>
        <v>0</v>
      </c>
      <c r="G133" s="171">
        <f>Input!G137</f>
        <v>0</v>
      </c>
      <c r="H133" s="170">
        <f t="shared" si="30"/>
        <v>0</v>
      </c>
      <c r="I133" s="170">
        <f t="shared" si="31"/>
        <v>0</v>
      </c>
      <c r="J133" s="170">
        <f t="shared" si="32"/>
        <v>0</v>
      </c>
      <c r="K133" s="170">
        <f t="shared" si="33"/>
        <v>0</v>
      </c>
      <c r="L133" s="170">
        <f t="shared" si="34"/>
        <v>0</v>
      </c>
      <c r="M133" s="170" t="str">
        <f t="shared" si="35"/>
        <v xml:space="preserve"> </v>
      </c>
      <c r="N133" s="182" t="str">
        <f t="shared" si="36"/>
        <v xml:space="preserve"> </v>
      </c>
      <c r="O133" s="5" t="str">
        <f t="shared" si="23"/>
        <v xml:space="preserve"> -0-0</v>
      </c>
      <c r="P133" s="5">
        <f>Input!D137</f>
        <v>0</v>
      </c>
      <c r="Q133" s="21">
        <f>IF(Input!$E137=0,0,IF(ISNA(VLOOKUP((CONCATENATE(Q$6,"-",Input!H137)),points1,2,)),0,(VLOOKUP((CONCATENATE(Q$6,"-",Input!H137)),points1,2,))))</f>
        <v>0</v>
      </c>
      <c r="R133" s="21">
        <f>IF(Input!$E137=0,0,IF(ISNA(VLOOKUP((CONCATENATE(R$6,"-",Input!I137)),points1,2,)),0,(VLOOKUP((CONCATENATE(R$6,"-",Input!I137)),points1,2,))))</f>
        <v>0</v>
      </c>
      <c r="S133" s="21">
        <f>IF(Input!$E137=0,0,IF(ISNA(VLOOKUP((CONCATENATE(S$6,"-",Input!J137)),points1,2,)),0,(VLOOKUP((CONCATENATE(S$6,"-",Input!J137)),points1,2,))))</f>
        <v>0</v>
      </c>
      <c r="T133" s="21">
        <f>IF(Input!$E137=0,0,IF(ISNA(VLOOKUP((CONCATENATE(T$6,"-",Input!K137)),points1,2,)),0,(VLOOKUP((CONCATENATE(T$6,"-",Input!K137)),points1,2,))))</f>
        <v>0</v>
      </c>
      <c r="U133" s="21">
        <f>IF(Input!$E137=0,0,IF(ISNA(VLOOKUP((CONCATENATE(U$6,"-",Input!L137)),points1,2,)),0,(VLOOKUP((CONCATENATE(U$6,"-",Input!L137)),points1,2,))))</f>
        <v>0</v>
      </c>
      <c r="V133" s="12">
        <f>IF(Input!$C137&gt;6,COUNT(Input!H137:I137,Input!J137:L137,Input!#REF!,Input!#REF!),IF(Input!$C137&lt;=6,COUNT(Input!H137:I137,Input!J137:L137,Input!#REF!)))</f>
        <v>0</v>
      </c>
      <c r="W133">
        <f t="shared" si="29"/>
        <v>0</v>
      </c>
      <c r="X133">
        <f>IF(W133=0,0,IF((Input!G137="Boy")*AND(Input!C137&gt;6),VLOOKUP(W133,award2,3),IF((Input!G137="Girl")*AND(Input!C137&gt;6),VLOOKUP(W133,award2,2),IF((Input!G137="Boy")*AND(Input!C137&lt;=6),VLOOKUP(W133,award12,3),IF((Input!G137="Girl")*AND(Input!C137&lt;=6),VLOOKUP(W133,award12,2),0)))))</f>
        <v>0</v>
      </c>
      <c r="Y133">
        <f>IF(Input!$C137&gt;6,COUNT(Input!H137:I137,Input!J137:L137,Input!#REF!,Input!#REF!),IF(Input!$C137&lt;=6,COUNT(Input!H137:I137,Input!J137:L137,Input!#REF!)))</f>
        <v>0</v>
      </c>
      <c r="AA133" t="str">
        <f t="shared" si="24"/>
        <v xml:space="preserve"> </v>
      </c>
      <c r="AB133" t="str">
        <f t="shared" si="25"/>
        <v xml:space="preserve"> </v>
      </c>
      <c r="AC133" t="str">
        <f t="shared" si="26"/>
        <v xml:space="preserve"> </v>
      </c>
      <c r="AD133" t="str">
        <f t="shared" si="27"/>
        <v xml:space="preserve"> </v>
      </c>
      <c r="AE133" t="str">
        <f t="shared" si="28"/>
        <v xml:space="preserve"> </v>
      </c>
      <c r="AG133" s="21" t="str">
        <f>IF(AA133=" "," ",IF(Input!$G137="Boy",IF(RANK(AA133,($AA133:$AE133),0)&lt;=5,AA133," ")," "))</f>
        <v xml:space="preserve"> </v>
      </c>
      <c r="AH133" s="21" t="str">
        <f>IF(AB133=" "," ",IF(Input!$G137="Boy",IF(RANK(AB133,($AA133:$AE133),0)&lt;=5,AB133," ")," "))</f>
        <v xml:space="preserve"> </v>
      </c>
      <c r="AI133" s="21" t="str">
        <f>IF(AC133=" "," ",IF(Input!$G137="Boy",IF(RANK(AC133,($AA133:$AE133),0)&lt;=5,AC133," ")," "))</f>
        <v xml:space="preserve"> </v>
      </c>
      <c r="AJ133" s="21" t="str">
        <f>IF(AD133=" "," ",IF(Input!$G137="Boy",IF(RANK(AD133,($AA133:$AE133),0)&lt;=5,AD133," ")," "))</f>
        <v xml:space="preserve"> </v>
      </c>
      <c r="AK133" s="21" t="str">
        <f>IF(AE133=" "," ",IF(Input!$G137="Boy",IF(RANK(AE133,($AA133:$AE133),0)&lt;=5,AE133," ")," "))</f>
        <v xml:space="preserve"> </v>
      </c>
      <c r="AM133" s="21" t="str">
        <f>IF(AA133=" "," ",IF(Input!$G137="Girl",IF(RANK(AA133,($AA133:$AE133),0)&lt;=5,AA133," ")," "))</f>
        <v xml:space="preserve"> </v>
      </c>
      <c r="AN133" s="21" t="str">
        <f>IF(AB133=" "," ",IF(Input!$G137="Girl",IF(RANK(AB133,($AA133:$AE133),0)&lt;=5,AB133," ")," "))</f>
        <v xml:space="preserve"> </v>
      </c>
      <c r="AO133" s="21" t="str">
        <f>IF(AC133=" "," ",IF(Input!$G137="Girl",IF(RANK(AC133,($AA133:$AE133),0)&lt;=5,AC133," ")," "))</f>
        <v xml:space="preserve"> </v>
      </c>
      <c r="AP133" s="21" t="str">
        <f>IF(AD133=" "," ",IF(Input!$G137="Girl",IF(RANK(AD133,($AA133:$AE133),0)&lt;=5,AD133," ")," "))</f>
        <v xml:space="preserve"> </v>
      </c>
      <c r="AQ133" s="21" t="str">
        <f>IF(AE133=" "," ",IF(Input!$G137="Girl",IF(RANK(AE133,($AA133:$AE133),0)&lt;=5,AE133," ")," "))</f>
        <v xml:space="preserve"> </v>
      </c>
      <c r="AS133">
        <v>4.0000000000000003E-5</v>
      </c>
      <c r="AT133">
        <v>7.9999999999999898E-5</v>
      </c>
      <c r="AU133">
        <v>1.2E-4</v>
      </c>
      <c r="AV133">
        <v>1.6000000000000001E-4</v>
      </c>
      <c r="AW133">
        <v>2.0000000000000001E-4</v>
      </c>
      <c r="AX133">
        <v>2.4000000000000001E-4</v>
      </c>
      <c r="AY133">
        <v>2.7999999999999998E-4</v>
      </c>
      <c r="AZ133">
        <v>3.20000000000001E-4</v>
      </c>
      <c r="BA133">
        <v>3.60000000000001E-4</v>
      </c>
      <c r="BB133">
        <v>4.0000000000000099E-4</v>
      </c>
    </row>
    <row r="134" spans="3:54" ht="23.55" customHeight="1" x14ac:dyDescent="0.3">
      <c r="C134" s="169">
        <f>Input!D138</f>
        <v>0</v>
      </c>
      <c r="D134" s="170" t="e">
        <f>Input!#REF!</f>
        <v>#REF!</v>
      </c>
      <c r="E134" s="170">
        <f>Input!E138</f>
        <v>0</v>
      </c>
      <c r="F134" s="171">
        <f>Input!F138</f>
        <v>0</v>
      </c>
      <c r="G134" s="171">
        <f>Input!G138</f>
        <v>0</v>
      </c>
      <c r="H134" s="170">
        <f t="shared" si="30"/>
        <v>0</v>
      </c>
      <c r="I134" s="170">
        <f t="shared" si="31"/>
        <v>0</v>
      </c>
      <c r="J134" s="170">
        <f t="shared" si="32"/>
        <v>0</v>
      </c>
      <c r="K134" s="170">
        <f t="shared" si="33"/>
        <v>0</v>
      </c>
      <c r="L134" s="170">
        <f t="shared" si="34"/>
        <v>0</v>
      </c>
      <c r="M134" s="170" t="str">
        <f t="shared" si="35"/>
        <v xml:space="preserve"> </v>
      </c>
      <c r="N134" s="182" t="str">
        <f t="shared" si="36"/>
        <v xml:space="preserve"> </v>
      </c>
      <c r="O134" s="5" t="str">
        <f t="shared" si="23"/>
        <v xml:space="preserve"> -0-0</v>
      </c>
      <c r="P134" s="5">
        <f>Input!D138</f>
        <v>0</v>
      </c>
      <c r="Q134" s="21">
        <f>IF(Input!$E138=0,0,IF(ISNA(VLOOKUP((CONCATENATE(Q$6,"-",Input!H138)),points1,2,)),0,(VLOOKUP((CONCATENATE(Q$6,"-",Input!H138)),points1,2,))))</f>
        <v>0</v>
      </c>
      <c r="R134" s="21">
        <f>IF(Input!$E138=0,0,IF(ISNA(VLOOKUP((CONCATENATE(R$6,"-",Input!I138)),points1,2,)),0,(VLOOKUP((CONCATENATE(R$6,"-",Input!I138)),points1,2,))))</f>
        <v>0</v>
      </c>
      <c r="S134" s="21">
        <f>IF(Input!$E138=0,0,IF(ISNA(VLOOKUP((CONCATENATE(S$6,"-",Input!J138)),points1,2,)),0,(VLOOKUP((CONCATENATE(S$6,"-",Input!J138)),points1,2,))))</f>
        <v>0</v>
      </c>
      <c r="T134" s="21">
        <f>IF(Input!$E138=0,0,IF(ISNA(VLOOKUP((CONCATENATE(T$6,"-",Input!K138)),points1,2,)),0,(VLOOKUP((CONCATENATE(T$6,"-",Input!K138)),points1,2,))))</f>
        <v>0</v>
      </c>
      <c r="U134" s="21">
        <f>IF(Input!$E138=0,0,IF(ISNA(VLOOKUP((CONCATENATE(U$6,"-",Input!L138)),points1,2,)),0,(VLOOKUP((CONCATENATE(U$6,"-",Input!L138)),points1,2,))))</f>
        <v>0</v>
      </c>
      <c r="V134" s="12">
        <f>IF(Input!$C138&gt;6,COUNT(Input!H138:I138,Input!J138:L138,Input!#REF!,Input!#REF!),IF(Input!$C138&lt;=6,COUNT(Input!H138:I138,Input!J138:L138,Input!#REF!)))</f>
        <v>0</v>
      </c>
      <c r="W134">
        <f t="shared" si="29"/>
        <v>0</v>
      </c>
      <c r="X134">
        <f>IF(W134=0,0,IF((Input!G138="Boy")*AND(Input!C138&gt;6),VLOOKUP(W134,award2,3),IF((Input!G138="Girl")*AND(Input!C138&gt;6),VLOOKUP(W134,award2,2),IF((Input!G138="Boy")*AND(Input!C138&lt;=6),VLOOKUP(W134,award12,3),IF((Input!G138="Girl")*AND(Input!C138&lt;=6),VLOOKUP(W134,award12,2),0)))))</f>
        <v>0</v>
      </c>
      <c r="Y134">
        <f>IF(Input!$C138&gt;6,COUNT(Input!H138:I138,Input!J138:L138,Input!#REF!,Input!#REF!),IF(Input!$C138&lt;=6,COUNT(Input!H138:I138,Input!J138:L138,Input!#REF!)))</f>
        <v>0</v>
      </c>
      <c r="AA134" t="str">
        <f t="shared" si="24"/>
        <v xml:space="preserve"> </v>
      </c>
      <c r="AB134" t="str">
        <f t="shared" si="25"/>
        <v xml:space="preserve"> </v>
      </c>
      <c r="AC134" t="str">
        <f t="shared" si="26"/>
        <v xml:space="preserve"> </v>
      </c>
      <c r="AD134" t="str">
        <f t="shared" si="27"/>
        <v xml:space="preserve"> </v>
      </c>
      <c r="AE134" t="str">
        <f t="shared" si="28"/>
        <v xml:space="preserve"> </v>
      </c>
      <c r="AG134" s="21" t="str">
        <f>IF(AA134=" "," ",IF(Input!$G138="Boy",IF(RANK(AA134,($AA134:$AE134),0)&lt;=5,AA134," ")," "))</f>
        <v xml:space="preserve"> </v>
      </c>
      <c r="AH134" s="21" t="str">
        <f>IF(AB134=" "," ",IF(Input!$G138="Boy",IF(RANK(AB134,($AA134:$AE134),0)&lt;=5,AB134," ")," "))</f>
        <v xml:space="preserve"> </v>
      </c>
      <c r="AI134" s="21" t="str">
        <f>IF(AC134=" "," ",IF(Input!$G138="Boy",IF(RANK(AC134,($AA134:$AE134),0)&lt;=5,AC134," ")," "))</f>
        <v xml:space="preserve"> </v>
      </c>
      <c r="AJ134" s="21" t="str">
        <f>IF(AD134=" "," ",IF(Input!$G138="Boy",IF(RANK(AD134,($AA134:$AE134),0)&lt;=5,AD134," ")," "))</f>
        <v xml:space="preserve"> </v>
      </c>
      <c r="AK134" s="21" t="str">
        <f>IF(AE134=" "," ",IF(Input!$G138="Boy",IF(RANK(AE134,($AA134:$AE134),0)&lt;=5,AE134," ")," "))</f>
        <v xml:space="preserve"> </v>
      </c>
      <c r="AM134" s="21" t="str">
        <f>IF(AA134=" "," ",IF(Input!$G138="Girl",IF(RANK(AA134,($AA134:$AE134),0)&lt;=5,AA134," ")," "))</f>
        <v xml:space="preserve"> </v>
      </c>
      <c r="AN134" s="21" t="str">
        <f>IF(AB134=" "," ",IF(Input!$G138="Girl",IF(RANK(AB134,($AA134:$AE134),0)&lt;=5,AB134," ")," "))</f>
        <v xml:space="preserve"> </v>
      </c>
      <c r="AO134" s="21" t="str">
        <f>IF(AC134=" "," ",IF(Input!$G138="Girl",IF(RANK(AC134,($AA134:$AE134),0)&lt;=5,AC134," ")," "))</f>
        <v xml:space="preserve"> </v>
      </c>
      <c r="AP134" s="21" t="str">
        <f>IF(AD134=" "," ",IF(Input!$G138="Girl",IF(RANK(AD134,($AA134:$AE134),0)&lt;=5,AD134," ")," "))</f>
        <v xml:space="preserve"> </v>
      </c>
      <c r="AQ134" s="21" t="str">
        <f>IF(AE134=" "," ",IF(Input!$G138="Girl",IF(RANK(AE134,($AA134:$AE134),0)&lt;=5,AE134," ")," "))</f>
        <v xml:space="preserve"> </v>
      </c>
      <c r="AS134">
        <v>4.0000000000000003E-5</v>
      </c>
      <c r="AT134">
        <v>7.9999999999999898E-5</v>
      </c>
      <c r="AU134">
        <v>1.2E-4</v>
      </c>
      <c r="AV134">
        <v>1.6000000000000001E-4</v>
      </c>
      <c r="AW134">
        <v>2.0000000000000001E-4</v>
      </c>
      <c r="AX134">
        <v>2.4000000000000001E-4</v>
      </c>
      <c r="AY134">
        <v>2.7999999999999998E-4</v>
      </c>
      <c r="AZ134">
        <v>3.20000000000001E-4</v>
      </c>
      <c r="BA134">
        <v>3.60000000000001E-4</v>
      </c>
      <c r="BB134">
        <v>4.0000000000000099E-4</v>
      </c>
    </row>
    <row r="135" spans="3:54" ht="23.55" customHeight="1" x14ac:dyDescent="0.3">
      <c r="C135" s="169">
        <f>Input!D139</f>
        <v>0</v>
      </c>
      <c r="D135" s="170" t="e">
        <f>Input!#REF!</f>
        <v>#REF!</v>
      </c>
      <c r="E135" s="170">
        <f>Input!E139</f>
        <v>0</v>
      </c>
      <c r="F135" s="171">
        <f>Input!F139</f>
        <v>0</v>
      </c>
      <c r="G135" s="171">
        <f>Input!G139</f>
        <v>0</v>
      </c>
      <c r="H135" s="170">
        <f t="shared" si="30"/>
        <v>0</v>
      </c>
      <c r="I135" s="170">
        <f t="shared" si="31"/>
        <v>0</v>
      </c>
      <c r="J135" s="170">
        <f t="shared" si="32"/>
        <v>0</v>
      </c>
      <c r="K135" s="170">
        <f t="shared" si="33"/>
        <v>0</v>
      </c>
      <c r="L135" s="170">
        <f t="shared" si="34"/>
        <v>0</v>
      </c>
      <c r="M135" s="170" t="str">
        <f t="shared" si="35"/>
        <v xml:space="preserve"> </v>
      </c>
      <c r="N135" s="182" t="str">
        <f t="shared" si="36"/>
        <v xml:space="preserve"> </v>
      </c>
      <c r="O135" s="5" t="str">
        <f t="shared" ref="O135:O198" si="37">CONCATENATE(M135,"-",G135,"-",E135)</f>
        <v xml:space="preserve"> -0-0</v>
      </c>
      <c r="P135" s="5">
        <f>Input!D139</f>
        <v>0</v>
      </c>
      <c r="Q135" s="21">
        <f>IF(Input!$E139=0,0,IF(ISNA(VLOOKUP((CONCATENATE(Q$6,"-",Input!H139)),points1,2,)),0,(VLOOKUP((CONCATENATE(Q$6,"-",Input!H139)),points1,2,))))</f>
        <v>0</v>
      </c>
      <c r="R135" s="21">
        <f>IF(Input!$E139=0,0,IF(ISNA(VLOOKUP((CONCATENATE(R$6,"-",Input!I139)),points1,2,)),0,(VLOOKUP((CONCATENATE(R$6,"-",Input!I139)),points1,2,))))</f>
        <v>0</v>
      </c>
      <c r="S135" s="21">
        <f>IF(Input!$E139=0,0,IF(ISNA(VLOOKUP((CONCATENATE(S$6,"-",Input!J139)),points1,2,)),0,(VLOOKUP((CONCATENATE(S$6,"-",Input!J139)),points1,2,))))</f>
        <v>0</v>
      </c>
      <c r="T135" s="21">
        <f>IF(Input!$E139=0,0,IF(ISNA(VLOOKUP((CONCATENATE(T$6,"-",Input!K139)),points1,2,)),0,(VLOOKUP((CONCATENATE(T$6,"-",Input!K139)),points1,2,))))</f>
        <v>0</v>
      </c>
      <c r="U135" s="21">
        <f>IF(Input!$E139=0,0,IF(ISNA(VLOOKUP((CONCATENATE(U$6,"-",Input!L139)),points1,2,)),0,(VLOOKUP((CONCATENATE(U$6,"-",Input!L139)),points1,2,))))</f>
        <v>0</v>
      </c>
      <c r="V135" s="12">
        <f>IF(Input!$C139&gt;6,COUNT(Input!H139:I139,Input!J139:L139,Input!#REF!,Input!#REF!),IF(Input!$C139&lt;=6,COUNT(Input!H139:I139,Input!J139:L139,Input!#REF!)))</f>
        <v>0</v>
      </c>
      <c r="W135">
        <f t="shared" si="29"/>
        <v>0</v>
      </c>
      <c r="X135">
        <f>IF(W135=0,0,IF((Input!G139="Boy")*AND(Input!C139&gt;6),VLOOKUP(W135,award2,3),IF((Input!G139="Girl")*AND(Input!C139&gt;6),VLOOKUP(W135,award2,2),IF((Input!G139="Boy")*AND(Input!C139&lt;=6),VLOOKUP(W135,award12,3),IF((Input!G139="Girl")*AND(Input!C139&lt;=6),VLOOKUP(W135,award12,2),0)))))</f>
        <v>0</v>
      </c>
      <c r="Y135">
        <f>IF(Input!$C139&gt;6,COUNT(Input!H139:I139,Input!J139:L139,Input!#REF!,Input!#REF!),IF(Input!$C139&lt;=6,COUNT(Input!H139:I139,Input!J139:L139,Input!#REF!)))</f>
        <v>0</v>
      </c>
      <c r="AA135" t="str">
        <f t="shared" ref="AA135:AA198" si="38">IF(OR(Q135=0,Q135=" ")," ",Q135+AT135)</f>
        <v xml:space="preserve"> </v>
      </c>
      <c r="AB135" t="str">
        <f t="shared" ref="AB135:AB198" si="39">IF(OR(R135=0,R135=" ")," ",R135+AU135)</f>
        <v xml:space="preserve"> </v>
      </c>
      <c r="AC135" t="str">
        <f t="shared" ref="AC135:AC198" si="40">IF(OR(S135=0,S135=" ")," ",S135+AX135)</f>
        <v xml:space="preserve"> </v>
      </c>
      <c r="AD135" t="str">
        <f t="shared" ref="AD135:AD198" si="41">IF(OR(T135=0,T135=" ")," ",T135+AY135)</f>
        <v xml:space="preserve"> </v>
      </c>
      <c r="AE135" t="str">
        <f t="shared" ref="AE135:AE198" si="42">IF(OR(U135=0,U135=" ")," ",U135+AZ135)</f>
        <v xml:space="preserve"> </v>
      </c>
      <c r="AG135" s="21" t="str">
        <f>IF(AA135=" "," ",IF(Input!$G139="Boy",IF(RANK(AA135,($AA135:$AE135),0)&lt;=5,AA135," ")," "))</f>
        <v xml:space="preserve"> </v>
      </c>
      <c r="AH135" s="21" t="str">
        <f>IF(AB135=" "," ",IF(Input!$G139="Boy",IF(RANK(AB135,($AA135:$AE135),0)&lt;=5,AB135," ")," "))</f>
        <v xml:space="preserve"> </v>
      </c>
      <c r="AI135" s="21" t="str">
        <f>IF(AC135=" "," ",IF(Input!$G139="Boy",IF(RANK(AC135,($AA135:$AE135),0)&lt;=5,AC135," ")," "))</f>
        <v xml:space="preserve"> </v>
      </c>
      <c r="AJ135" s="21" t="str">
        <f>IF(AD135=" "," ",IF(Input!$G139="Boy",IF(RANK(AD135,($AA135:$AE135),0)&lt;=5,AD135," ")," "))</f>
        <v xml:space="preserve"> </v>
      </c>
      <c r="AK135" s="21" t="str">
        <f>IF(AE135=" "," ",IF(Input!$G139="Boy",IF(RANK(AE135,($AA135:$AE135),0)&lt;=5,AE135," ")," "))</f>
        <v xml:space="preserve"> </v>
      </c>
      <c r="AM135" s="21" t="str">
        <f>IF(AA135=" "," ",IF(Input!$G139="Girl",IF(RANK(AA135,($AA135:$AE135),0)&lt;=5,AA135," ")," "))</f>
        <v xml:space="preserve"> </v>
      </c>
      <c r="AN135" s="21" t="str">
        <f>IF(AB135=" "," ",IF(Input!$G139="Girl",IF(RANK(AB135,($AA135:$AE135),0)&lt;=5,AB135," ")," "))</f>
        <v xml:space="preserve"> </v>
      </c>
      <c r="AO135" s="21" t="str">
        <f>IF(AC135=" "," ",IF(Input!$G139="Girl",IF(RANK(AC135,($AA135:$AE135),0)&lt;=5,AC135," ")," "))</f>
        <v xml:space="preserve"> </v>
      </c>
      <c r="AP135" s="21" t="str">
        <f>IF(AD135=" "," ",IF(Input!$G139="Girl",IF(RANK(AD135,($AA135:$AE135),0)&lt;=5,AD135," ")," "))</f>
        <v xml:space="preserve"> </v>
      </c>
      <c r="AQ135" s="21" t="str">
        <f>IF(AE135=" "," ",IF(Input!$G139="Girl",IF(RANK(AE135,($AA135:$AE135),0)&lt;=5,AE135," ")," "))</f>
        <v xml:space="preserve"> </v>
      </c>
      <c r="AS135">
        <v>4.0000000000000003E-5</v>
      </c>
      <c r="AT135">
        <v>7.9999999999999898E-5</v>
      </c>
      <c r="AU135">
        <v>1.2E-4</v>
      </c>
      <c r="AV135">
        <v>1.6000000000000001E-4</v>
      </c>
      <c r="AW135">
        <v>2.0000000000000001E-4</v>
      </c>
      <c r="AX135">
        <v>2.4000000000000001E-4</v>
      </c>
      <c r="AY135">
        <v>2.7999999999999998E-4</v>
      </c>
      <c r="AZ135">
        <v>3.20000000000001E-4</v>
      </c>
      <c r="BA135">
        <v>3.60000000000001E-4</v>
      </c>
      <c r="BB135">
        <v>4.0000000000000099E-4</v>
      </c>
    </row>
    <row r="136" spans="3:54" ht="23.55" customHeight="1" x14ac:dyDescent="0.3">
      <c r="C136" s="169">
        <f>Input!D140</f>
        <v>0</v>
      </c>
      <c r="D136" s="170" t="e">
        <f>Input!#REF!</f>
        <v>#REF!</v>
      </c>
      <c r="E136" s="170">
        <f>Input!E140</f>
        <v>0</v>
      </c>
      <c r="F136" s="171">
        <f>Input!F140</f>
        <v>0</v>
      </c>
      <c r="G136" s="171">
        <f>Input!G140</f>
        <v>0</v>
      </c>
      <c r="H136" s="170">
        <f t="shared" si="30"/>
        <v>0</v>
      </c>
      <c r="I136" s="170">
        <f t="shared" si="31"/>
        <v>0</v>
      </c>
      <c r="J136" s="170">
        <f t="shared" si="32"/>
        <v>0</v>
      </c>
      <c r="K136" s="170">
        <f t="shared" si="33"/>
        <v>0</v>
      </c>
      <c r="L136" s="170">
        <f t="shared" si="34"/>
        <v>0</v>
      </c>
      <c r="M136" s="170" t="str">
        <f t="shared" si="35"/>
        <v xml:space="preserve"> </v>
      </c>
      <c r="N136" s="182" t="str">
        <f t="shared" si="36"/>
        <v xml:space="preserve"> </v>
      </c>
      <c r="O136" s="5" t="str">
        <f t="shared" si="37"/>
        <v xml:space="preserve"> -0-0</v>
      </c>
      <c r="P136" s="5">
        <f>Input!D140</f>
        <v>0</v>
      </c>
      <c r="Q136" s="21">
        <f>IF(Input!$E140=0,0,IF(ISNA(VLOOKUP((CONCATENATE(Q$6,"-",Input!H140)),points1,2,)),0,(VLOOKUP((CONCATENATE(Q$6,"-",Input!H140)),points1,2,))))</f>
        <v>0</v>
      </c>
      <c r="R136" s="21">
        <f>IF(Input!$E140=0,0,IF(ISNA(VLOOKUP((CONCATENATE(R$6,"-",Input!I140)),points1,2,)),0,(VLOOKUP((CONCATENATE(R$6,"-",Input!I140)),points1,2,))))</f>
        <v>0</v>
      </c>
      <c r="S136" s="21">
        <f>IF(Input!$E140=0,0,IF(ISNA(VLOOKUP((CONCATENATE(S$6,"-",Input!J140)),points1,2,)),0,(VLOOKUP((CONCATENATE(S$6,"-",Input!J140)),points1,2,))))</f>
        <v>0</v>
      </c>
      <c r="T136" s="21">
        <f>IF(Input!$E140=0,0,IF(ISNA(VLOOKUP((CONCATENATE(T$6,"-",Input!K140)),points1,2,)),0,(VLOOKUP((CONCATENATE(T$6,"-",Input!K140)),points1,2,))))</f>
        <v>0</v>
      </c>
      <c r="U136" s="21">
        <f>IF(Input!$E140=0,0,IF(ISNA(VLOOKUP((CONCATENATE(U$6,"-",Input!L140)),points1,2,)),0,(VLOOKUP((CONCATENATE(U$6,"-",Input!L140)),points1,2,))))</f>
        <v>0</v>
      </c>
      <c r="V136" s="12">
        <f>IF(Input!$C140&gt;6,COUNT(Input!H140:I140,Input!J140:L140,Input!#REF!,Input!#REF!),IF(Input!$C140&lt;=6,COUNT(Input!H140:I140,Input!J140:L140,Input!#REF!)))</f>
        <v>0</v>
      </c>
      <c r="W136">
        <f t="shared" ref="W136:W199" si="43">IF(V136&gt;=1,SUM(Q136:U136),0)</f>
        <v>0</v>
      </c>
      <c r="X136">
        <f>IF(W136=0,0,IF((Input!G140="Boy")*AND(Input!C140&gt;6),VLOOKUP(W136,award2,3),IF((Input!G140="Girl")*AND(Input!C140&gt;6),VLOOKUP(W136,award2,2),IF((Input!G140="Boy")*AND(Input!C140&lt;=6),VLOOKUP(W136,award12,3),IF((Input!G140="Girl")*AND(Input!C140&lt;=6),VLOOKUP(W136,award12,2),0)))))</f>
        <v>0</v>
      </c>
      <c r="Y136">
        <f>IF(Input!$C140&gt;6,COUNT(Input!H140:I140,Input!J140:L140,Input!#REF!,Input!#REF!),IF(Input!$C140&lt;=6,COUNT(Input!H140:I140,Input!J140:L140,Input!#REF!)))</f>
        <v>0</v>
      </c>
      <c r="AA136" t="str">
        <f t="shared" si="38"/>
        <v xml:space="preserve"> </v>
      </c>
      <c r="AB136" t="str">
        <f t="shared" si="39"/>
        <v xml:space="preserve"> </v>
      </c>
      <c r="AC136" t="str">
        <f t="shared" si="40"/>
        <v xml:space="preserve"> </v>
      </c>
      <c r="AD136" t="str">
        <f t="shared" si="41"/>
        <v xml:space="preserve"> </v>
      </c>
      <c r="AE136" t="str">
        <f t="shared" si="42"/>
        <v xml:space="preserve"> </v>
      </c>
      <c r="AG136" s="21" t="str">
        <f>IF(AA136=" "," ",IF(Input!$G140="Boy",IF(RANK(AA136,($AA136:$AE136),0)&lt;=5,AA136," ")," "))</f>
        <v xml:space="preserve"> </v>
      </c>
      <c r="AH136" s="21" t="str">
        <f>IF(AB136=" "," ",IF(Input!$G140="Boy",IF(RANK(AB136,($AA136:$AE136),0)&lt;=5,AB136," ")," "))</f>
        <v xml:space="preserve"> </v>
      </c>
      <c r="AI136" s="21" t="str">
        <f>IF(AC136=" "," ",IF(Input!$G140="Boy",IF(RANK(AC136,($AA136:$AE136),0)&lt;=5,AC136," ")," "))</f>
        <v xml:space="preserve"> </v>
      </c>
      <c r="AJ136" s="21" t="str">
        <f>IF(AD136=" "," ",IF(Input!$G140="Boy",IF(RANK(AD136,($AA136:$AE136),0)&lt;=5,AD136," ")," "))</f>
        <v xml:space="preserve"> </v>
      </c>
      <c r="AK136" s="21" t="str">
        <f>IF(AE136=" "," ",IF(Input!$G140="Boy",IF(RANK(AE136,($AA136:$AE136),0)&lt;=5,AE136," ")," "))</f>
        <v xml:space="preserve"> </v>
      </c>
      <c r="AM136" s="21" t="str">
        <f>IF(AA136=" "," ",IF(Input!$G140="Girl",IF(RANK(AA136,($AA136:$AE136),0)&lt;=5,AA136," ")," "))</f>
        <v xml:space="preserve"> </v>
      </c>
      <c r="AN136" s="21" t="str">
        <f>IF(AB136=" "," ",IF(Input!$G140="Girl",IF(RANK(AB136,($AA136:$AE136),0)&lt;=5,AB136," ")," "))</f>
        <v xml:space="preserve"> </v>
      </c>
      <c r="AO136" s="21" t="str">
        <f>IF(AC136=" "," ",IF(Input!$G140="Girl",IF(RANK(AC136,($AA136:$AE136),0)&lt;=5,AC136," ")," "))</f>
        <v xml:space="preserve"> </v>
      </c>
      <c r="AP136" s="21" t="str">
        <f>IF(AD136=" "," ",IF(Input!$G140="Girl",IF(RANK(AD136,($AA136:$AE136),0)&lt;=5,AD136," ")," "))</f>
        <v xml:space="preserve"> </v>
      </c>
      <c r="AQ136" s="21" t="str">
        <f>IF(AE136=" "," ",IF(Input!$G140="Girl",IF(RANK(AE136,($AA136:$AE136),0)&lt;=5,AE136," ")," "))</f>
        <v xml:space="preserve"> </v>
      </c>
      <c r="AS136">
        <v>4.0000000000000003E-5</v>
      </c>
      <c r="AT136">
        <v>7.9999999999999898E-5</v>
      </c>
      <c r="AU136">
        <v>1.2E-4</v>
      </c>
      <c r="AV136">
        <v>1.6000000000000001E-4</v>
      </c>
      <c r="AW136">
        <v>2.0000000000000001E-4</v>
      </c>
      <c r="AX136">
        <v>2.4000000000000001E-4</v>
      </c>
      <c r="AY136">
        <v>2.7999999999999998E-4</v>
      </c>
      <c r="AZ136">
        <v>3.20000000000001E-4</v>
      </c>
      <c r="BA136">
        <v>3.60000000000001E-4</v>
      </c>
      <c r="BB136">
        <v>4.0000000000000099E-4</v>
      </c>
    </row>
    <row r="137" spans="3:54" ht="23.55" customHeight="1" x14ac:dyDescent="0.3">
      <c r="C137" s="169">
        <f>Input!D141</f>
        <v>0</v>
      </c>
      <c r="D137" s="170" t="e">
        <f>Input!#REF!</f>
        <v>#REF!</v>
      </c>
      <c r="E137" s="170">
        <f>Input!E141</f>
        <v>0</v>
      </c>
      <c r="F137" s="171">
        <f>Input!F141</f>
        <v>0</v>
      </c>
      <c r="G137" s="171">
        <f>Input!G141</f>
        <v>0</v>
      </c>
      <c r="H137" s="170">
        <f t="shared" si="30"/>
        <v>0</v>
      </c>
      <c r="I137" s="170">
        <f t="shared" si="31"/>
        <v>0</v>
      </c>
      <c r="J137" s="170">
        <f t="shared" si="32"/>
        <v>0</v>
      </c>
      <c r="K137" s="170">
        <f t="shared" si="33"/>
        <v>0</v>
      </c>
      <c r="L137" s="170">
        <f t="shared" si="34"/>
        <v>0</v>
      </c>
      <c r="M137" s="170" t="str">
        <f t="shared" si="35"/>
        <v xml:space="preserve"> </v>
      </c>
      <c r="N137" s="182" t="str">
        <f t="shared" si="36"/>
        <v xml:space="preserve"> </v>
      </c>
      <c r="O137" s="5" t="str">
        <f t="shared" si="37"/>
        <v xml:space="preserve"> -0-0</v>
      </c>
      <c r="P137" s="5">
        <f>Input!D141</f>
        <v>0</v>
      </c>
      <c r="Q137" s="21">
        <f>IF(Input!$E141=0,0,IF(ISNA(VLOOKUP((CONCATENATE(Q$6,"-",Input!H141)),points1,2,)),0,(VLOOKUP((CONCATENATE(Q$6,"-",Input!H141)),points1,2,))))</f>
        <v>0</v>
      </c>
      <c r="R137" s="21">
        <f>IF(Input!$E141=0,0,IF(ISNA(VLOOKUP((CONCATENATE(R$6,"-",Input!I141)),points1,2,)),0,(VLOOKUP((CONCATENATE(R$6,"-",Input!I141)),points1,2,))))</f>
        <v>0</v>
      </c>
      <c r="S137" s="21">
        <f>IF(Input!$E141=0,0,IF(ISNA(VLOOKUP((CONCATENATE(S$6,"-",Input!J141)),points1,2,)),0,(VLOOKUP((CONCATENATE(S$6,"-",Input!J141)),points1,2,))))</f>
        <v>0</v>
      </c>
      <c r="T137" s="21">
        <f>IF(Input!$E141=0,0,IF(ISNA(VLOOKUP((CONCATENATE(T$6,"-",Input!K141)),points1,2,)),0,(VLOOKUP((CONCATENATE(T$6,"-",Input!K141)),points1,2,))))</f>
        <v>0</v>
      </c>
      <c r="U137" s="21">
        <f>IF(Input!$E141=0,0,IF(ISNA(VLOOKUP((CONCATENATE(U$6,"-",Input!L141)),points1,2,)),0,(VLOOKUP((CONCATENATE(U$6,"-",Input!L141)),points1,2,))))</f>
        <v>0</v>
      </c>
      <c r="V137" s="12">
        <f>IF(Input!$C141&gt;6,COUNT(Input!H141:I141,Input!J141:L141,Input!#REF!,Input!#REF!),IF(Input!$C141&lt;=6,COUNT(Input!H141:I141,Input!J141:L141,Input!#REF!)))</f>
        <v>0</v>
      </c>
      <c r="W137">
        <f t="shared" si="43"/>
        <v>0</v>
      </c>
      <c r="X137">
        <f>IF(W137=0,0,IF((Input!G141="Boy")*AND(Input!C141&gt;6),VLOOKUP(W137,award2,3),IF((Input!G141="Girl")*AND(Input!C141&gt;6),VLOOKUP(W137,award2,2),IF((Input!G141="Boy")*AND(Input!C141&lt;=6),VLOOKUP(W137,award12,3),IF((Input!G141="Girl")*AND(Input!C141&lt;=6),VLOOKUP(W137,award12,2),0)))))</f>
        <v>0</v>
      </c>
      <c r="Y137">
        <f>IF(Input!$C141&gt;6,COUNT(Input!H141:I141,Input!J141:L141,Input!#REF!,Input!#REF!),IF(Input!$C141&lt;=6,COUNT(Input!H141:I141,Input!J141:L141,Input!#REF!)))</f>
        <v>0</v>
      </c>
      <c r="AA137" t="str">
        <f t="shared" si="38"/>
        <v xml:space="preserve"> </v>
      </c>
      <c r="AB137" t="str">
        <f t="shared" si="39"/>
        <v xml:space="preserve"> </v>
      </c>
      <c r="AC137" t="str">
        <f t="shared" si="40"/>
        <v xml:space="preserve"> </v>
      </c>
      <c r="AD137" t="str">
        <f t="shared" si="41"/>
        <v xml:space="preserve"> </v>
      </c>
      <c r="AE137" t="str">
        <f t="shared" si="42"/>
        <v xml:space="preserve"> </v>
      </c>
      <c r="AG137" s="21" t="str">
        <f>IF(AA137=" "," ",IF(Input!$G141="Boy",IF(RANK(AA137,($AA137:$AE137),0)&lt;=5,AA137," ")," "))</f>
        <v xml:space="preserve"> </v>
      </c>
      <c r="AH137" s="21" t="str">
        <f>IF(AB137=" "," ",IF(Input!$G141="Boy",IF(RANK(AB137,($AA137:$AE137),0)&lt;=5,AB137," ")," "))</f>
        <v xml:space="preserve"> </v>
      </c>
      <c r="AI137" s="21" t="str">
        <f>IF(AC137=" "," ",IF(Input!$G141="Boy",IF(RANK(AC137,($AA137:$AE137),0)&lt;=5,AC137," ")," "))</f>
        <v xml:space="preserve"> </v>
      </c>
      <c r="AJ137" s="21" t="str">
        <f>IF(AD137=" "," ",IF(Input!$G141="Boy",IF(RANK(AD137,($AA137:$AE137),0)&lt;=5,AD137," ")," "))</f>
        <v xml:space="preserve"> </v>
      </c>
      <c r="AK137" s="21" t="str">
        <f>IF(AE137=" "," ",IF(Input!$G141="Boy",IF(RANK(AE137,($AA137:$AE137),0)&lt;=5,AE137," ")," "))</f>
        <v xml:space="preserve"> </v>
      </c>
      <c r="AM137" s="21" t="str">
        <f>IF(AA137=" "," ",IF(Input!$G141="Girl",IF(RANK(AA137,($AA137:$AE137),0)&lt;=5,AA137," ")," "))</f>
        <v xml:space="preserve"> </v>
      </c>
      <c r="AN137" s="21" t="str">
        <f>IF(AB137=" "," ",IF(Input!$G141="Girl",IF(RANK(AB137,($AA137:$AE137),0)&lt;=5,AB137," ")," "))</f>
        <v xml:space="preserve"> </v>
      </c>
      <c r="AO137" s="21" t="str">
        <f>IF(AC137=" "," ",IF(Input!$G141="Girl",IF(RANK(AC137,($AA137:$AE137),0)&lt;=5,AC137," ")," "))</f>
        <v xml:space="preserve"> </v>
      </c>
      <c r="AP137" s="21" t="str">
        <f>IF(AD137=" "," ",IF(Input!$G141="Girl",IF(RANK(AD137,($AA137:$AE137),0)&lt;=5,AD137," ")," "))</f>
        <v xml:space="preserve"> </v>
      </c>
      <c r="AQ137" s="21" t="str">
        <f>IF(AE137=" "," ",IF(Input!$G141="Girl",IF(RANK(AE137,($AA137:$AE137),0)&lt;=5,AE137," ")," "))</f>
        <v xml:space="preserve"> </v>
      </c>
      <c r="AS137">
        <v>4.0000000000000003E-5</v>
      </c>
      <c r="AT137">
        <v>7.9999999999999898E-5</v>
      </c>
      <c r="AU137">
        <v>1.2E-4</v>
      </c>
      <c r="AV137">
        <v>1.6000000000000001E-4</v>
      </c>
      <c r="AW137">
        <v>2.0000000000000001E-4</v>
      </c>
      <c r="AX137">
        <v>2.4000000000000001E-4</v>
      </c>
      <c r="AY137">
        <v>2.7999999999999998E-4</v>
      </c>
      <c r="AZ137">
        <v>3.20000000000001E-4</v>
      </c>
      <c r="BA137">
        <v>3.60000000000001E-4</v>
      </c>
      <c r="BB137">
        <v>4.0000000000000099E-4</v>
      </c>
    </row>
    <row r="138" spans="3:54" ht="23.55" customHeight="1" x14ac:dyDescent="0.3">
      <c r="C138" s="169">
        <f>Input!D142</f>
        <v>0</v>
      </c>
      <c r="D138" s="170" t="e">
        <f>Input!#REF!</f>
        <v>#REF!</v>
      </c>
      <c r="E138" s="170">
        <f>Input!E142</f>
        <v>0</v>
      </c>
      <c r="F138" s="171">
        <f>Input!F142</f>
        <v>0</v>
      </c>
      <c r="G138" s="171">
        <f>Input!G142</f>
        <v>0</v>
      </c>
      <c r="H138" s="170">
        <f t="shared" si="30"/>
        <v>0</v>
      </c>
      <c r="I138" s="170">
        <f t="shared" si="31"/>
        <v>0</v>
      </c>
      <c r="J138" s="170">
        <f t="shared" si="32"/>
        <v>0</v>
      </c>
      <c r="K138" s="170">
        <f t="shared" si="33"/>
        <v>0</v>
      </c>
      <c r="L138" s="170">
        <f t="shared" si="34"/>
        <v>0</v>
      </c>
      <c r="M138" s="170" t="str">
        <f t="shared" si="35"/>
        <v xml:space="preserve"> </v>
      </c>
      <c r="N138" s="182" t="str">
        <f t="shared" si="36"/>
        <v xml:space="preserve"> </v>
      </c>
      <c r="O138" s="5" t="str">
        <f t="shared" si="37"/>
        <v xml:space="preserve"> -0-0</v>
      </c>
      <c r="P138" s="5">
        <f>Input!D142</f>
        <v>0</v>
      </c>
      <c r="Q138" s="21">
        <f>IF(Input!$E142=0,0,IF(ISNA(VLOOKUP((CONCATENATE(Q$6,"-",Input!H142)),points1,2,)),0,(VLOOKUP((CONCATENATE(Q$6,"-",Input!H142)),points1,2,))))</f>
        <v>0</v>
      </c>
      <c r="R138" s="21">
        <f>IF(Input!$E142=0,0,IF(ISNA(VLOOKUP((CONCATENATE(R$6,"-",Input!I142)),points1,2,)),0,(VLOOKUP((CONCATENATE(R$6,"-",Input!I142)),points1,2,))))</f>
        <v>0</v>
      </c>
      <c r="S138" s="21">
        <f>IF(Input!$E142=0,0,IF(ISNA(VLOOKUP((CONCATENATE(S$6,"-",Input!J142)),points1,2,)),0,(VLOOKUP((CONCATENATE(S$6,"-",Input!J142)),points1,2,))))</f>
        <v>0</v>
      </c>
      <c r="T138" s="21">
        <f>IF(Input!$E142=0,0,IF(ISNA(VLOOKUP((CONCATENATE(T$6,"-",Input!K142)),points1,2,)),0,(VLOOKUP((CONCATENATE(T$6,"-",Input!K142)),points1,2,))))</f>
        <v>0</v>
      </c>
      <c r="U138" s="21">
        <f>IF(Input!$E142=0,0,IF(ISNA(VLOOKUP((CONCATENATE(U$6,"-",Input!L142)),points1,2,)),0,(VLOOKUP((CONCATENATE(U$6,"-",Input!L142)),points1,2,))))</f>
        <v>0</v>
      </c>
      <c r="V138" s="12">
        <f>IF(Input!$C142&gt;6,COUNT(Input!H142:I142,Input!J142:L142,Input!#REF!,Input!#REF!),IF(Input!$C142&lt;=6,COUNT(Input!H142:I142,Input!J142:L142,Input!#REF!)))</f>
        <v>0</v>
      </c>
      <c r="W138">
        <f t="shared" si="43"/>
        <v>0</v>
      </c>
      <c r="X138">
        <f>IF(W138=0,0,IF((Input!G142="Boy")*AND(Input!C142&gt;6),VLOOKUP(W138,award2,3),IF((Input!G142="Girl")*AND(Input!C142&gt;6),VLOOKUP(W138,award2,2),IF((Input!G142="Boy")*AND(Input!C142&lt;=6),VLOOKUP(W138,award12,3),IF((Input!G142="Girl")*AND(Input!C142&lt;=6),VLOOKUP(W138,award12,2),0)))))</f>
        <v>0</v>
      </c>
      <c r="Y138">
        <f>IF(Input!$C142&gt;6,COUNT(Input!H142:I142,Input!J142:L142,Input!#REF!,Input!#REF!),IF(Input!$C142&lt;=6,COUNT(Input!H142:I142,Input!J142:L142,Input!#REF!)))</f>
        <v>0</v>
      </c>
      <c r="AA138" t="str">
        <f t="shared" si="38"/>
        <v xml:space="preserve"> </v>
      </c>
      <c r="AB138" t="str">
        <f t="shared" si="39"/>
        <v xml:space="preserve"> </v>
      </c>
      <c r="AC138" t="str">
        <f t="shared" si="40"/>
        <v xml:space="preserve"> </v>
      </c>
      <c r="AD138" t="str">
        <f t="shared" si="41"/>
        <v xml:space="preserve"> </v>
      </c>
      <c r="AE138" t="str">
        <f t="shared" si="42"/>
        <v xml:space="preserve"> </v>
      </c>
      <c r="AG138" s="21" t="str">
        <f>IF(AA138=" "," ",IF(Input!$G142="Boy",IF(RANK(AA138,($AA138:$AE138),0)&lt;=5,AA138," ")," "))</f>
        <v xml:space="preserve"> </v>
      </c>
      <c r="AH138" s="21" t="str">
        <f>IF(AB138=" "," ",IF(Input!$G142="Boy",IF(RANK(AB138,($AA138:$AE138),0)&lt;=5,AB138," ")," "))</f>
        <v xml:space="preserve"> </v>
      </c>
      <c r="AI138" s="21" t="str">
        <f>IF(AC138=" "," ",IF(Input!$G142="Boy",IF(RANK(AC138,($AA138:$AE138),0)&lt;=5,AC138," ")," "))</f>
        <v xml:space="preserve"> </v>
      </c>
      <c r="AJ138" s="21" t="str">
        <f>IF(AD138=" "," ",IF(Input!$G142="Boy",IF(RANK(AD138,($AA138:$AE138),0)&lt;=5,AD138," ")," "))</f>
        <v xml:space="preserve"> </v>
      </c>
      <c r="AK138" s="21" t="str">
        <f>IF(AE138=" "," ",IF(Input!$G142="Boy",IF(RANK(AE138,($AA138:$AE138),0)&lt;=5,AE138," ")," "))</f>
        <v xml:space="preserve"> </v>
      </c>
      <c r="AM138" s="21" t="str">
        <f>IF(AA138=" "," ",IF(Input!$G142="Girl",IF(RANK(AA138,($AA138:$AE138),0)&lt;=5,AA138," ")," "))</f>
        <v xml:space="preserve"> </v>
      </c>
      <c r="AN138" s="21" t="str">
        <f>IF(AB138=" "," ",IF(Input!$G142="Girl",IF(RANK(AB138,($AA138:$AE138),0)&lt;=5,AB138," ")," "))</f>
        <v xml:space="preserve"> </v>
      </c>
      <c r="AO138" s="21" t="str">
        <f>IF(AC138=" "," ",IF(Input!$G142="Girl",IF(RANK(AC138,($AA138:$AE138),0)&lt;=5,AC138," ")," "))</f>
        <v xml:space="preserve"> </v>
      </c>
      <c r="AP138" s="21" t="str">
        <f>IF(AD138=" "," ",IF(Input!$G142="Girl",IF(RANK(AD138,($AA138:$AE138),0)&lt;=5,AD138," ")," "))</f>
        <v xml:space="preserve"> </v>
      </c>
      <c r="AQ138" s="21" t="str">
        <f>IF(AE138=" "," ",IF(Input!$G142="Girl",IF(RANK(AE138,($AA138:$AE138),0)&lt;=5,AE138," ")," "))</f>
        <v xml:space="preserve"> </v>
      </c>
      <c r="AS138">
        <v>4.0000000000000003E-5</v>
      </c>
      <c r="AT138">
        <v>7.9999999999999898E-5</v>
      </c>
      <c r="AU138">
        <v>1.2E-4</v>
      </c>
      <c r="AV138">
        <v>1.6000000000000001E-4</v>
      </c>
      <c r="AW138">
        <v>2.0000000000000001E-4</v>
      </c>
      <c r="AX138">
        <v>2.4000000000000001E-4</v>
      </c>
      <c r="AY138">
        <v>2.7999999999999998E-4</v>
      </c>
      <c r="AZ138">
        <v>3.20000000000001E-4</v>
      </c>
      <c r="BA138">
        <v>3.60000000000001E-4</v>
      </c>
      <c r="BB138">
        <v>4.0000000000000099E-4</v>
      </c>
    </row>
    <row r="139" spans="3:54" ht="23.55" customHeight="1" x14ac:dyDescent="0.3">
      <c r="C139" s="169">
        <f>Input!D143</f>
        <v>0</v>
      </c>
      <c r="D139" s="170" t="e">
        <f>Input!#REF!</f>
        <v>#REF!</v>
      </c>
      <c r="E139" s="170">
        <f>Input!E143</f>
        <v>0</v>
      </c>
      <c r="F139" s="171">
        <f>Input!F143</f>
        <v>0</v>
      </c>
      <c r="G139" s="171">
        <f>Input!G143</f>
        <v>0</v>
      </c>
      <c r="H139" s="170">
        <f t="shared" si="30"/>
        <v>0</v>
      </c>
      <c r="I139" s="170">
        <f t="shared" si="31"/>
        <v>0</v>
      </c>
      <c r="J139" s="170">
        <f t="shared" si="32"/>
        <v>0</v>
      </c>
      <c r="K139" s="170">
        <f t="shared" si="33"/>
        <v>0</v>
      </c>
      <c r="L139" s="170">
        <f t="shared" si="34"/>
        <v>0</v>
      </c>
      <c r="M139" s="170" t="str">
        <f t="shared" si="35"/>
        <v xml:space="preserve"> </v>
      </c>
      <c r="N139" s="182" t="str">
        <f t="shared" si="36"/>
        <v xml:space="preserve"> </v>
      </c>
      <c r="O139" s="5" t="str">
        <f t="shared" si="37"/>
        <v xml:space="preserve"> -0-0</v>
      </c>
      <c r="P139" s="5">
        <f>Input!D143</f>
        <v>0</v>
      </c>
      <c r="Q139" s="21">
        <f>IF(Input!$E143=0,0,IF(ISNA(VLOOKUP((CONCATENATE(Q$6,"-",Input!H143)),points1,2,)),0,(VLOOKUP((CONCATENATE(Q$6,"-",Input!H143)),points1,2,))))</f>
        <v>0</v>
      </c>
      <c r="R139" s="21">
        <f>IF(Input!$E143=0,0,IF(ISNA(VLOOKUP((CONCATENATE(R$6,"-",Input!I143)),points1,2,)),0,(VLOOKUP((CONCATENATE(R$6,"-",Input!I143)),points1,2,))))</f>
        <v>0</v>
      </c>
      <c r="S139" s="21">
        <f>IF(Input!$E143=0,0,IF(ISNA(VLOOKUP((CONCATENATE(S$6,"-",Input!J143)),points1,2,)),0,(VLOOKUP((CONCATENATE(S$6,"-",Input!J143)),points1,2,))))</f>
        <v>0</v>
      </c>
      <c r="T139" s="21">
        <f>IF(Input!$E143=0,0,IF(ISNA(VLOOKUP((CONCATENATE(T$6,"-",Input!K143)),points1,2,)),0,(VLOOKUP((CONCATENATE(T$6,"-",Input!K143)),points1,2,))))</f>
        <v>0</v>
      </c>
      <c r="U139" s="21">
        <f>IF(Input!$E143=0,0,IF(ISNA(VLOOKUP((CONCATENATE(U$6,"-",Input!L143)),points1,2,)),0,(VLOOKUP((CONCATENATE(U$6,"-",Input!L143)),points1,2,))))</f>
        <v>0</v>
      </c>
      <c r="V139" s="12">
        <f>IF(Input!$C143&gt;6,COUNT(Input!H143:I143,Input!J143:L143,Input!#REF!,Input!#REF!),IF(Input!$C143&lt;=6,COUNT(Input!H143:I143,Input!J143:L143,Input!#REF!)))</f>
        <v>0</v>
      </c>
      <c r="W139">
        <f t="shared" si="43"/>
        <v>0</v>
      </c>
      <c r="X139">
        <f>IF(W139=0,0,IF((Input!G143="Boy")*AND(Input!C143&gt;6),VLOOKUP(W139,award2,3),IF((Input!G143="Girl")*AND(Input!C143&gt;6),VLOOKUP(W139,award2,2),IF((Input!G143="Boy")*AND(Input!C143&lt;=6),VLOOKUP(W139,award12,3),IF((Input!G143="Girl")*AND(Input!C143&lt;=6),VLOOKUP(W139,award12,2),0)))))</f>
        <v>0</v>
      </c>
      <c r="Y139">
        <f>IF(Input!$C143&gt;6,COUNT(Input!H143:I143,Input!J143:L143,Input!#REF!,Input!#REF!),IF(Input!$C143&lt;=6,COUNT(Input!H143:I143,Input!J143:L143,Input!#REF!)))</f>
        <v>0</v>
      </c>
      <c r="AA139" t="str">
        <f t="shared" si="38"/>
        <v xml:space="preserve"> </v>
      </c>
      <c r="AB139" t="str">
        <f t="shared" si="39"/>
        <v xml:space="preserve"> </v>
      </c>
      <c r="AC139" t="str">
        <f t="shared" si="40"/>
        <v xml:space="preserve"> </v>
      </c>
      <c r="AD139" t="str">
        <f t="shared" si="41"/>
        <v xml:space="preserve"> </v>
      </c>
      <c r="AE139" t="str">
        <f t="shared" si="42"/>
        <v xml:space="preserve"> </v>
      </c>
      <c r="AG139" s="21" t="str">
        <f>IF(AA139=" "," ",IF(Input!$G143="Boy",IF(RANK(AA139,($AA139:$AE139),0)&lt;=5,AA139," ")," "))</f>
        <v xml:space="preserve"> </v>
      </c>
      <c r="AH139" s="21" t="str">
        <f>IF(AB139=" "," ",IF(Input!$G143="Boy",IF(RANK(AB139,($AA139:$AE139),0)&lt;=5,AB139," ")," "))</f>
        <v xml:space="preserve"> </v>
      </c>
      <c r="AI139" s="21" t="str">
        <f>IF(AC139=" "," ",IF(Input!$G143="Boy",IF(RANK(AC139,($AA139:$AE139),0)&lt;=5,AC139," ")," "))</f>
        <v xml:space="preserve"> </v>
      </c>
      <c r="AJ139" s="21" t="str">
        <f>IF(AD139=" "," ",IF(Input!$G143="Boy",IF(RANK(AD139,($AA139:$AE139),0)&lt;=5,AD139," ")," "))</f>
        <v xml:space="preserve"> </v>
      </c>
      <c r="AK139" s="21" t="str">
        <f>IF(AE139=" "," ",IF(Input!$G143="Boy",IF(RANK(AE139,($AA139:$AE139),0)&lt;=5,AE139," ")," "))</f>
        <v xml:space="preserve"> </v>
      </c>
      <c r="AM139" s="21" t="str">
        <f>IF(AA139=" "," ",IF(Input!$G143="Girl",IF(RANK(AA139,($AA139:$AE139),0)&lt;=5,AA139," ")," "))</f>
        <v xml:space="preserve"> </v>
      </c>
      <c r="AN139" s="21" t="str">
        <f>IF(AB139=" "," ",IF(Input!$G143="Girl",IF(RANK(AB139,($AA139:$AE139),0)&lt;=5,AB139," ")," "))</f>
        <v xml:space="preserve"> </v>
      </c>
      <c r="AO139" s="21" t="str">
        <f>IF(AC139=" "," ",IF(Input!$G143="Girl",IF(RANK(AC139,($AA139:$AE139),0)&lt;=5,AC139," ")," "))</f>
        <v xml:space="preserve"> </v>
      </c>
      <c r="AP139" s="21" t="str">
        <f>IF(AD139=" "," ",IF(Input!$G143="Girl",IF(RANK(AD139,($AA139:$AE139),0)&lt;=5,AD139," ")," "))</f>
        <v xml:space="preserve"> </v>
      </c>
      <c r="AQ139" s="21" t="str">
        <f>IF(AE139=" "," ",IF(Input!$G143="Girl",IF(RANK(AE139,($AA139:$AE139),0)&lt;=5,AE139," ")," "))</f>
        <v xml:space="preserve"> </v>
      </c>
      <c r="AS139">
        <v>4.0000000000000003E-5</v>
      </c>
      <c r="AT139">
        <v>7.9999999999999898E-5</v>
      </c>
      <c r="AU139">
        <v>1.2E-4</v>
      </c>
      <c r="AV139">
        <v>1.6000000000000001E-4</v>
      </c>
      <c r="AW139">
        <v>2.0000000000000001E-4</v>
      </c>
      <c r="AX139">
        <v>2.4000000000000001E-4</v>
      </c>
      <c r="AY139">
        <v>2.7999999999999998E-4</v>
      </c>
      <c r="AZ139">
        <v>3.20000000000001E-4</v>
      </c>
      <c r="BA139">
        <v>3.60000000000001E-4</v>
      </c>
      <c r="BB139">
        <v>4.0000000000000099E-4</v>
      </c>
    </row>
    <row r="140" spans="3:54" ht="23.55" customHeight="1" x14ac:dyDescent="0.3">
      <c r="C140" s="169">
        <f>Input!D144</f>
        <v>0</v>
      </c>
      <c r="D140" s="170" t="e">
        <f>Input!#REF!</f>
        <v>#REF!</v>
      </c>
      <c r="E140" s="170">
        <f>Input!E144</f>
        <v>0</v>
      </c>
      <c r="F140" s="171">
        <f>Input!F144</f>
        <v>0</v>
      </c>
      <c r="G140" s="171">
        <f>Input!G144</f>
        <v>0</v>
      </c>
      <c r="H140" s="170">
        <f t="shared" si="30"/>
        <v>0</v>
      </c>
      <c r="I140" s="170">
        <f t="shared" si="31"/>
        <v>0</v>
      </c>
      <c r="J140" s="170">
        <f t="shared" si="32"/>
        <v>0</v>
      </c>
      <c r="K140" s="170">
        <f t="shared" si="33"/>
        <v>0</v>
      </c>
      <c r="L140" s="170">
        <f t="shared" si="34"/>
        <v>0</v>
      </c>
      <c r="M140" s="170" t="str">
        <f t="shared" si="35"/>
        <v xml:space="preserve"> </v>
      </c>
      <c r="N140" s="182" t="str">
        <f t="shared" si="36"/>
        <v xml:space="preserve"> </v>
      </c>
      <c r="O140" s="5" t="str">
        <f t="shared" si="37"/>
        <v xml:space="preserve"> -0-0</v>
      </c>
      <c r="P140" s="5">
        <f>Input!D144</f>
        <v>0</v>
      </c>
      <c r="Q140" s="21">
        <f>IF(Input!$E144=0,0,IF(ISNA(VLOOKUP((CONCATENATE(Q$6,"-",Input!H144)),points1,2,)),0,(VLOOKUP((CONCATENATE(Q$6,"-",Input!H144)),points1,2,))))</f>
        <v>0</v>
      </c>
      <c r="R140" s="21">
        <f>IF(Input!$E144=0,0,IF(ISNA(VLOOKUP((CONCATENATE(R$6,"-",Input!I144)),points1,2,)),0,(VLOOKUP((CONCATENATE(R$6,"-",Input!I144)),points1,2,))))</f>
        <v>0</v>
      </c>
      <c r="S140" s="21">
        <f>IF(Input!$E144=0,0,IF(ISNA(VLOOKUP((CONCATENATE(S$6,"-",Input!J144)),points1,2,)),0,(VLOOKUP((CONCATENATE(S$6,"-",Input!J144)),points1,2,))))</f>
        <v>0</v>
      </c>
      <c r="T140" s="21">
        <f>IF(Input!$E144=0,0,IF(ISNA(VLOOKUP((CONCATENATE(T$6,"-",Input!K144)),points1,2,)),0,(VLOOKUP((CONCATENATE(T$6,"-",Input!K144)),points1,2,))))</f>
        <v>0</v>
      </c>
      <c r="U140" s="21">
        <f>IF(Input!$E144=0,0,IF(ISNA(VLOOKUP((CONCATENATE(U$6,"-",Input!L144)),points1,2,)),0,(VLOOKUP((CONCATENATE(U$6,"-",Input!L144)),points1,2,))))</f>
        <v>0</v>
      </c>
      <c r="V140" s="12">
        <f>IF(Input!$C144&gt;6,COUNT(Input!H144:I144,Input!J144:L144,Input!#REF!,Input!#REF!),IF(Input!$C144&lt;=6,COUNT(Input!H144:I144,Input!J144:L144,Input!#REF!)))</f>
        <v>0</v>
      </c>
      <c r="W140">
        <f t="shared" si="43"/>
        <v>0</v>
      </c>
      <c r="X140">
        <f>IF(W140=0,0,IF((Input!G144="Boy")*AND(Input!C144&gt;6),VLOOKUP(W140,award2,3),IF((Input!G144="Girl")*AND(Input!C144&gt;6),VLOOKUP(W140,award2,2),IF((Input!G144="Boy")*AND(Input!C144&lt;=6),VLOOKUP(W140,award12,3),IF((Input!G144="Girl")*AND(Input!C144&lt;=6),VLOOKUP(W140,award12,2),0)))))</f>
        <v>0</v>
      </c>
      <c r="Y140">
        <f>IF(Input!$C144&gt;6,COUNT(Input!H144:I144,Input!J144:L144,Input!#REF!,Input!#REF!),IF(Input!$C144&lt;=6,COUNT(Input!H144:I144,Input!J144:L144,Input!#REF!)))</f>
        <v>0</v>
      </c>
      <c r="AA140" t="str">
        <f t="shared" si="38"/>
        <v xml:space="preserve"> </v>
      </c>
      <c r="AB140" t="str">
        <f t="shared" si="39"/>
        <v xml:space="preserve"> </v>
      </c>
      <c r="AC140" t="str">
        <f t="shared" si="40"/>
        <v xml:space="preserve"> </v>
      </c>
      <c r="AD140" t="str">
        <f t="shared" si="41"/>
        <v xml:space="preserve"> </v>
      </c>
      <c r="AE140" t="str">
        <f t="shared" si="42"/>
        <v xml:space="preserve"> </v>
      </c>
      <c r="AG140" s="21" t="str">
        <f>IF(AA140=" "," ",IF(Input!$G144="Boy",IF(RANK(AA140,($AA140:$AE140),0)&lt;=5,AA140," ")," "))</f>
        <v xml:space="preserve"> </v>
      </c>
      <c r="AH140" s="21" t="str">
        <f>IF(AB140=" "," ",IF(Input!$G144="Boy",IF(RANK(AB140,($AA140:$AE140),0)&lt;=5,AB140," ")," "))</f>
        <v xml:space="preserve"> </v>
      </c>
      <c r="AI140" s="21" t="str">
        <f>IF(AC140=" "," ",IF(Input!$G144="Boy",IF(RANK(AC140,($AA140:$AE140),0)&lt;=5,AC140," ")," "))</f>
        <v xml:space="preserve"> </v>
      </c>
      <c r="AJ140" s="21" t="str">
        <f>IF(AD140=" "," ",IF(Input!$G144="Boy",IF(RANK(AD140,($AA140:$AE140),0)&lt;=5,AD140," ")," "))</f>
        <v xml:space="preserve"> </v>
      </c>
      <c r="AK140" s="21" t="str">
        <f>IF(AE140=" "," ",IF(Input!$G144="Boy",IF(RANK(AE140,($AA140:$AE140),0)&lt;=5,AE140," ")," "))</f>
        <v xml:space="preserve"> </v>
      </c>
      <c r="AM140" s="21" t="str">
        <f>IF(AA140=" "," ",IF(Input!$G144="Girl",IF(RANK(AA140,($AA140:$AE140),0)&lt;=5,AA140," ")," "))</f>
        <v xml:space="preserve"> </v>
      </c>
      <c r="AN140" s="21" t="str">
        <f>IF(AB140=" "," ",IF(Input!$G144="Girl",IF(RANK(AB140,($AA140:$AE140),0)&lt;=5,AB140," ")," "))</f>
        <v xml:space="preserve"> </v>
      </c>
      <c r="AO140" s="21" t="str">
        <f>IF(AC140=" "," ",IF(Input!$G144="Girl",IF(RANK(AC140,($AA140:$AE140),0)&lt;=5,AC140," ")," "))</f>
        <v xml:space="preserve"> </v>
      </c>
      <c r="AP140" s="21" t="str">
        <f>IF(AD140=" "," ",IF(Input!$G144="Girl",IF(RANK(AD140,($AA140:$AE140),0)&lt;=5,AD140," ")," "))</f>
        <v xml:space="preserve"> </v>
      </c>
      <c r="AQ140" s="21" t="str">
        <f>IF(AE140=" "," ",IF(Input!$G144="Girl",IF(RANK(AE140,($AA140:$AE140),0)&lt;=5,AE140," ")," "))</f>
        <v xml:space="preserve"> </v>
      </c>
      <c r="AS140">
        <v>4.0000000000000003E-5</v>
      </c>
      <c r="AT140">
        <v>7.9999999999999898E-5</v>
      </c>
      <c r="AU140">
        <v>1.2E-4</v>
      </c>
      <c r="AV140">
        <v>1.6000000000000001E-4</v>
      </c>
      <c r="AW140">
        <v>2.0000000000000001E-4</v>
      </c>
      <c r="AX140">
        <v>2.4000000000000001E-4</v>
      </c>
      <c r="AY140">
        <v>2.7999999999999998E-4</v>
      </c>
      <c r="AZ140">
        <v>3.20000000000001E-4</v>
      </c>
      <c r="BA140">
        <v>3.60000000000001E-4</v>
      </c>
      <c r="BB140">
        <v>4.0000000000000099E-4</v>
      </c>
    </row>
    <row r="141" spans="3:54" ht="23.55" customHeight="1" x14ac:dyDescent="0.3">
      <c r="C141" s="169">
        <f>Input!D145</f>
        <v>0</v>
      </c>
      <c r="D141" s="170" t="e">
        <f>Input!#REF!</f>
        <v>#REF!</v>
      </c>
      <c r="E141" s="170">
        <f>Input!E145</f>
        <v>0</v>
      </c>
      <c r="F141" s="171">
        <f>Input!F145</f>
        <v>0</v>
      </c>
      <c r="G141" s="171">
        <f>Input!G145</f>
        <v>0</v>
      </c>
      <c r="H141" s="170">
        <f t="shared" si="30"/>
        <v>0</v>
      </c>
      <c r="I141" s="170">
        <f t="shared" si="31"/>
        <v>0</v>
      </c>
      <c r="J141" s="170">
        <f t="shared" si="32"/>
        <v>0</v>
      </c>
      <c r="K141" s="170">
        <f t="shared" si="33"/>
        <v>0</v>
      </c>
      <c r="L141" s="170">
        <f t="shared" si="34"/>
        <v>0</v>
      </c>
      <c r="M141" s="170" t="str">
        <f t="shared" si="35"/>
        <v xml:space="preserve"> </v>
      </c>
      <c r="N141" s="182" t="str">
        <f t="shared" si="36"/>
        <v xml:space="preserve"> </v>
      </c>
      <c r="O141" s="5" t="str">
        <f t="shared" si="37"/>
        <v xml:space="preserve"> -0-0</v>
      </c>
      <c r="P141" s="5">
        <f>Input!D145</f>
        <v>0</v>
      </c>
      <c r="Q141" s="21">
        <f>IF(Input!$E145=0,0,IF(ISNA(VLOOKUP((CONCATENATE(Q$6,"-",Input!H145)),points1,2,)),0,(VLOOKUP((CONCATENATE(Q$6,"-",Input!H145)),points1,2,))))</f>
        <v>0</v>
      </c>
      <c r="R141" s="21">
        <f>IF(Input!$E145=0,0,IF(ISNA(VLOOKUP((CONCATENATE(R$6,"-",Input!I145)),points1,2,)),0,(VLOOKUP((CONCATENATE(R$6,"-",Input!I145)),points1,2,))))</f>
        <v>0</v>
      </c>
      <c r="S141" s="21">
        <f>IF(Input!$E145=0,0,IF(ISNA(VLOOKUP((CONCATENATE(S$6,"-",Input!J145)),points1,2,)),0,(VLOOKUP((CONCATENATE(S$6,"-",Input!J145)),points1,2,))))</f>
        <v>0</v>
      </c>
      <c r="T141" s="21">
        <f>IF(Input!$E145=0,0,IF(ISNA(VLOOKUP((CONCATENATE(T$6,"-",Input!K145)),points1,2,)),0,(VLOOKUP((CONCATENATE(T$6,"-",Input!K145)),points1,2,))))</f>
        <v>0</v>
      </c>
      <c r="U141" s="21">
        <f>IF(Input!$E145=0,0,IF(ISNA(VLOOKUP((CONCATENATE(U$6,"-",Input!L145)),points1,2,)),0,(VLOOKUP((CONCATENATE(U$6,"-",Input!L145)),points1,2,))))</f>
        <v>0</v>
      </c>
      <c r="V141" s="12">
        <f>IF(Input!$C145&gt;6,COUNT(Input!H145:I145,Input!J145:L145,Input!#REF!,Input!#REF!),IF(Input!$C145&lt;=6,COUNT(Input!H145:I145,Input!J145:L145,Input!#REF!)))</f>
        <v>0</v>
      </c>
      <c r="W141">
        <f t="shared" si="43"/>
        <v>0</v>
      </c>
      <c r="X141">
        <f>IF(W141=0,0,IF((Input!G145="Boy")*AND(Input!C145&gt;6),VLOOKUP(W141,award2,3),IF((Input!G145="Girl")*AND(Input!C145&gt;6),VLOOKUP(W141,award2,2),IF((Input!G145="Boy")*AND(Input!C145&lt;=6),VLOOKUP(W141,award12,3),IF((Input!G145="Girl")*AND(Input!C145&lt;=6),VLOOKUP(W141,award12,2),0)))))</f>
        <v>0</v>
      </c>
      <c r="Y141">
        <f>IF(Input!$C145&gt;6,COUNT(Input!H145:I145,Input!J145:L145,Input!#REF!,Input!#REF!),IF(Input!$C145&lt;=6,COUNT(Input!H145:I145,Input!J145:L145,Input!#REF!)))</f>
        <v>0</v>
      </c>
      <c r="AA141" t="str">
        <f t="shared" si="38"/>
        <v xml:space="preserve"> </v>
      </c>
      <c r="AB141" t="str">
        <f t="shared" si="39"/>
        <v xml:space="preserve"> </v>
      </c>
      <c r="AC141" t="str">
        <f t="shared" si="40"/>
        <v xml:space="preserve"> </v>
      </c>
      <c r="AD141" t="str">
        <f t="shared" si="41"/>
        <v xml:space="preserve"> </v>
      </c>
      <c r="AE141" t="str">
        <f t="shared" si="42"/>
        <v xml:space="preserve"> </v>
      </c>
      <c r="AG141" s="21" t="str">
        <f>IF(AA141=" "," ",IF(Input!$G145="Boy",IF(RANK(AA141,($AA141:$AE141),0)&lt;=5,AA141," ")," "))</f>
        <v xml:space="preserve"> </v>
      </c>
      <c r="AH141" s="21" t="str">
        <f>IF(AB141=" "," ",IF(Input!$G145="Boy",IF(RANK(AB141,($AA141:$AE141),0)&lt;=5,AB141," ")," "))</f>
        <v xml:space="preserve"> </v>
      </c>
      <c r="AI141" s="21" t="str">
        <f>IF(AC141=" "," ",IF(Input!$G145="Boy",IF(RANK(AC141,($AA141:$AE141),0)&lt;=5,AC141," ")," "))</f>
        <v xml:space="preserve"> </v>
      </c>
      <c r="AJ141" s="21" t="str">
        <f>IF(AD141=" "," ",IF(Input!$G145="Boy",IF(RANK(AD141,($AA141:$AE141),0)&lt;=5,AD141," ")," "))</f>
        <v xml:space="preserve"> </v>
      </c>
      <c r="AK141" s="21" t="str">
        <f>IF(AE141=" "," ",IF(Input!$G145="Boy",IF(RANK(AE141,($AA141:$AE141),0)&lt;=5,AE141," ")," "))</f>
        <v xml:space="preserve"> </v>
      </c>
      <c r="AM141" s="21" t="str">
        <f>IF(AA141=" "," ",IF(Input!$G145="Girl",IF(RANK(AA141,($AA141:$AE141),0)&lt;=5,AA141," ")," "))</f>
        <v xml:space="preserve"> </v>
      </c>
      <c r="AN141" s="21" t="str">
        <f>IF(AB141=" "," ",IF(Input!$G145="Girl",IF(RANK(AB141,($AA141:$AE141),0)&lt;=5,AB141," ")," "))</f>
        <v xml:space="preserve"> </v>
      </c>
      <c r="AO141" s="21" t="str">
        <f>IF(AC141=" "," ",IF(Input!$G145="Girl",IF(RANK(AC141,($AA141:$AE141),0)&lt;=5,AC141," ")," "))</f>
        <v xml:space="preserve"> </v>
      </c>
      <c r="AP141" s="21" t="str">
        <f>IF(AD141=" "," ",IF(Input!$G145="Girl",IF(RANK(AD141,($AA141:$AE141),0)&lt;=5,AD141," ")," "))</f>
        <v xml:space="preserve"> </v>
      </c>
      <c r="AQ141" s="21" t="str">
        <f>IF(AE141=" "," ",IF(Input!$G145="Girl",IF(RANK(AE141,($AA141:$AE141),0)&lt;=5,AE141," ")," "))</f>
        <v xml:space="preserve"> </v>
      </c>
      <c r="AS141">
        <v>4.0000000000000003E-5</v>
      </c>
      <c r="AT141">
        <v>7.9999999999999898E-5</v>
      </c>
      <c r="AU141">
        <v>1.2E-4</v>
      </c>
      <c r="AV141">
        <v>1.6000000000000001E-4</v>
      </c>
      <c r="AW141">
        <v>2.0000000000000001E-4</v>
      </c>
      <c r="AX141">
        <v>2.4000000000000001E-4</v>
      </c>
      <c r="AY141">
        <v>2.7999999999999998E-4</v>
      </c>
      <c r="AZ141">
        <v>3.20000000000001E-4</v>
      </c>
      <c r="BA141">
        <v>3.60000000000001E-4</v>
      </c>
      <c r="BB141">
        <v>4.0000000000000099E-4</v>
      </c>
    </row>
    <row r="142" spans="3:54" ht="23.55" customHeight="1" x14ac:dyDescent="0.3">
      <c r="C142" s="169">
        <f>Input!D146</f>
        <v>0</v>
      </c>
      <c r="D142" s="170" t="e">
        <f>Input!#REF!</f>
        <v>#REF!</v>
      </c>
      <c r="E142" s="170">
        <f>Input!E146</f>
        <v>0</v>
      </c>
      <c r="F142" s="171">
        <f>Input!F146</f>
        <v>0</v>
      </c>
      <c r="G142" s="171">
        <f>Input!G146</f>
        <v>0</v>
      </c>
      <c r="H142" s="170">
        <f t="shared" si="30"/>
        <v>0</v>
      </c>
      <c r="I142" s="170">
        <f t="shared" si="31"/>
        <v>0</v>
      </c>
      <c r="J142" s="170">
        <f t="shared" si="32"/>
        <v>0</v>
      </c>
      <c r="K142" s="170">
        <f t="shared" si="33"/>
        <v>0</v>
      </c>
      <c r="L142" s="170">
        <f t="shared" si="34"/>
        <v>0</v>
      </c>
      <c r="M142" s="170" t="str">
        <f t="shared" si="35"/>
        <v xml:space="preserve"> </v>
      </c>
      <c r="N142" s="182" t="str">
        <f t="shared" si="36"/>
        <v xml:space="preserve"> </v>
      </c>
      <c r="O142" s="5" t="str">
        <f t="shared" si="37"/>
        <v xml:space="preserve"> -0-0</v>
      </c>
      <c r="P142" s="5">
        <f>Input!D146</f>
        <v>0</v>
      </c>
      <c r="Q142" s="21">
        <f>IF(Input!$E146=0,0,IF(ISNA(VLOOKUP((CONCATENATE(Q$6,"-",Input!H146)),points1,2,)),0,(VLOOKUP((CONCATENATE(Q$6,"-",Input!H146)),points1,2,))))</f>
        <v>0</v>
      </c>
      <c r="R142" s="21">
        <f>IF(Input!$E146=0,0,IF(ISNA(VLOOKUP((CONCATENATE(R$6,"-",Input!I146)),points1,2,)),0,(VLOOKUP((CONCATENATE(R$6,"-",Input!I146)),points1,2,))))</f>
        <v>0</v>
      </c>
      <c r="S142" s="21">
        <f>IF(Input!$E146=0,0,IF(ISNA(VLOOKUP((CONCATENATE(S$6,"-",Input!J146)),points1,2,)),0,(VLOOKUP((CONCATENATE(S$6,"-",Input!J146)),points1,2,))))</f>
        <v>0</v>
      </c>
      <c r="T142" s="21">
        <f>IF(Input!$E146=0,0,IF(ISNA(VLOOKUP((CONCATENATE(T$6,"-",Input!K146)),points1,2,)),0,(VLOOKUP((CONCATENATE(T$6,"-",Input!K146)),points1,2,))))</f>
        <v>0</v>
      </c>
      <c r="U142" s="21">
        <f>IF(Input!$E146=0,0,IF(ISNA(VLOOKUP((CONCATENATE(U$6,"-",Input!L146)),points1,2,)),0,(VLOOKUP((CONCATENATE(U$6,"-",Input!L146)),points1,2,))))</f>
        <v>0</v>
      </c>
      <c r="V142" s="12">
        <f>IF(Input!$C146&gt;6,COUNT(Input!H146:I146,Input!J146:L146,Input!#REF!,Input!#REF!),IF(Input!$C146&lt;=6,COUNT(Input!H146:I146,Input!J146:L146,Input!#REF!)))</f>
        <v>0</v>
      </c>
      <c r="W142">
        <f t="shared" si="43"/>
        <v>0</v>
      </c>
      <c r="X142">
        <f>IF(W142=0,0,IF((Input!G146="Boy")*AND(Input!C146&gt;6),VLOOKUP(W142,award2,3),IF((Input!G146="Girl")*AND(Input!C146&gt;6),VLOOKUP(W142,award2,2),IF((Input!G146="Boy")*AND(Input!C146&lt;=6),VLOOKUP(W142,award12,3),IF((Input!G146="Girl")*AND(Input!C146&lt;=6),VLOOKUP(W142,award12,2),0)))))</f>
        <v>0</v>
      </c>
      <c r="Y142">
        <f>IF(Input!$C146&gt;6,COUNT(Input!H146:I146,Input!J146:L146,Input!#REF!,Input!#REF!),IF(Input!$C146&lt;=6,COUNT(Input!H146:I146,Input!J146:L146,Input!#REF!)))</f>
        <v>0</v>
      </c>
      <c r="AA142" t="str">
        <f t="shared" si="38"/>
        <v xml:space="preserve"> </v>
      </c>
      <c r="AB142" t="str">
        <f t="shared" si="39"/>
        <v xml:space="preserve"> </v>
      </c>
      <c r="AC142" t="str">
        <f t="shared" si="40"/>
        <v xml:space="preserve"> </v>
      </c>
      <c r="AD142" t="str">
        <f t="shared" si="41"/>
        <v xml:space="preserve"> </v>
      </c>
      <c r="AE142" t="str">
        <f t="shared" si="42"/>
        <v xml:space="preserve"> </v>
      </c>
      <c r="AG142" s="21" t="str">
        <f>IF(AA142=" "," ",IF(Input!$G146="Boy",IF(RANK(AA142,($AA142:$AE142),0)&lt;=5,AA142," ")," "))</f>
        <v xml:space="preserve"> </v>
      </c>
      <c r="AH142" s="21" t="str">
        <f>IF(AB142=" "," ",IF(Input!$G146="Boy",IF(RANK(AB142,($AA142:$AE142),0)&lt;=5,AB142," ")," "))</f>
        <v xml:space="preserve"> </v>
      </c>
      <c r="AI142" s="21" t="str">
        <f>IF(AC142=" "," ",IF(Input!$G146="Boy",IF(RANK(AC142,($AA142:$AE142),0)&lt;=5,AC142," ")," "))</f>
        <v xml:space="preserve"> </v>
      </c>
      <c r="AJ142" s="21" t="str">
        <f>IF(AD142=" "," ",IF(Input!$G146="Boy",IF(RANK(AD142,($AA142:$AE142),0)&lt;=5,AD142," ")," "))</f>
        <v xml:space="preserve"> </v>
      </c>
      <c r="AK142" s="21" t="str">
        <f>IF(AE142=" "," ",IF(Input!$G146="Boy",IF(RANK(AE142,($AA142:$AE142),0)&lt;=5,AE142," ")," "))</f>
        <v xml:space="preserve"> </v>
      </c>
      <c r="AM142" s="21" t="str">
        <f>IF(AA142=" "," ",IF(Input!$G146="Girl",IF(RANK(AA142,($AA142:$AE142),0)&lt;=5,AA142," ")," "))</f>
        <v xml:space="preserve"> </v>
      </c>
      <c r="AN142" s="21" t="str">
        <f>IF(AB142=" "," ",IF(Input!$G146="Girl",IF(RANK(AB142,($AA142:$AE142),0)&lt;=5,AB142," ")," "))</f>
        <v xml:space="preserve"> </v>
      </c>
      <c r="AO142" s="21" t="str">
        <f>IF(AC142=" "," ",IF(Input!$G146="Girl",IF(RANK(AC142,($AA142:$AE142),0)&lt;=5,AC142," ")," "))</f>
        <v xml:space="preserve"> </v>
      </c>
      <c r="AP142" s="21" t="str">
        <f>IF(AD142=" "," ",IF(Input!$G146="Girl",IF(RANK(AD142,($AA142:$AE142),0)&lt;=5,AD142," ")," "))</f>
        <v xml:space="preserve"> </v>
      </c>
      <c r="AQ142" s="21" t="str">
        <f>IF(AE142=" "," ",IF(Input!$G146="Girl",IF(RANK(AE142,($AA142:$AE142),0)&lt;=5,AE142," ")," "))</f>
        <v xml:space="preserve"> </v>
      </c>
      <c r="AS142">
        <v>4.0000000000000003E-5</v>
      </c>
      <c r="AT142">
        <v>7.9999999999999898E-5</v>
      </c>
      <c r="AU142">
        <v>1.2E-4</v>
      </c>
      <c r="AV142">
        <v>1.6000000000000001E-4</v>
      </c>
      <c r="AW142">
        <v>2.0000000000000001E-4</v>
      </c>
      <c r="AX142">
        <v>2.4000000000000001E-4</v>
      </c>
      <c r="AY142">
        <v>2.7999999999999998E-4</v>
      </c>
      <c r="AZ142">
        <v>3.20000000000001E-4</v>
      </c>
      <c r="BA142">
        <v>3.60000000000001E-4</v>
      </c>
      <c r="BB142">
        <v>4.0000000000000099E-4</v>
      </c>
    </row>
    <row r="143" spans="3:54" ht="23.55" customHeight="1" x14ac:dyDescent="0.3">
      <c r="C143" s="169">
        <f>Input!D147</f>
        <v>0</v>
      </c>
      <c r="D143" s="170" t="e">
        <f>Input!#REF!</f>
        <v>#REF!</v>
      </c>
      <c r="E143" s="170">
        <f>Input!E147</f>
        <v>0</v>
      </c>
      <c r="F143" s="171">
        <f>Input!F147</f>
        <v>0</v>
      </c>
      <c r="G143" s="171">
        <f>Input!G147</f>
        <v>0</v>
      </c>
      <c r="H143" s="170">
        <f t="shared" si="30"/>
        <v>0</v>
      </c>
      <c r="I143" s="170">
        <f t="shared" si="31"/>
        <v>0</v>
      </c>
      <c r="J143" s="170">
        <f t="shared" si="32"/>
        <v>0</v>
      </c>
      <c r="K143" s="170">
        <f t="shared" si="33"/>
        <v>0</v>
      </c>
      <c r="L143" s="170">
        <f t="shared" si="34"/>
        <v>0</v>
      </c>
      <c r="M143" s="170" t="str">
        <f t="shared" si="35"/>
        <v xml:space="preserve"> </v>
      </c>
      <c r="N143" s="182" t="str">
        <f t="shared" si="36"/>
        <v xml:space="preserve"> </v>
      </c>
      <c r="O143" s="5" t="str">
        <f t="shared" si="37"/>
        <v xml:space="preserve"> -0-0</v>
      </c>
      <c r="P143" s="5">
        <f>Input!D147</f>
        <v>0</v>
      </c>
      <c r="Q143" s="21">
        <f>IF(Input!$E147=0,0,IF(ISNA(VLOOKUP((CONCATENATE(Q$6,"-",Input!H147)),points1,2,)),0,(VLOOKUP((CONCATENATE(Q$6,"-",Input!H147)),points1,2,))))</f>
        <v>0</v>
      </c>
      <c r="R143" s="21">
        <f>IF(Input!$E147=0,0,IF(ISNA(VLOOKUP((CONCATENATE(R$6,"-",Input!I147)),points1,2,)),0,(VLOOKUP((CONCATENATE(R$6,"-",Input!I147)),points1,2,))))</f>
        <v>0</v>
      </c>
      <c r="S143" s="21">
        <f>IF(Input!$E147=0,0,IF(ISNA(VLOOKUP((CONCATENATE(S$6,"-",Input!J147)),points1,2,)),0,(VLOOKUP((CONCATENATE(S$6,"-",Input!J147)),points1,2,))))</f>
        <v>0</v>
      </c>
      <c r="T143" s="21">
        <f>IF(Input!$E147=0,0,IF(ISNA(VLOOKUP((CONCATENATE(T$6,"-",Input!K147)),points1,2,)),0,(VLOOKUP((CONCATENATE(T$6,"-",Input!K147)),points1,2,))))</f>
        <v>0</v>
      </c>
      <c r="U143" s="21">
        <f>IF(Input!$E147=0,0,IF(ISNA(VLOOKUP((CONCATENATE(U$6,"-",Input!L147)),points1,2,)),0,(VLOOKUP((CONCATENATE(U$6,"-",Input!L147)),points1,2,))))</f>
        <v>0</v>
      </c>
      <c r="V143" s="12">
        <f>IF(Input!$C147&gt;6,COUNT(Input!H147:I147,Input!J147:L147,Input!#REF!,Input!#REF!),IF(Input!$C147&lt;=6,COUNT(Input!H147:I147,Input!J147:L147,Input!#REF!)))</f>
        <v>0</v>
      </c>
      <c r="W143">
        <f t="shared" si="43"/>
        <v>0</v>
      </c>
      <c r="X143">
        <f>IF(W143=0,0,IF((Input!G147="Boy")*AND(Input!C147&gt;6),VLOOKUP(W143,award2,3),IF((Input!G147="Girl")*AND(Input!C147&gt;6),VLOOKUP(W143,award2,2),IF((Input!G147="Boy")*AND(Input!C147&lt;=6),VLOOKUP(W143,award12,3),IF((Input!G147="Girl")*AND(Input!C147&lt;=6),VLOOKUP(W143,award12,2),0)))))</f>
        <v>0</v>
      </c>
      <c r="Y143">
        <f>IF(Input!$C147&gt;6,COUNT(Input!H147:I147,Input!J147:L147,Input!#REF!,Input!#REF!),IF(Input!$C147&lt;=6,COUNT(Input!H147:I147,Input!J147:L147,Input!#REF!)))</f>
        <v>0</v>
      </c>
      <c r="AA143" t="str">
        <f t="shared" si="38"/>
        <v xml:space="preserve"> </v>
      </c>
      <c r="AB143" t="str">
        <f t="shared" si="39"/>
        <v xml:space="preserve"> </v>
      </c>
      <c r="AC143" t="str">
        <f t="shared" si="40"/>
        <v xml:space="preserve"> </v>
      </c>
      <c r="AD143" t="str">
        <f t="shared" si="41"/>
        <v xml:space="preserve"> </v>
      </c>
      <c r="AE143" t="str">
        <f t="shared" si="42"/>
        <v xml:space="preserve"> </v>
      </c>
      <c r="AG143" s="21" t="str">
        <f>IF(AA143=" "," ",IF(Input!$G147="Boy",IF(RANK(AA143,($AA143:$AE143),0)&lt;=5,AA143," ")," "))</f>
        <v xml:space="preserve"> </v>
      </c>
      <c r="AH143" s="21" t="str">
        <f>IF(AB143=" "," ",IF(Input!$G147="Boy",IF(RANK(AB143,($AA143:$AE143),0)&lt;=5,AB143," ")," "))</f>
        <v xml:space="preserve"> </v>
      </c>
      <c r="AI143" s="21" t="str">
        <f>IF(AC143=" "," ",IF(Input!$G147="Boy",IF(RANK(AC143,($AA143:$AE143),0)&lt;=5,AC143," ")," "))</f>
        <v xml:space="preserve"> </v>
      </c>
      <c r="AJ143" s="21" t="str">
        <f>IF(AD143=" "," ",IF(Input!$G147="Boy",IF(RANK(AD143,($AA143:$AE143),0)&lt;=5,AD143," ")," "))</f>
        <v xml:space="preserve"> </v>
      </c>
      <c r="AK143" s="21" t="str">
        <f>IF(AE143=" "," ",IF(Input!$G147="Boy",IF(RANK(AE143,($AA143:$AE143),0)&lt;=5,AE143," ")," "))</f>
        <v xml:space="preserve"> </v>
      </c>
      <c r="AM143" s="21" t="str">
        <f>IF(AA143=" "," ",IF(Input!$G147="Girl",IF(RANK(AA143,($AA143:$AE143),0)&lt;=5,AA143," ")," "))</f>
        <v xml:space="preserve"> </v>
      </c>
      <c r="AN143" s="21" t="str">
        <f>IF(AB143=" "," ",IF(Input!$G147="Girl",IF(RANK(AB143,($AA143:$AE143),0)&lt;=5,AB143," ")," "))</f>
        <v xml:space="preserve"> </v>
      </c>
      <c r="AO143" s="21" t="str">
        <f>IF(AC143=" "," ",IF(Input!$G147="Girl",IF(RANK(AC143,($AA143:$AE143),0)&lt;=5,AC143," ")," "))</f>
        <v xml:space="preserve"> </v>
      </c>
      <c r="AP143" s="21" t="str">
        <f>IF(AD143=" "," ",IF(Input!$G147="Girl",IF(RANK(AD143,($AA143:$AE143),0)&lt;=5,AD143," ")," "))</f>
        <v xml:space="preserve"> </v>
      </c>
      <c r="AQ143" s="21" t="str">
        <f>IF(AE143=" "," ",IF(Input!$G147="Girl",IF(RANK(AE143,($AA143:$AE143),0)&lt;=5,AE143," ")," "))</f>
        <v xml:space="preserve"> </v>
      </c>
      <c r="AS143">
        <v>4.0000000000000003E-5</v>
      </c>
      <c r="AT143">
        <v>7.9999999999999898E-5</v>
      </c>
      <c r="AU143">
        <v>1.2E-4</v>
      </c>
      <c r="AV143">
        <v>1.6000000000000001E-4</v>
      </c>
      <c r="AW143">
        <v>2.0000000000000001E-4</v>
      </c>
      <c r="AX143">
        <v>2.4000000000000001E-4</v>
      </c>
      <c r="AY143">
        <v>2.7999999999999998E-4</v>
      </c>
      <c r="AZ143">
        <v>3.20000000000001E-4</v>
      </c>
      <c r="BA143">
        <v>3.60000000000001E-4</v>
      </c>
      <c r="BB143">
        <v>4.0000000000000099E-4</v>
      </c>
    </row>
    <row r="144" spans="3:54" ht="23.55" customHeight="1" x14ac:dyDescent="0.3">
      <c r="C144" s="169">
        <f>Input!D148</f>
        <v>0</v>
      </c>
      <c r="D144" s="170" t="e">
        <f>Input!#REF!</f>
        <v>#REF!</v>
      </c>
      <c r="E144" s="170">
        <f>Input!E148</f>
        <v>0</v>
      </c>
      <c r="F144" s="171">
        <f>Input!F148</f>
        <v>0</v>
      </c>
      <c r="G144" s="171">
        <f>Input!G148</f>
        <v>0</v>
      </c>
      <c r="H144" s="170">
        <f t="shared" si="30"/>
        <v>0</v>
      </c>
      <c r="I144" s="170">
        <f t="shared" si="31"/>
        <v>0</v>
      </c>
      <c r="J144" s="170">
        <f t="shared" si="32"/>
        <v>0</v>
      </c>
      <c r="K144" s="170">
        <f t="shared" si="33"/>
        <v>0</v>
      </c>
      <c r="L144" s="170">
        <f t="shared" si="34"/>
        <v>0</v>
      </c>
      <c r="M144" s="170" t="str">
        <f t="shared" si="35"/>
        <v xml:space="preserve"> </v>
      </c>
      <c r="N144" s="182" t="str">
        <f t="shared" si="36"/>
        <v xml:space="preserve"> </v>
      </c>
      <c r="O144" s="5" t="str">
        <f t="shared" si="37"/>
        <v xml:space="preserve"> -0-0</v>
      </c>
      <c r="P144" s="5">
        <f>Input!D148</f>
        <v>0</v>
      </c>
      <c r="Q144" s="21">
        <f>IF(Input!$E148=0,0,IF(ISNA(VLOOKUP((CONCATENATE(Q$6,"-",Input!H148)),points1,2,)),0,(VLOOKUP((CONCATENATE(Q$6,"-",Input!H148)),points1,2,))))</f>
        <v>0</v>
      </c>
      <c r="R144" s="21">
        <f>IF(Input!$E148=0,0,IF(ISNA(VLOOKUP((CONCATENATE(R$6,"-",Input!I148)),points1,2,)),0,(VLOOKUP((CONCATENATE(R$6,"-",Input!I148)),points1,2,))))</f>
        <v>0</v>
      </c>
      <c r="S144" s="21">
        <f>IF(Input!$E148=0,0,IF(ISNA(VLOOKUP((CONCATENATE(S$6,"-",Input!J148)),points1,2,)),0,(VLOOKUP((CONCATENATE(S$6,"-",Input!J148)),points1,2,))))</f>
        <v>0</v>
      </c>
      <c r="T144" s="21">
        <f>IF(Input!$E148=0,0,IF(ISNA(VLOOKUP((CONCATENATE(T$6,"-",Input!K148)),points1,2,)),0,(VLOOKUP((CONCATENATE(T$6,"-",Input!K148)),points1,2,))))</f>
        <v>0</v>
      </c>
      <c r="U144" s="21">
        <f>IF(Input!$E148=0,0,IF(ISNA(VLOOKUP((CONCATENATE(U$6,"-",Input!L148)),points1,2,)),0,(VLOOKUP((CONCATENATE(U$6,"-",Input!L148)),points1,2,))))</f>
        <v>0</v>
      </c>
      <c r="V144" s="12">
        <f>IF(Input!$C148&gt;6,COUNT(Input!H148:I148,Input!J148:L148,Input!#REF!,Input!#REF!),IF(Input!$C148&lt;=6,COUNT(Input!H148:I148,Input!J148:L148,Input!#REF!)))</f>
        <v>0</v>
      </c>
      <c r="W144">
        <f t="shared" si="43"/>
        <v>0</v>
      </c>
      <c r="X144">
        <f>IF(W144=0,0,IF((Input!G148="Boy")*AND(Input!C148&gt;6),VLOOKUP(W144,award2,3),IF((Input!G148="Girl")*AND(Input!C148&gt;6),VLOOKUP(W144,award2,2),IF((Input!G148="Boy")*AND(Input!C148&lt;=6),VLOOKUP(W144,award12,3),IF((Input!G148="Girl")*AND(Input!C148&lt;=6),VLOOKUP(W144,award12,2),0)))))</f>
        <v>0</v>
      </c>
      <c r="Y144">
        <f>IF(Input!$C148&gt;6,COUNT(Input!H148:I148,Input!J148:L148,Input!#REF!,Input!#REF!),IF(Input!$C148&lt;=6,COUNT(Input!H148:I148,Input!J148:L148,Input!#REF!)))</f>
        <v>0</v>
      </c>
      <c r="AA144" t="str">
        <f t="shared" si="38"/>
        <v xml:space="preserve"> </v>
      </c>
      <c r="AB144" t="str">
        <f t="shared" si="39"/>
        <v xml:space="preserve"> </v>
      </c>
      <c r="AC144" t="str">
        <f t="shared" si="40"/>
        <v xml:space="preserve"> </v>
      </c>
      <c r="AD144" t="str">
        <f t="shared" si="41"/>
        <v xml:space="preserve"> </v>
      </c>
      <c r="AE144" t="str">
        <f t="shared" si="42"/>
        <v xml:space="preserve"> </v>
      </c>
      <c r="AG144" s="21" t="str">
        <f>IF(AA144=" "," ",IF(Input!$G148="Boy",IF(RANK(AA144,($AA144:$AE144),0)&lt;=5,AA144," ")," "))</f>
        <v xml:space="preserve"> </v>
      </c>
      <c r="AH144" s="21" t="str">
        <f>IF(AB144=" "," ",IF(Input!$G148="Boy",IF(RANK(AB144,($AA144:$AE144),0)&lt;=5,AB144," ")," "))</f>
        <v xml:space="preserve"> </v>
      </c>
      <c r="AI144" s="21" t="str">
        <f>IF(AC144=" "," ",IF(Input!$G148="Boy",IF(RANK(AC144,($AA144:$AE144),0)&lt;=5,AC144," ")," "))</f>
        <v xml:space="preserve"> </v>
      </c>
      <c r="AJ144" s="21" t="str">
        <f>IF(AD144=" "," ",IF(Input!$G148="Boy",IF(RANK(AD144,($AA144:$AE144),0)&lt;=5,AD144," ")," "))</f>
        <v xml:space="preserve"> </v>
      </c>
      <c r="AK144" s="21" t="str">
        <f>IF(AE144=" "," ",IF(Input!$G148="Boy",IF(RANK(AE144,($AA144:$AE144),0)&lt;=5,AE144," ")," "))</f>
        <v xml:space="preserve"> </v>
      </c>
      <c r="AM144" s="21" t="str">
        <f>IF(AA144=" "," ",IF(Input!$G148="Girl",IF(RANK(AA144,($AA144:$AE144),0)&lt;=5,AA144," ")," "))</f>
        <v xml:space="preserve"> </v>
      </c>
      <c r="AN144" s="21" t="str">
        <f>IF(AB144=" "," ",IF(Input!$G148="Girl",IF(RANK(AB144,($AA144:$AE144),0)&lt;=5,AB144," ")," "))</f>
        <v xml:space="preserve"> </v>
      </c>
      <c r="AO144" s="21" t="str">
        <f>IF(AC144=" "," ",IF(Input!$G148="Girl",IF(RANK(AC144,($AA144:$AE144),0)&lt;=5,AC144," ")," "))</f>
        <v xml:space="preserve"> </v>
      </c>
      <c r="AP144" s="21" t="str">
        <f>IF(AD144=" "," ",IF(Input!$G148="Girl",IF(RANK(AD144,($AA144:$AE144),0)&lt;=5,AD144," ")," "))</f>
        <v xml:space="preserve"> </v>
      </c>
      <c r="AQ144" s="21" t="str">
        <f>IF(AE144=" "," ",IF(Input!$G148="Girl",IF(RANK(AE144,($AA144:$AE144),0)&lt;=5,AE144," ")," "))</f>
        <v xml:space="preserve"> </v>
      </c>
      <c r="AS144">
        <v>4.0000000000000003E-5</v>
      </c>
      <c r="AT144">
        <v>7.9999999999999898E-5</v>
      </c>
      <c r="AU144">
        <v>1.2E-4</v>
      </c>
      <c r="AV144">
        <v>1.6000000000000001E-4</v>
      </c>
      <c r="AW144">
        <v>2.0000000000000001E-4</v>
      </c>
      <c r="AX144">
        <v>2.4000000000000001E-4</v>
      </c>
      <c r="AY144">
        <v>2.7999999999999998E-4</v>
      </c>
      <c r="AZ144">
        <v>3.20000000000001E-4</v>
      </c>
      <c r="BA144">
        <v>3.60000000000001E-4</v>
      </c>
      <c r="BB144">
        <v>4.0000000000000099E-4</v>
      </c>
    </row>
    <row r="145" spans="3:54" ht="23.55" customHeight="1" x14ac:dyDescent="0.3">
      <c r="C145" s="169">
        <f>Input!D149</f>
        <v>0</v>
      </c>
      <c r="D145" s="170" t="e">
        <f>Input!#REF!</f>
        <v>#REF!</v>
      </c>
      <c r="E145" s="170">
        <f>Input!E149</f>
        <v>0</v>
      </c>
      <c r="F145" s="171">
        <f>Input!F149</f>
        <v>0</v>
      </c>
      <c r="G145" s="171">
        <f>Input!G149</f>
        <v>0</v>
      </c>
      <c r="H145" s="170">
        <f t="shared" si="30"/>
        <v>0</v>
      </c>
      <c r="I145" s="170">
        <f t="shared" si="31"/>
        <v>0</v>
      </c>
      <c r="J145" s="170">
        <f t="shared" si="32"/>
        <v>0</v>
      </c>
      <c r="K145" s="170">
        <f t="shared" si="33"/>
        <v>0</v>
      </c>
      <c r="L145" s="170">
        <f t="shared" si="34"/>
        <v>0</v>
      </c>
      <c r="M145" s="170" t="str">
        <f t="shared" si="35"/>
        <v xml:space="preserve"> </v>
      </c>
      <c r="N145" s="182" t="str">
        <f t="shared" si="36"/>
        <v xml:space="preserve"> </v>
      </c>
      <c r="O145" s="5" t="str">
        <f t="shared" si="37"/>
        <v xml:space="preserve"> -0-0</v>
      </c>
      <c r="P145" s="5">
        <f>Input!D149</f>
        <v>0</v>
      </c>
      <c r="Q145" s="21">
        <f>IF(Input!$E149=0,0,IF(ISNA(VLOOKUP((CONCATENATE(Q$6,"-",Input!H149)),points1,2,)),0,(VLOOKUP((CONCATENATE(Q$6,"-",Input!H149)),points1,2,))))</f>
        <v>0</v>
      </c>
      <c r="R145" s="21">
        <f>IF(Input!$E149=0,0,IF(ISNA(VLOOKUP((CONCATENATE(R$6,"-",Input!I149)),points1,2,)),0,(VLOOKUP((CONCATENATE(R$6,"-",Input!I149)),points1,2,))))</f>
        <v>0</v>
      </c>
      <c r="S145" s="21">
        <f>IF(Input!$E149=0,0,IF(ISNA(VLOOKUP((CONCATENATE(S$6,"-",Input!J149)),points1,2,)),0,(VLOOKUP((CONCATENATE(S$6,"-",Input!J149)),points1,2,))))</f>
        <v>0</v>
      </c>
      <c r="T145" s="21">
        <f>IF(Input!$E149=0,0,IF(ISNA(VLOOKUP((CONCATENATE(T$6,"-",Input!K149)),points1,2,)),0,(VLOOKUP((CONCATENATE(T$6,"-",Input!K149)),points1,2,))))</f>
        <v>0</v>
      </c>
      <c r="U145" s="21">
        <f>IF(Input!$E149=0,0,IF(ISNA(VLOOKUP((CONCATENATE(U$6,"-",Input!L149)),points1,2,)),0,(VLOOKUP((CONCATENATE(U$6,"-",Input!L149)),points1,2,))))</f>
        <v>0</v>
      </c>
      <c r="V145" s="12">
        <f>IF(Input!$C149&gt;6,COUNT(Input!H149:I149,Input!J149:L149,Input!#REF!,Input!#REF!),IF(Input!$C149&lt;=6,COUNT(Input!H149:I149,Input!J149:L149,Input!#REF!)))</f>
        <v>0</v>
      </c>
      <c r="W145">
        <f t="shared" si="43"/>
        <v>0</v>
      </c>
      <c r="X145">
        <f>IF(W145=0,0,IF((Input!G149="Boy")*AND(Input!C149&gt;6),VLOOKUP(W145,award2,3),IF((Input!G149="Girl")*AND(Input!C149&gt;6),VLOOKUP(W145,award2,2),IF((Input!G149="Boy")*AND(Input!C149&lt;=6),VLOOKUP(W145,award12,3),IF((Input!G149="Girl")*AND(Input!C149&lt;=6),VLOOKUP(W145,award12,2),0)))))</f>
        <v>0</v>
      </c>
      <c r="Y145">
        <f>IF(Input!$C149&gt;6,COUNT(Input!H149:I149,Input!J149:L149,Input!#REF!,Input!#REF!),IF(Input!$C149&lt;=6,COUNT(Input!H149:I149,Input!J149:L149,Input!#REF!)))</f>
        <v>0</v>
      </c>
      <c r="AA145" t="str">
        <f t="shared" si="38"/>
        <v xml:space="preserve"> </v>
      </c>
      <c r="AB145" t="str">
        <f t="shared" si="39"/>
        <v xml:space="preserve"> </v>
      </c>
      <c r="AC145" t="str">
        <f t="shared" si="40"/>
        <v xml:space="preserve"> </v>
      </c>
      <c r="AD145" t="str">
        <f t="shared" si="41"/>
        <v xml:space="preserve"> </v>
      </c>
      <c r="AE145" t="str">
        <f t="shared" si="42"/>
        <v xml:space="preserve"> </v>
      </c>
      <c r="AG145" s="21" t="str">
        <f>IF(AA145=" "," ",IF(Input!$G149="Boy",IF(RANK(AA145,($AA145:$AE145),0)&lt;=5,AA145," ")," "))</f>
        <v xml:space="preserve"> </v>
      </c>
      <c r="AH145" s="21" t="str">
        <f>IF(AB145=" "," ",IF(Input!$G149="Boy",IF(RANK(AB145,($AA145:$AE145),0)&lt;=5,AB145," ")," "))</f>
        <v xml:space="preserve"> </v>
      </c>
      <c r="AI145" s="21" t="str">
        <f>IF(AC145=" "," ",IF(Input!$G149="Boy",IF(RANK(AC145,($AA145:$AE145),0)&lt;=5,AC145," ")," "))</f>
        <v xml:space="preserve"> </v>
      </c>
      <c r="AJ145" s="21" t="str">
        <f>IF(AD145=" "," ",IF(Input!$G149="Boy",IF(RANK(AD145,($AA145:$AE145),0)&lt;=5,AD145," ")," "))</f>
        <v xml:space="preserve"> </v>
      </c>
      <c r="AK145" s="21" t="str">
        <f>IF(AE145=" "," ",IF(Input!$G149="Boy",IF(RANK(AE145,($AA145:$AE145),0)&lt;=5,AE145," ")," "))</f>
        <v xml:space="preserve"> </v>
      </c>
      <c r="AM145" s="21" t="str">
        <f>IF(AA145=" "," ",IF(Input!$G149="Girl",IF(RANK(AA145,($AA145:$AE145),0)&lt;=5,AA145," ")," "))</f>
        <v xml:space="preserve"> </v>
      </c>
      <c r="AN145" s="21" t="str">
        <f>IF(AB145=" "," ",IF(Input!$G149="Girl",IF(RANK(AB145,($AA145:$AE145),0)&lt;=5,AB145," ")," "))</f>
        <v xml:space="preserve"> </v>
      </c>
      <c r="AO145" s="21" t="str">
        <f>IF(AC145=" "," ",IF(Input!$G149="Girl",IF(RANK(AC145,($AA145:$AE145),0)&lt;=5,AC145," ")," "))</f>
        <v xml:space="preserve"> </v>
      </c>
      <c r="AP145" s="21" t="str">
        <f>IF(AD145=" "," ",IF(Input!$G149="Girl",IF(RANK(AD145,($AA145:$AE145),0)&lt;=5,AD145," ")," "))</f>
        <v xml:space="preserve"> </v>
      </c>
      <c r="AQ145" s="21" t="str">
        <f>IF(AE145=" "," ",IF(Input!$G149="Girl",IF(RANK(AE145,($AA145:$AE145),0)&lt;=5,AE145," ")," "))</f>
        <v xml:space="preserve"> </v>
      </c>
      <c r="AS145">
        <v>4.0000000000000003E-5</v>
      </c>
      <c r="AT145">
        <v>7.9999999999999898E-5</v>
      </c>
      <c r="AU145">
        <v>1.2E-4</v>
      </c>
      <c r="AV145">
        <v>1.6000000000000001E-4</v>
      </c>
      <c r="AW145">
        <v>2.0000000000000001E-4</v>
      </c>
      <c r="AX145">
        <v>2.4000000000000001E-4</v>
      </c>
      <c r="AY145">
        <v>2.7999999999999998E-4</v>
      </c>
      <c r="AZ145">
        <v>3.20000000000001E-4</v>
      </c>
      <c r="BA145">
        <v>3.60000000000001E-4</v>
      </c>
      <c r="BB145">
        <v>4.0000000000000099E-4</v>
      </c>
    </row>
    <row r="146" spans="3:54" ht="23.55" customHeight="1" x14ac:dyDescent="0.3">
      <c r="C146" s="169">
        <f>Input!D150</f>
        <v>0</v>
      </c>
      <c r="D146" s="170" t="e">
        <f>Input!#REF!</f>
        <v>#REF!</v>
      </c>
      <c r="E146" s="170">
        <f>Input!E150</f>
        <v>0</v>
      </c>
      <c r="F146" s="171">
        <f>Input!F150</f>
        <v>0</v>
      </c>
      <c r="G146" s="171">
        <f>Input!G150</f>
        <v>0</v>
      </c>
      <c r="H146" s="170">
        <f t="shared" si="30"/>
        <v>0</v>
      </c>
      <c r="I146" s="170">
        <f t="shared" si="31"/>
        <v>0</v>
      </c>
      <c r="J146" s="170">
        <f t="shared" si="32"/>
        <v>0</v>
      </c>
      <c r="K146" s="170">
        <f t="shared" si="33"/>
        <v>0</v>
      </c>
      <c r="L146" s="170">
        <f t="shared" si="34"/>
        <v>0</v>
      </c>
      <c r="M146" s="170" t="str">
        <f t="shared" si="35"/>
        <v xml:space="preserve"> </v>
      </c>
      <c r="N146" s="182" t="str">
        <f t="shared" si="36"/>
        <v xml:space="preserve"> </v>
      </c>
      <c r="O146" s="5" t="str">
        <f t="shared" si="37"/>
        <v xml:space="preserve"> -0-0</v>
      </c>
      <c r="P146" s="5">
        <f>Input!D150</f>
        <v>0</v>
      </c>
      <c r="Q146" s="21">
        <f>IF(Input!$E150=0,0,IF(ISNA(VLOOKUP((CONCATENATE(Q$6,"-",Input!H150)),points1,2,)),0,(VLOOKUP((CONCATENATE(Q$6,"-",Input!H150)),points1,2,))))</f>
        <v>0</v>
      </c>
      <c r="R146" s="21">
        <f>IF(Input!$E150=0,0,IF(ISNA(VLOOKUP((CONCATENATE(R$6,"-",Input!I150)),points1,2,)),0,(VLOOKUP((CONCATENATE(R$6,"-",Input!I150)),points1,2,))))</f>
        <v>0</v>
      </c>
      <c r="S146" s="21">
        <f>IF(Input!$E150=0,0,IF(ISNA(VLOOKUP((CONCATENATE(S$6,"-",Input!J150)),points1,2,)),0,(VLOOKUP((CONCATENATE(S$6,"-",Input!J150)),points1,2,))))</f>
        <v>0</v>
      </c>
      <c r="T146" s="21">
        <f>IF(Input!$E150=0,0,IF(ISNA(VLOOKUP((CONCATENATE(T$6,"-",Input!K150)),points1,2,)),0,(VLOOKUP((CONCATENATE(T$6,"-",Input!K150)),points1,2,))))</f>
        <v>0</v>
      </c>
      <c r="U146" s="21">
        <f>IF(Input!$E150=0,0,IF(ISNA(VLOOKUP((CONCATENATE(U$6,"-",Input!L150)),points1,2,)),0,(VLOOKUP((CONCATENATE(U$6,"-",Input!L150)),points1,2,))))</f>
        <v>0</v>
      </c>
      <c r="V146" s="12">
        <f>IF(Input!$C150&gt;6,COUNT(Input!H150:I150,Input!J150:L150,Input!#REF!,Input!#REF!),IF(Input!$C150&lt;=6,COUNT(Input!H150:I150,Input!J150:L150,Input!#REF!)))</f>
        <v>0</v>
      </c>
      <c r="W146">
        <f t="shared" si="43"/>
        <v>0</v>
      </c>
      <c r="X146">
        <f>IF(W146=0,0,IF((Input!G150="Boy")*AND(Input!C150&gt;6),VLOOKUP(W146,award2,3),IF((Input!G150="Girl")*AND(Input!C150&gt;6),VLOOKUP(W146,award2,2),IF((Input!G150="Boy")*AND(Input!C150&lt;=6),VLOOKUP(W146,award12,3),IF((Input!G150="Girl")*AND(Input!C150&lt;=6),VLOOKUP(W146,award12,2),0)))))</f>
        <v>0</v>
      </c>
      <c r="Y146">
        <f>IF(Input!$C150&gt;6,COUNT(Input!H150:I150,Input!J150:L150,Input!#REF!,Input!#REF!),IF(Input!$C150&lt;=6,COUNT(Input!H150:I150,Input!J150:L150,Input!#REF!)))</f>
        <v>0</v>
      </c>
      <c r="AA146" t="str">
        <f t="shared" si="38"/>
        <v xml:space="preserve"> </v>
      </c>
      <c r="AB146" t="str">
        <f t="shared" si="39"/>
        <v xml:space="preserve"> </v>
      </c>
      <c r="AC146" t="str">
        <f t="shared" si="40"/>
        <v xml:space="preserve"> </v>
      </c>
      <c r="AD146" t="str">
        <f t="shared" si="41"/>
        <v xml:space="preserve"> </v>
      </c>
      <c r="AE146" t="str">
        <f t="shared" si="42"/>
        <v xml:space="preserve"> </v>
      </c>
      <c r="AG146" s="21" t="str">
        <f>IF(AA146=" "," ",IF(Input!$G150="Boy",IF(RANK(AA146,($AA146:$AE146),0)&lt;=5,AA146," ")," "))</f>
        <v xml:space="preserve"> </v>
      </c>
      <c r="AH146" s="21" t="str">
        <f>IF(AB146=" "," ",IF(Input!$G150="Boy",IF(RANK(AB146,($AA146:$AE146),0)&lt;=5,AB146," ")," "))</f>
        <v xml:space="preserve"> </v>
      </c>
      <c r="AI146" s="21" t="str">
        <f>IF(AC146=" "," ",IF(Input!$G150="Boy",IF(RANK(AC146,($AA146:$AE146),0)&lt;=5,AC146," ")," "))</f>
        <v xml:space="preserve"> </v>
      </c>
      <c r="AJ146" s="21" t="str">
        <f>IF(AD146=" "," ",IF(Input!$G150="Boy",IF(RANK(AD146,($AA146:$AE146),0)&lt;=5,AD146," ")," "))</f>
        <v xml:space="preserve"> </v>
      </c>
      <c r="AK146" s="21" t="str">
        <f>IF(AE146=" "," ",IF(Input!$G150="Boy",IF(RANK(AE146,($AA146:$AE146),0)&lt;=5,AE146," ")," "))</f>
        <v xml:space="preserve"> </v>
      </c>
      <c r="AM146" s="21" t="str">
        <f>IF(AA146=" "," ",IF(Input!$G150="Girl",IF(RANK(AA146,($AA146:$AE146),0)&lt;=5,AA146," ")," "))</f>
        <v xml:space="preserve"> </v>
      </c>
      <c r="AN146" s="21" t="str">
        <f>IF(AB146=" "," ",IF(Input!$G150="Girl",IF(RANK(AB146,($AA146:$AE146),0)&lt;=5,AB146," ")," "))</f>
        <v xml:space="preserve"> </v>
      </c>
      <c r="AO146" s="21" t="str">
        <f>IF(AC146=" "," ",IF(Input!$G150="Girl",IF(RANK(AC146,($AA146:$AE146),0)&lt;=5,AC146," ")," "))</f>
        <v xml:space="preserve"> </v>
      </c>
      <c r="AP146" s="21" t="str">
        <f>IF(AD146=" "," ",IF(Input!$G150="Girl",IF(RANK(AD146,($AA146:$AE146),0)&lt;=5,AD146," ")," "))</f>
        <v xml:space="preserve"> </v>
      </c>
      <c r="AQ146" s="21" t="str">
        <f>IF(AE146=" "," ",IF(Input!$G150="Girl",IF(RANK(AE146,($AA146:$AE146),0)&lt;=5,AE146," ")," "))</f>
        <v xml:space="preserve"> </v>
      </c>
      <c r="AS146">
        <v>4.0000000000000003E-5</v>
      </c>
      <c r="AT146">
        <v>7.9999999999999898E-5</v>
      </c>
      <c r="AU146">
        <v>1.2E-4</v>
      </c>
      <c r="AV146">
        <v>1.6000000000000001E-4</v>
      </c>
      <c r="AW146">
        <v>2.0000000000000001E-4</v>
      </c>
      <c r="AX146">
        <v>2.4000000000000001E-4</v>
      </c>
      <c r="AY146">
        <v>2.7999999999999998E-4</v>
      </c>
      <c r="AZ146">
        <v>3.20000000000001E-4</v>
      </c>
      <c r="BA146">
        <v>3.60000000000001E-4</v>
      </c>
      <c r="BB146">
        <v>4.0000000000000099E-4</v>
      </c>
    </row>
    <row r="147" spans="3:54" ht="23.55" customHeight="1" x14ac:dyDescent="0.3">
      <c r="C147" s="169">
        <f>Input!D151</f>
        <v>0</v>
      </c>
      <c r="D147" s="170" t="e">
        <f>Input!#REF!</f>
        <v>#REF!</v>
      </c>
      <c r="E147" s="170">
        <f>Input!E151</f>
        <v>0</v>
      </c>
      <c r="F147" s="171">
        <f>Input!F151</f>
        <v>0</v>
      </c>
      <c r="G147" s="171">
        <f>Input!G151</f>
        <v>0</v>
      </c>
      <c r="H147" s="170">
        <f t="shared" si="30"/>
        <v>0</v>
      </c>
      <c r="I147" s="170">
        <f t="shared" si="31"/>
        <v>0</v>
      </c>
      <c r="J147" s="170">
        <f t="shared" si="32"/>
        <v>0</v>
      </c>
      <c r="K147" s="170">
        <f t="shared" si="33"/>
        <v>0</v>
      </c>
      <c r="L147" s="170">
        <f t="shared" si="34"/>
        <v>0</v>
      </c>
      <c r="M147" s="170" t="str">
        <f t="shared" si="35"/>
        <v xml:space="preserve"> </v>
      </c>
      <c r="N147" s="182" t="str">
        <f t="shared" si="36"/>
        <v xml:space="preserve"> </v>
      </c>
      <c r="O147" s="5" t="str">
        <f t="shared" si="37"/>
        <v xml:space="preserve"> -0-0</v>
      </c>
      <c r="P147" s="5">
        <f>Input!D151</f>
        <v>0</v>
      </c>
      <c r="Q147" s="21">
        <f>IF(Input!$E151=0,0,IF(ISNA(VLOOKUP((CONCATENATE(Q$6,"-",Input!H151)),points1,2,)),0,(VLOOKUP((CONCATENATE(Q$6,"-",Input!H151)),points1,2,))))</f>
        <v>0</v>
      </c>
      <c r="R147" s="21">
        <f>IF(Input!$E151=0,0,IF(ISNA(VLOOKUP((CONCATENATE(R$6,"-",Input!I151)),points1,2,)),0,(VLOOKUP((CONCATENATE(R$6,"-",Input!I151)),points1,2,))))</f>
        <v>0</v>
      </c>
      <c r="S147" s="21">
        <f>IF(Input!$E151=0,0,IF(ISNA(VLOOKUP((CONCATENATE(S$6,"-",Input!J151)),points1,2,)),0,(VLOOKUP((CONCATENATE(S$6,"-",Input!J151)),points1,2,))))</f>
        <v>0</v>
      </c>
      <c r="T147" s="21">
        <f>IF(Input!$E151=0,0,IF(ISNA(VLOOKUP((CONCATENATE(T$6,"-",Input!K151)),points1,2,)),0,(VLOOKUP((CONCATENATE(T$6,"-",Input!K151)),points1,2,))))</f>
        <v>0</v>
      </c>
      <c r="U147" s="21">
        <f>IF(Input!$E151=0,0,IF(ISNA(VLOOKUP((CONCATENATE(U$6,"-",Input!L151)),points1,2,)),0,(VLOOKUP((CONCATENATE(U$6,"-",Input!L151)),points1,2,))))</f>
        <v>0</v>
      </c>
      <c r="V147" s="12">
        <f>IF(Input!$C151&gt;6,COUNT(Input!H151:I151,Input!J151:L151,Input!#REF!,Input!#REF!),IF(Input!$C151&lt;=6,COUNT(Input!H151:I151,Input!J151:L151,Input!#REF!)))</f>
        <v>0</v>
      </c>
      <c r="W147">
        <f t="shared" si="43"/>
        <v>0</v>
      </c>
      <c r="X147">
        <f>IF(W147=0,0,IF((Input!G151="Boy")*AND(Input!C151&gt;6),VLOOKUP(W147,award2,3),IF((Input!G151="Girl")*AND(Input!C151&gt;6),VLOOKUP(W147,award2,2),IF((Input!G151="Boy")*AND(Input!C151&lt;=6),VLOOKUP(W147,award12,3),IF((Input!G151="Girl")*AND(Input!C151&lt;=6),VLOOKUP(W147,award12,2),0)))))</f>
        <v>0</v>
      </c>
      <c r="Y147">
        <f>IF(Input!$C151&gt;6,COUNT(Input!H151:I151,Input!J151:L151,Input!#REF!,Input!#REF!),IF(Input!$C151&lt;=6,COUNT(Input!H151:I151,Input!J151:L151,Input!#REF!)))</f>
        <v>0</v>
      </c>
      <c r="AA147" t="str">
        <f t="shared" si="38"/>
        <v xml:space="preserve"> </v>
      </c>
      <c r="AB147" t="str">
        <f t="shared" si="39"/>
        <v xml:space="preserve"> </v>
      </c>
      <c r="AC147" t="str">
        <f t="shared" si="40"/>
        <v xml:space="preserve"> </v>
      </c>
      <c r="AD147" t="str">
        <f t="shared" si="41"/>
        <v xml:space="preserve"> </v>
      </c>
      <c r="AE147" t="str">
        <f t="shared" si="42"/>
        <v xml:space="preserve"> </v>
      </c>
      <c r="AG147" s="21" t="str">
        <f>IF(AA147=" "," ",IF(Input!$G151="Boy",IF(RANK(AA147,($AA147:$AE147),0)&lt;=5,AA147," ")," "))</f>
        <v xml:space="preserve"> </v>
      </c>
      <c r="AH147" s="21" t="str">
        <f>IF(AB147=" "," ",IF(Input!$G151="Boy",IF(RANK(AB147,($AA147:$AE147),0)&lt;=5,AB147," ")," "))</f>
        <v xml:space="preserve"> </v>
      </c>
      <c r="AI147" s="21" t="str">
        <f>IF(AC147=" "," ",IF(Input!$G151="Boy",IF(RANK(AC147,($AA147:$AE147),0)&lt;=5,AC147," ")," "))</f>
        <v xml:space="preserve"> </v>
      </c>
      <c r="AJ147" s="21" t="str">
        <f>IF(AD147=" "," ",IF(Input!$G151="Boy",IF(RANK(AD147,($AA147:$AE147),0)&lt;=5,AD147," ")," "))</f>
        <v xml:space="preserve"> </v>
      </c>
      <c r="AK147" s="21" t="str">
        <f>IF(AE147=" "," ",IF(Input!$G151="Boy",IF(RANK(AE147,($AA147:$AE147),0)&lt;=5,AE147," ")," "))</f>
        <v xml:space="preserve"> </v>
      </c>
      <c r="AM147" s="21" t="str">
        <f>IF(AA147=" "," ",IF(Input!$G151="Girl",IF(RANK(AA147,($AA147:$AE147),0)&lt;=5,AA147," ")," "))</f>
        <v xml:space="preserve"> </v>
      </c>
      <c r="AN147" s="21" t="str">
        <f>IF(AB147=" "," ",IF(Input!$G151="Girl",IF(RANK(AB147,($AA147:$AE147),0)&lt;=5,AB147," ")," "))</f>
        <v xml:space="preserve"> </v>
      </c>
      <c r="AO147" s="21" t="str">
        <f>IF(AC147=" "," ",IF(Input!$G151="Girl",IF(RANK(AC147,($AA147:$AE147),0)&lt;=5,AC147," ")," "))</f>
        <v xml:space="preserve"> </v>
      </c>
      <c r="AP147" s="21" t="str">
        <f>IF(AD147=" "," ",IF(Input!$G151="Girl",IF(RANK(AD147,($AA147:$AE147),0)&lt;=5,AD147," ")," "))</f>
        <v xml:space="preserve"> </v>
      </c>
      <c r="AQ147" s="21" t="str">
        <f>IF(AE147=" "," ",IF(Input!$G151="Girl",IF(RANK(AE147,($AA147:$AE147),0)&lt;=5,AE147," ")," "))</f>
        <v xml:space="preserve"> </v>
      </c>
      <c r="AS147">
        <v>4.0000000000000003E-5</v>
      </c>
      <c r="AT147">
        <v>7.9999999999999898E-5</v>
      </c>
      <c r="AU147">
        <v>1.2E-4</v>
      </c>
      <c r="AV147">
        <v>1.6000000000000001E-4</v>
      </c>
      <c r="AW147">
        <v>2.0000000000000001E-4</v>
      </c>
      <c r="AX147">
        <v>2.4000000000000001E-4</v>
      </c>
      <c r="AY147">
        <v>2.7999999999999998E-4</v>
      </c>
      <c r="AZ147">
        <v>3.20000000000001E-4</v>
      </c>
      <c r="BA147">
        <v>3.60000000000001E-4</v>
      </c>
      <c r="BB147">
        <v>4.0000000000000099E-4</v>
      </c>
    </row>
    <row r="148" spans="3:54" ht="23.55" customHeight="1" x14ac:dyDescent="0.3">
      <c r="C148" s="169">
        <f>Input!D152</f>
        <v>0</v>
      </c>
      <c r="D148" s="170" t="e">
        <f>Input!#REF!</f>
        <v>#REF!</v>
      </c>
      <c r="E148" s="170">
        <f>Input!E152</f>
        <v>0</v>
      </c>
      <c r="F148" s="171">
        <f>Input!F152</f>
        <v>0</v>
      </c>
      <c r="G148" s="171">
        <f>Input!G152</f>
        <v>0</v>
      </c>
      <c r="H148" s="170">
        <f t="shared" si="30"/>
        <v>0</v>
      </c>
      <c r="I148" s="170">
        <f t="shared" si="31"/>
        <v>0</v>
      </c>
      <c r="J148" s="170">
        <f t="shared" si="32"/>
        <v>0</v>
      </c>
      <c r="K148" s="170">
        <f t="shared" si="33"/>
        <v>0</v>
      </c>
      <c r="L148" s="170">
        <f t="shared" si="34"/>
        <v>0</v>
      </c>
      <c r="M148" s="170" t="str">
        <f t="shared" si="35"/>
        <v xml:space="preserve"> </v>
      </c>
      <c r="N148" s="182" t="str">
        <f t="shared" si="36"/>
        <v xml:space="preserve"> </v>
      </c>
      <c r="O148" s="5" t="str">
        <f t="shared" si="37"/>
        <v xml:space="preserve"> -0-0</v>
      </c>
      <c r="P148" s="5">
        <f>Input!D152</f>
        <v>0</v>
      </c>
      <c r="Q148" s="21">
        <f>IF(Input!$E152=0,0,IF(ISNA(VLOOKUP((CONCATENATE(Q$6,"-",Input!H152)),points1,2,)),0,(VLOOKUP((CONCATENATE(Q$6,"-",Input!H152)),points1,2,))))</f>
        <v>0</v>
      </c>
      <c r="R148" s="21">
        <f>IF(Input!$E152=0,0,IF(ISNA(VLOOKUP((CONCATENATE(R$6,"-",Input!I152)),points1,2,)),0,(VLOOKUP((CONCATENATE(R$6,"-",Input!I152)),points1,2,))))</f>
        <v>0</v>
      </c>
      <c r="S148" s="21">
        <f>IF(Input!$E152=0,0,IF(ISNA(VLOOKUP((CONCATENATE(S$6,"-",Input!J152)),points1,2,)),0,(VLOOKUP((CONCATENATE(S$6,"-",Input!J152)),points1,2,))))</f>
        <v>0</v>
      </c>
      <c r="T148" s="21">
        <f>IF(Input!$E152=0,0,IF(ISNA(VLOOKUP((CONCATENATE(T$6,"-",Input!K152)),points1,2,)),0,(VLOOKUP((CONCATENATE(T$6,"-",Input!K152)),points1,2,))))</f>
        <v>0</v>
      </c>
      <c r="U148" s="21">
        <f>IF(Input!$E152=0,0,IF(ISNA(VLOOKUP((CONCATENATE(U$6,"-",Input!L152)),points1,2,)),0,(VLOOKUP((CONCATENATE(U$6,"-",Input!L152)),points1,2,))))</f>
        <v>0</v>
      </c>
      <c r="V148" s="12">
        <f>IF(Input!$C152&gt;6,COUNT(Input!H152:I152,Input!J152:L152,Input!#REF!,Input!#REF!),IF(Input!$C152&lt;=6,COUNT(Input!H152:I152,Input!J152:L152,Input!#REF!)))</f>
        <v>0</v>
      </c>
      <c r="W148">
        <f t="shared" si="43"/>
        <v>0</v>
      </c>
      <c r="X148">
        <f>IF(W148=0,0,IF((Input!G152="Boy")*AND(Input!C152&gt;6),VLOOKUP(W148,award2,3),IF((Input!G152="Girl")*AND(Input!C152&gt;6),VLOOKUP(W148,award2,2),IF((Input!G152="Boy")*AND(Input!C152&lt;=6),VLOOKUP(W148,award12,3),IF((Input!G152="Girl")*AND(Input!C152&lt;=6),VLOOKUP(W148,award12,2),0)))))</f>
        <v>0</v>
      </c>
      <c r="Y148">
        <f>IF(Input!$C152&gt;6,COUNT(Input!H152:I152,Input!J152:L152,Input!#REF!,Input!#REF!),IF(Input!$C152&lt;=6,COUNT(Input!H152:I152,Input!J152:L152,Input!#REF!)))</f>
        <v>0</v>
      </c>
      <c r="AA148" t="str">
        <f t="shared" si="38"/>
        <v xml:space="preserve"> </v>
      </c>
      <c r="AB148" t="str">
        <f t="shared" si="39"/>
        <v xml:space="preserve"> </v>
      </c>
      <c r="AC148" t="str">
        <f t="shared" si="40"/>
        <v xml:space="preserve"> </v>
      </c>
      <c r="AD148" t="str">
        <f t="shared" si="41"/>
        <v xml:space="preserve"> </v>
      </c>
      <c r="AE148" t="str">
        <f t="shared" si="42"/>
        <v xml:space="preserve"> </v>
      </c>
      <c r="AG148" s="21" t="str">
        <f>IF(AA148=" "," ",IF(Input!$G152="Boy",IF(RANK(AA148,($AA148:$AE148),0)&lt;=5,AA148," ")," "))</f>
        <v xml:space="preserve"> </v>
      </c>
      <c r="AH148" s="21" t="str">
        <f>IF(AB148=" "," ",IF(Input!$G152="Boy",IF(RANK(AB148,($AA148:$AE148),0)&lt;=5,AB148," ")," "))</f>
        <v xml:space="preserve"> </v>
      </c>
      <c r="AI148" s="21" t="str">
        <f>IF(AC148=" "," ",IF(Input!$G152="Boy",IF(RANK(AC148,($AA148:$AE148),0)&lt;=5,AC148," ")," "))</f>
        <v xml:space="preserve"> </v>
      </c>
      <c r="AJ148" s="21" t="str">
        <f>IF(AD148=" "," ",IF(Input!$G152="Boy",IF(RANK(AD148,($AA148:$AE148),0)&lt;=5,AD148," ")," "))</f>
        <v xml:space="preserve"> </v>
      </c>
      <c r="AK148" s="21" t="str">
        <f>IF(AE148=" "," ",IF(Input!$G152="Boy",IF(RANK(AE148,($AA148:$AE148),0)&lt;=5,AE148," ")," "))</f>
        <v xml:space="preserve"> </v>
      </c>
      <c r="AM148" s="21" t="str">
        <f>IF(AA148=" "," ",IF(Input!$G152="Girl",IF(RANK(AA148,($AA148:$AE148),0)&lt;=5,AA148," ")," "))</f>
        <v xml:space="preserve"> </v>
      </c>
      <c r="AN148" s="21" t="str">
        <f>IF(AB148=" "," ",IF(Input!$G152="Girl",IF(RANK(AB148,($AA148:$AE148),0)&lt;=5,AB148," ")," "))</f>
        <v xml:space="preserve"> </v>
      </c>
      <c r="AO148" s="21" t="str">
        <f>IF(AC148=" "," ",IF(Input!$G152="Girl",IF(RANK(AC148,($AA148:$AE148),0)&lt;=5,AC148," ")," "))</f>
        <v xml:space="preserve"> </v>
      </c>
      <c r="AP148" s="21" t="str">
        <f>IF(AD148=" "," ",IF(Input!$G152="Girl",IF(RANK(AD148,($AA148:$AE148),0)&lt;=5,AD148," ")," "))</f>
        <v xml:space="preserve"> </v>
      </c>
      <c r="AQ148" s="21" t="str">
        <f>IF(AE148=" "," ",IF(Input!$G152="Girl",IF(RANK(AE148,($AA148:$AE148),0)&lt;=5,AE148," ")," "))</f>
        <v xml:space="preserve"> </v>
      </c>
      <c r="AS148">
        <v>4.0000000000000003E-5</v>
      </c>
      <c r="AT148">
        <v>7.9999999999999898E-5</v>
      </c>
      <c r="AU148">
        <v>1.2E-4</v>
      </c>
      <c r="AV148">
        <v>1.6000000000000001E-4</v>
      </c>
      <c r="AW148">
        <v>2.0000000000000001E-4</v>
      </c>
      <c r="AX148">
        <v>2.4000000000000001E-4</v>
      </c>
      <c r="AY148">
        <v>2.7999999999999998E-4</v>
      </c>
      <c r="AZ148">
        <v>3.20000000000001E-4</v>
      </c>
      <c r="BA148">
        <v>3.60000000000001E-4</v>
      </c>
      <c r="BB148">
        <v>4.0000000000000099E-4</v>
      </c>
    </row>
    <row r="149" spans="3:54" ht="23.55" customHeight="1" x14ac:dyDescent="0.3">
      <c r="C149" s="169">
        <f>Input!D153</f>
        <v>0</v>
      </c>
      <c r="D149" s="170" t="e">
        <f>Input!#REF!</f>
        <v>#REF!</v>
      </c>
      <c r="E149" s="170">
        <f>Input!E153</f>
        <v>0</v>
      </c>
      <c r="F149" s="171">
        <f>Input!F153</f>
        <v>0</v>
      </c>
      <c r="G149" s="171">
        <f>Input!G153</f>
        <v>0</v>
      </c>
      <c r="H149" s="170">
        <f t="shared" si="30"/>
        <v>0</v>
      </c>
      <c r="I149" s="170">
        <f t="shared" si="31"/>
        <v>0</v>
      </c>
      <c r="J149" s="170">
        <f t="shared" si="32"/>
        <v>0</v>
      </c>
      <c r="K149" s="170">
        <f t="shared" si="33"/>
        <v>0</v>
      </c>
      <c r="L149" s="170">
        <f t="shared" si="34"/>
        <v>0</v>
      </c>
      <c r="M149" s="170" t="str">
        <f t="shared" si="35"/>
        <v xml:space="preserve"> </v>
      </c>
      <c r="N149" s="182" t="str">
        <f t="shared" si="36"/>
        <v xml:space="preserve"> </v>
      </c>
      <c r="O149" s="5" t="str">
        <f t="shared" si="37"/>
        <v xml:space="preserve"> -0-0</v>
      </c>
      <c r="P149" s="5">
        <f>Input!D153</f>
        <v>0</v>
      </c>
      <c r="Q149" s="21">
        <f>IF(Input!$E153=0,0,IF(ISNA(VLOOKUP((CONCATENATE(Q$6,"-",Input!H153)),points1,2,)),0,(VLOOKUP((CONCATENATE(Q$6,"-",Input!H153)),points1,2,))))</f>
        <v>0</v>
      </c>
      <c r="R149" s="21">
        <f>IF(Input!$E153=0,0,IF(ISNA(VLOOKUP((CONCATENATE(R$6,"-",Input!I153)),points1,2,)),0,(VLOOKUP((CONCATENATE(R$6,"-",Input!I153)),points1,2,))))</f>
        <v>0</v>
      </c>
      <c r="S149" s="21">
        <f>IF(Input!$E153=0,0,IF(ISNA(VLOOKUP((CONCATENATE(S$6,"-",Input!J153)),points1,2,)),0,(VLOOKUP((CONCATENATE(S$6,"-",Input!J153)),points1,2,))))</f>
        <v>0</v>
      </c>
      <c r="T149" s="21">
        <f>IF(Input!$E153=0,0,IF(ISNA(VLOOKUP((CONCATENATE(T$6,"-",Input!K153)),points1,2,)),0,(VLOOKUP((CONCATENATE(T$6,"-",Input!K153)),points1,2,))))</f>
        <v>0</v>
      </c>
      <c r="U149" s="21">
        <f>IF(Input!$E153=0,0,IF(ISNA(VLOOKUP((CONCATENATE(U$6,"-",Input!L153)),points1,2,)),0,(VLOOKUP((CONCATENATE(U$6,"-",Input!L153)),points1,2,))))</f>
        <v>0</v>
      </c>
      <c r="V149" s="12">
        <f>IF(Input!$C153&gt;6,COUNT(Input!H153:I153,Input!J153:L153,Input!#REF!,Input!#REF!),IF(Input!$C153&lt;=6,COUNT(Input!H153:I153,Input!J153:L153,Input!#REF!)))</f>
        <v>0</v>
      </c>
      <c r="W149">
        <f t="shared" si="43"/>
        <v>0</v>
      </c>
      <c r="X149">
        <f>IF(W149=0,0,IF((Input!G153="Boy")*AND(Input!C153&gt;6),VLOOKUP(W149,award2,3),IF((Input!G153="Girl")*AND(Input!C153&gt;6),VLOOKUP(W149,award2,2),IF((Input!G153="Boy")*AND(Input!C153&lt;=6),VLOOKUP(W149,award12,3),IF((Input!G153="Girl")*AND(Input!C153&lt;=6),VLOOKUP(W149,award12,2),0)))))</f>
        <v>0</v>
      </c>
      <c r="Y149">
        <f>IF(Input!$C153&gt;6,COUNT(Input!H153:I153,Input!J153:L153,Input!#REF!,Input!#REF!),IF(Input!$C153&lt;=6,COUNT(Input!H153:I153,Input!J153:L153,Input!#REF!)))</f>
        <v>0</v>
      </c>
      <c r="AA149" t="str">
        <f t="shared" si="38"/>
        <v xml:space="preserve"> </v>
      </c>
      <c r="AB149" t="str">
        <f t="shared" si="39"/>
        <v xml:space="preserve"> </v>
      </c>
      <c r="AC149" t="str">
        <f t="shared" si="40"/>
        <v xml:space="preserve"> </v>
      </c>
      <c r="AD149" t="str">
        <f t="shared" si="41"/>
        <v xml:space="preserve"> </v>
      </c>
      <c r="AE149" t="str">
        <f t="shared" si="42"/>
        <v xml:space="preserve"> </v>
      </c>
      <c r="AG149" s="21" t="str">
        <f>IF(AA149=" "," ",IF(Input!$G153="Boy",IF(RANK(AA149,($AA149:$AE149),0)&lt;=5,AA149," ")," "))</f>
        <v xml:space="preserve"> </v>
      </c>
      <c r="AH149" s="21" t="str">
        <f>IF(AB149=" "," ",IF(Input!$G153="Boy",IF(RANK(AB149,($AA149:$AE149),0)&lt;=5,AB149," ")," "))</f>
        <v xml:space="preserve"> </v>
      </c>
      <c r="AI149" s="21" t="str">
        <f>IF(AC149=" "," ",IF(Input!$G153="Boy",IF(RANK(AC149,($AA149:$AE149),0)&lt;=5,AC149," ")," "))</f>
        <v xml:space="preserve"> </v>
      </c>
      <c r="AJ149" s="21" t="str">
        <f>IF(AD149=" "," ",IF(Input!$G153="Boy",IF(RANK(AD149,($AA149:$AE149),0)&lt;=5,AD149," ")," "))</f>
        <v xml:space="preserve"> </v>
      </c>
      <c r="AK149" s="21" t="str">
        <f>IF(AE149=" "," ",IF(Input!$G153="Boy",IF(RANK(AE149,($AA149:$AE149),0)&lt;=5,AE149," ")," "))</f>
        <v xml:space="preserve"> </v>
      </c>
      <c r="AM149" s="21" t="str">
        <f>IF(AA149=" "," ",IF(Input!$G153="Girl",IF(RANK(AA149,($AA149:$AE149),0)&lt;=5,AA149," ")," "))</f>
        <v xml:space="preserve"> </v>
      </c>
      <c r="AN149" s="21" t="str">
        <f>IF(AB149=" "," ",IF(Input!$G153="Girl",IF(RANK(AB149,($AA149:$AE149),0)&lt;=5,AB149," ")," "))</f>
        <v xml:space="preserve"> </v>
      </c>
      <c r="AO149" s="21" t="str">
        <f>IF(AC149=" "," ",IF(Input!$G153="Girl",IF(RANK(AC149,($AA149:$AE149),0)&lt;=5,AC149," ")," "))</f>
        <v xml:space="preserve"> </v>
      </c>
      <c r="AP149" s="21" t="str">
        <f>IF(AD149=" "," ",IF(Input!$G153="Girl",IF(RANK(AD149,($AA149:$AE149),0)&lt;=5,AD149," ")," "))</f>
        <v xml:space="preserve"> </v>
      </c>
      <c r="AQ149" s="21" t="str">
        <f>IF(AE149=" "," ",IF(Input!$G153="Girl",IF(RANK(AE149,($AA149:$AE149),0)&lt;=5,AE149," ")," "))</f>
        <v xml:space="preserve"> </v>
      </c>
      <c r="AS149">
        <v>4.0000000000000003E-5</v>
      </c>
      <c r="AT149">
        <v>7.9999999999999898E-5</v>
      </c>
      <c r="AU149">
        <v>1.2E-4</v>
      </c>
      <c r="AV149">
        <v>1.6000000000000001E-4</v>
      </c>
      <c r="AW149">
        <v>2.0000000000000001E-4</v>
      </c>
      <c r="AX149">
        <v>2.4000000000000001E-4</v>
      </c>
      <c r="AY149">
        <v>2.7999999999999998E-4</v>
      </c>
      <c r="AZ149">
        <v>3.20000000000001E-4</v>
      </c>
      <c r="BA149">
        <v>3.60000000000001E-4</v>
      </c>
      <c r="BB149">
        <v>4.0000000000000099E-4</v>
      </c>
    </row>
    <row r="150" spans="3:54" ht="23.55" customHeight="1" x14ac:dyDescent="0.3">
      <c r="C150" s="169">
        <f>Input!D154</f>
        <v>0</v>
      </c>
      <c r="D150" s="170" t="e">
        <f>Input!#REF!</f>
        <v>#REF!</v>
      </c>
      <c r="E150" s="170">
        <f>Input!E154</f>
        <v>0</v>
      </c>
      <c r="F150" s="171">
        <f>Input!F154</f>
        <v>0</v>
      </c>
      <c r="G150" s="171">
        <f>Input!G154</f>
        <v>0</v>
      </c>
      <c r="H150" s="170">
        <f t="shared" si="30"/>
        <v>0</v>
      </c>
      <c r="I150" s="170">
        <f t="shared" si="31"/>
        <v>0</v>
      </c>
      <c r="J150" s="170">
        <f t="shared" si="32"/>
        <v>0</v>
      </c>
      <c r="K150" s="170">
        <f t="shared" si="33"/>
        <v>0</v>
      </c>
      <c r="L150" s="170">
        <f t="shared" si="34"/>
        <v>0</v>
      </c>
      <c r="M150" s="170" t="str">
        <f t="shared" si="35"/>
        <v xml:space="preserve"> </v>
      </c>
      <c r="N150" s="182" t="str">
        <f t="shared" si="36"/>
        <v xml:space="preserve"> </v>
      </c>
      <c r="O150" s="5" t="str">
        <f t="shared" si="37"/>
        <v xml:space="preserve"> -0-0</v>
      </c>
      <c r="P150" s="5">
        <f>Input!D154</f>
        <v>0</v>
      </c>
      <c r="Q150" s="21">
        <f>IF(Input!$E154=0,0,IF(ISNA(VLOOKUP((CONCATENATE(Q$6,"-",Input!H154)),points1,2,)),0,(VLOOKUP((CONCATENATE(Q$6,"-",Input!H154)),points1,2,))))</f>
        <v>0</v>
      </c>
      <c r="R150" s="21">
        <f>IF(Input!$E154=0,0,IF(ISNA(VLOOKUP((CONCATENATE(R$6,"-",Input!I154)),points1,2,)),0,(VLOOKUP((CONCATENATE(R$6,"-",Input!I154)),points1,2,))))</f>
        <v>0</v>
      </c>
      <c r="S150" s="21">
        <f>IF(Input!$E154=0,0,IF(ISNA(VLOOKUP((CONCATENATE(S$6,"-",Input!J154)),points1,2,)),0,(VLOOKUP((CONCATENATE(S$6,"-",Input!J154)),points1,2,))))</f>
        <v>0</v>
      </c>
      <c r="T150" s="21">
        <f>IF(Input!$E154=0,0,IF(ISNA(VLOOKUP((CONCATENATE(T$6,"-",Input!K154)),points1,2,)),0,(VLOOKUP((CONCATENATE(T$6,"-",Input!K154)),points1,2,))))</f>
        <v>0</v>
      </c>
      <c r="U150" s="21">
        <f>IF(Input!$E154=0,0,IF(ISNA(VLOOKUP((CONCATENATE(U$6,"-",Input!L154)),points1,2,)),0,(VLOOKUP((CONCATENATE(U$6,"-",Input!L154)),points1,2,))))</f>
        <v>0</v>
      </c>
      <c r="V150" s="12">
        <f>IF(Input!$C154&gt;6,COUNT(Input!H154:I154,Input!J154:L154,Input!#REF!,Input!#REF!),IF(Input!$C154&lt;=6,COUNT(Input!H154:I154,Input!J154:L154,Input!#REF!)))</f>
        <v>0</v>
      </c>
      <c r="W150">
        <f t="shared" si="43"/>
        <v>0</v>
      </c>
      <c r="X150">
        <f>IF(W150=0,0,IF((Input!G154="Boy")*AND(Input!C154&gt;6),VLOOKUP(W150,award2,3),IF((Input!G154="Girl")*AND(Input!C154&gt;6),VLOOKUP(W150,award2,2),IF((Input!G154="Boy")*AND(Input!C154&lt;=6),VLOOKUP(W150,award12,3),IF((Input!G154="Girl")*AND(Input!C154&lt;=6),VLOOKUP(W150,award12,2),0)))))</f>
        <v>0</v>
      </c>
      <c r="Y150">
        <f>IF(Input!$C154&gt;6,COUNT(Input!H154:I154,Input!J154:L154,Input!#REF!,Input!#REF!),IF(Input!$C154&lt;=6,COUNT(Input!H154:I154,Input!J154:L154,Input!#REF!)))</f>
        <v>0</v>
      </c>
      <c r="AA150" t="str">
        <f t="shared" si="38"/>
        <v xml:space="preserve"> </v>
      </c>
      <c r="AB150" t="str">
        <f t="shared" si="39"/>
        <v xml:space="preserve"> </v>
      </c>
      <c r="AC150" t="str">
        <f t="shared" si="40"/>
        <v xml:space="preserve"> </v>
      </c>
      <c r="AD150" t="str">
        <f t="shared" si="41"/>
        <v xml:space="preserve"> </v>
      </c>
      <c r="AE150" t="str">
        <f t="shared" si="42"/>
        <v xml:space="preserve"> </v>
      </c>
      <c r="AG150" s="21" t="str">
        <f>IF(AA150=" "," ",IF(Input!$G154="Boy",IF(RANK(AA150,($AA150:$AE150),0)&lt;=5,AA150," ")," "))</f>
        <v xml:space="preserve"> </v>
      </c>
      <c r="AH150" s="21" t="str">
        <f>IF(AB150=" "," ",IF(Input!$G154="Boy",IF(RANK(AB150,($AA150:$AE150),0)&lt;=5,AB150," ")," "))</f>
        <v xml:space="preserve"> </v>
      </c>
      <c r="AI150" s="21" t="str">
        <f>IF(AC150=" "," ",IF(Input!$G154="Boy",IF(RANK(AC150,($AA150:$AE150),0)&lt;=5,AC150," ")," "))</f>
        <v xml:space="preserve"> </v>
      </c>
      <c r="AJ150" s="21" t="str">
        <f>IF(AD150=" "," ",IF(Input!$G154="Boy",IF(RANK(AD150,($AA150:$AE150),0)&lt;=5,AD150," ")," "))</f>
        <v xml:space="preserve"> </v>
      </c>
      <c r="AK150" s="21" t="str">
        <f>IF(AE150=" "," ",IF(Input!$G154="Boy",IF(RANK(AE150,($AA150:$AE150),0)&lt;=5,AE150," ")," "))</f>
        <v xml:space="preserve"> </v>
      </c>
      <c r="AM150" s="21" t="str">
        <f>IF(AA150=" "," ",IF(Input!$G154="Girl",IF(RANK(AA150,($AA150:$AE150),0)&lt;=5,AA150," ")," "))</f>
        <v xml:space="preserve"> </v>
      </c>
      <c r="AN150" s="21" t="str">
        <f>IF(AB150=" "," ",IF(Input!$G154="Girl",IF(RANK(AB150,($AA150:$AE150),0)&lt;=5,AB150," ")," "))</f>
        <v xml:space="preserve"> </v>
      </c>
      <c r="AO150" s="21" t="str">
        <f>IF(AC150=" "," ",IF(Input!$G154="Girl",IF(RANK(AC150,($AA150:$AE150),0)&lt;=5,AC150," ")," "))</f>
        <v xml:space="preserve"> </v>
      </c>
      <c r="AP150" s="21" t="str">
        <f>IF(AD150=" "," ",IF(Input!$G154="Girl",IF(RANK(AD150,($AA150:$AE150),0)&lt;=5,AD150," ")," "))</f>
        <v xml:space="preserve"> </v>
      </c>
      <c r="AQ150" s="21" t="str">
        <f>IF(AE150=" "," ",IF(Input!$G154="Girl",IF(RANK(AE150,($AA150:$AE150),0)&lt;=5,AE150," ")," "))</f>
        <v xml:space="preserve"> </v>
      </c>
      <c r="AS150">
        <v>4.0000000000000003E-5</v>
      </c>
      <c r="AT150">
        <v>7.9999999999999898E-5</v>
      </c>
      <c r="AU150">
        <v>1.2E-4</v>
      </c>
      <c r="AV150">
        <v>1.6000000000000001E-4</v>
      </c>
      <c r="AW150">
        <v>2.0000000000000001E-4</v>
      </c>
      <c r="AX150">
        <v>2.4000000000000001E-4</v>
      </c>
      <c r="AY150">
        <v>2.7999999999999998E-4</v>
      </c>
      <c r="AZ150">
        <v>3.20000000000001E-4</v>
      </c>
      <c r="BA150">
        <v>3.60000000000001E-4</v>
      </c>
      <c r="BB150">
        <v>4.0000000000000099E-4</v>
      </c>
    </row>
    <row r="151" spans="3:54" ht="23.55" customHeight="1" x14ac:dyDescent="0.3">
      <c r="C151" s="169">
        <f>Input!D155</f>
        <v>0</v>
      </c>
      <c r="D151" s="170" t="e">
        <f>Input!#REF!</f>
        <v>#REF!</v>
      </c>
      <c r="E151" s="170">
        <f>Input!E155</f>
        <v>0</v>
      </c>
      <c r="F151" s="171">
        <f>Input!F155</f>
        <v>0</v>
      </c>
      <c r="G151" s="171">
        <f>Input!G155</f>
        <v>0</v>
      </c>
      <c r="H151" s="170">
        <f t="shared" si="30"/>
        <v>0</v>
      </c>
      <c r="I151" s="170">
        <f t="shared" si="31"/>
        <v>0</v>
      </c>
      <c r="J151" s="170">
        <f t="shared" si="32"/>
        <v>0</v>
      </c>
      <c r="K151" s="170">
        <f t="shared" si="33"/>
        <v>0</v>
      </c>
      <c r="L151" s="170">
        <f t="shared" si="34"/>
        <v>0</v>
      </c>
      <c r="M151" s="170" t="str">
        <f t="shared" si="35"/>
        <v xml:space="preserve"> </v>
      </c>
      <c r="N151" s="182" t="str">
        <f t="shared" si="36"/>
        <v xml:space="preserve"> </v>
      </c>
      <c r="O151" s="5" t="str">
        <f t="shared" si="37"/>
        <v xml:space="preserve"> -0-0</v>
      </c>
      <c r="P151" s="5">
        <f>Input!D155</f>
        <v>0</v>
      </c>
      <c r="Q151" s="21">
        <f>IF(Input!$E155=0,0,IF(ISNA(VLOOKUP((CONCATENATE(Q$6,"-",Input!H155)),points1,2,)),0,(VLOOKUP((CONCATENATE(Q$6,"-",Input!H155)),points1,2,))))</f>
        <v>0</v>
      </c>
      <c r="R151" s="21">
        <f>IF(Input!$E155=0,0,IF(ISNA(VLOOKUP((CONCATENATE(R$6,"-",Input!I155)),points1,2,)),0,(VLOOKUP((CONCATENATE(R$6,"-",Input!I155)),points1,2,))))</f>
        <v>0</v>
      </c>
      <c r="S151" s="21">
        <f>IF(Input!$E155=0,0,IF(ISNA(VLOOKUP((CONCATENATE(S$6,"-",Input!J155)),points1,2,)),0,(VLOOKUP((CONCATENATE(S$6,"-",Input!J155)),points1,2,))))</f>
        <v>0</v>
      </c>
      <c r="T151" s="21">
        <f>IF(Input!$E155=0,0,IF(ISNA(VLOOKUP((CONCATENATE(T$6,"-",Input!K155)),points1,2,)),0,(VLOOKUP((CONCATENATE(T$6,"-",Input!K155)),points1,2,))))</f>
        <v>0</v>
      </c>
      <c r="U151" s="21">
        <f>IF(Input!$E155=0,0,IF(ISNA(VLOOKUP((CONCATENATE(U$6,"-",Input!L155)),points1,2,)),0,(VLOOKUP((CONCATENATE(U$6,"-",Input!L155)),points1,2,))))</f>
        <v>0</v>
      </c>
      <c r="V151" s="12">
        <f>IF(Input!$C155&gt;6,COUNT(Input!H155:I155,Input!J155:L155,Input!#REF!,Input!#REF!),IF(Input!$C155&lt;=6,COUNT(Input!H155:I155,Input!J155:L155,Input!#REF!)))</f>
        <v>0</v>
      </c>
      <c r="W151">
        <f t="shared" si="43"/>
        <v>0</v>
      </c>
      <c r="X151">
        <f>IF(W151=0,0,IF((Input!G155="Boy")*AND(Input!C155&gt;6),VLOOKUP(W151,award2,3),IF((Input!G155="Girl")*AND(Input!C155&gt;6),VLOOKUP(W151,award2,2),IF((Input!G155="Boy")*AND(Input!C155&lt;=6),VLOOKUP(W151,award12,3),IF((Input!G155="Girl")*AND(Input!C155&lt;=6),VLOOKUP(W151,award12,2),0)))))</f>
        <v>0</v>
      </c>
      <c r="Y151">
        <f>IF(Input!$C155&gt;6,COUNT(Input!H155:I155,Input!J155:L155,Input!#REF!,Input!#REF!),IF(Input!$C155&lt;=6,COUNT(Input!H155:I155,Input!J155:L155,Input!#REF!)))</f>
        <v>0</v>
      </c>
      <c r="AA151" t="str">
        <f t="shared" si="38"/>
        <v xml:space="preserve"> </v>
      </c>
      <c r="AB151" t="str">
        <f t="shared" si="39"/>
        <v xml:space="preserve"> </v>
      </c>
      <c r="AC151" t="str">
        <f t="shared" si="40"/>
        <v xml:space="preserve"> </v>
      </c>
      <c r="AD151" t="str">
        <f t="shared" si="41"/>
        <v xml:space="preserve"> </v>
      </c>
      <c r="AE151" t="str">
        <f t="shared" si="42"/>
        <v xml:space="preserve"> </v>
      </c>
      <c r="AG151" s="21" t="str">
        <f>IF(AA151=" "," ",IF(Input!$G155="Boy",IF(RANK(AA151,($AA151:$AE151),0)&lt;=5,AA151," ")," "))</f>
        <v xml:space="preserve"> </v>
      </c>
      <c r="AH151" s="21" t="str">
        <f>IF(AB151=" "," ",IF(Input!$G155="Boy",IF(RANK(AB151,($AA151:$AE151),0)&lt;=5,AB151," ")," "))</f>
        <v xml:space="preserve"> </v>
      </c>
      <c r="AI151" s="21" t="str">
        <f>IF(AC151=" "," ",IF(Input!$G155="Boy",IF(RANK(AC151,($AA151:$AE151),0)&lt;=5,AC151," ")," "))</f>
        <v xml:space="preserve"> </v>
      </c>
      <c r="AJ151" s="21" t="str">
        <f>IF(AD151=" "," ",IF(Input!$G155="Boy",IF(RANK(AD151,($AA151:$AE151),0)&lt;=5,AD151," ")," "))</f>
        <v xml:space="preserve"> </v>
      </c>
      <c r="AK151" s="21" t="str">
        <f>IF(AE151=" "," ",IF(Input!$G155="Boy",IF(RANK(AE151,($AA151:$AE151),0)&lt;=5,AE151," ")," "))</f>
        <v xml:space="preserve"> </v>
      </c>
      <c r="AM151" s="21" t="str">
        <f>IF(AA151=" "," ",IF(Input!$G155="Girl",IF(RANK(AA151,($AA151:$AE151),0)&lt;=5,AA151," ")," "))</f>
        <v xml:space="preserve"> </v>
      </c>
      <c r="AN151" s="21" t="str">
        <f>IF(AB151=" "," ",IF(Input!$G155="Girl",IF(RANK(AB151,($AA151:$AE151),0)&lt;=5,AB151," ")," "))</f>
        <v xml:space="preserve"> </v>
      </c>
      <c r="AO151" s="21" t="str">
        <f>IF(AC151=" "," ",IF(Input!$G155="Girl",IF(RANK(AC151,($AA151:$AE151),0)&lt;=5,AC151," ")," "))</f>
        <v xml:space="preserve"> </v>
      </c>
      <c r="AP151" s="21" t="str">
        <f>IF(AD151=" "," ",IF(Input!$G155="Girl",IF(RANK(AD151,($AA151:$AE151),0)&lt;=5,AD151," ")," "))</f>
        <v xml:space="preserve"> </v>
      </c>
      <c r="AQ151" s="21" t="str">
        <f>IF(AE151=" "," ",IF(Input!$G155="Girl",IF(RANK(AE151,($AA151:$AE151),0)&lt;=5,AE151," ")," "))</f>
        <v xml:space="preserve"> </v>
      </c>
      <c r="AS151">
        <v>4.0000000000000003E-5</v>
      </c>
      <c r="AT151">
        <v>7.9999999999999898E-5</v>
      </c>
      <c r="AU151">
        <v>1.2E-4</v>
      </c>
      <c r="AV151">
        <v>1.6000000000000001E-4</v>
      </c>
      <c r="AW151">
        <v>2.0000000000000001E-4</v>
      </c>
      <c r="AX151">
        <v>2.4000000000000001E-4</v>
      </c>
      <c r="AY151">
        <v>2.7999999999999998E-4</v>
      </c>
      <c r="AZ151">
        <v>3.20000000000001E-4</v>
      </c>
      <c r="BA151">
        <v>3.60000000000001E-4</v>
      </c>
      <c r="BB151">
        <v>4.0000000000000099E-4</v>
      </c>
    </row>
    <row r="152" spans="3:54" ht="23.55" customHeight="1" x14ac:dyDescent="0.3">
      <c r="C152" s="169">
        <f>Input!D156</f>
        <v>0</v>
      </c>
      <c r="D152" s="170" t="e">
        <f>Input!#REF!</f>
        <v>#REF!</v>
      </c>
      <c r="E152" s="170">
        <f>Input!E156</f>
        <v>0</v>
      </c>
      <c r="F152" s="171">
        <f>Input!F156</f>
        <v>0</v>
      </c>
      <c r="G152" s="171">
        <f>Input!G156</f>
        <v>0</v>
      </c>
      <c r="H152" s="170">
        <f t="shared" si="30"/>
        <v>0</v>
      </c>
      <c r="I152" s="170">
        <f t="shared" si="31"/>
        <v>0</v>
      </c>
      <c r="J152" s="170">
        <f t="shared" si="32"/>
        <v>0</v>
      </c>
      <c r="K152" s="170">
        <f t="shared" si="33"/>
        <v>0</v>
      </c>
      <c r="L152" s="170">
        <f t="shared" si="34"/>
        <v>0</v>
      </c>
      <c r="M152" s="170" t="str">
        <f t="shared" si="35"/>
        <v xml:space="preserve"> </v>
      </c>
      <c r="N152" s="182" t="str">
        <f t="shared" si="36"/>
        <v xml:space="preserve"> </v>
      </c>
      <c r="O152" s="5" t="str">
        <f t="shared" si="37"/>
        <v xml:space="preserve"> -0-0</v>
      </c>
      <c r="P152" s="5">
        <f>Input!D156</f>
        <v>0</v>
      </c>
      <c r="Q152" s="21">
        <f>IF(Input!$E156=0,0,IF(ISNA(VLOOKUP((CONCATENATE(Q$6,"-",Input!H156)),points1,2,)),0,(VLOOKUP((CONCATENATE(Q$6,"-",Input!H156)),points1,2,))))</f>
        <v>0</v>
      </c>
      <c r="R152" s="21">
        <f>IF(Input!$E156=0,0,IF(ISNA(VLOOKUP((CONCATENATE(R$6,"-",Input!I156)),points1,2,)),0,(VLOOKUP((CONCATENATE(R$6,"-",Input!I156)),points1,2,))))</f>
        <v>0</v>
      </c>
      <c r="S152" s="21">
        <f>IF(Input!$E156=0,0,IF(ISNA(VLOOKUP((CONCATENATE(S$6,"-",Input!J156)),points1,2,)),0,(VLOOKUP((CONCATENATE(S$6,"-",Input!J156)),points1,2,))))</f>
        <v>0</v>
      </c>
      <c r="T152" s="21">
        <f>IF(Input!$E156=0,0,IF(ISNA(VLOOKUP((CONCATENATE(T$6,"-",Input!K156)),points1,2,)),0,(VLOOKUP((CONCATENATE(T$6,"-",Input!K156)),points1,2,))))</f>
        <v>0</v>
      </c>
      <c r="U152" s="21">
        <f>IF(Input!$E156=0,0,IF(ISNA(VLOOKUP((CONCATENATE(U$6,"-",Input!L156)),points1,2,)),0,(VLOOKUP((CONCATENATE(U$6,"-",Input!L156)),points1,2,))))</f>
        <v>0</v>
      </c>
      <c r="V152" s="12">
        <f>IF(Input!$C156&gt;6,COUNT(Input!H156:I156,Input!J156:L156,Input!#REF!,Input!#REF!),IF(Input!$C156&lt;=6,COUNT(Input!H156:I156,Input!J156:L156,Input!#REF!)))</f>
        <v>0</v>
      </c>
      <c r="W152">
        <f t="shared" si="43"/>
        <v>0</v>
      </c>
      <c r="X152">
        <f>IF(W152=0,0,IF((Input!G156="Boy")*AND(Input!C156&gt;6),VLOOKUP(W152,award2,3),IF((Input!G156="Girl")*AND(Input!C156&gt;6),VLOOKUP(W152,award2,2),IF((Input!G156="Boy")*AND(Input!C156&lt;=6),VLOOKUP(W152,award12,3),IF((Input!G156="Girl")*AND(Input!C156&lt;=6),VLOOKUP(W152,award12,2),0)))))</f>
        <v>0</v>
      </c>
      <c r="Y152">
        <f>IF(Input!$C156&gt;6,COUNT(Input!H156:I156,Input!J156:L156,Input!#REF!,Input!#REF!),IF(Input!$C156&lt;=6,COUNT(Input!H156:I156,Input!J156:L156,Input!#REF!)))</f>
        <v>0</v>
      </c>
      <c r="AA152" t="str">
        <f t="shared" si="38"/>
        <v xml:space="preserve"> </v>
      </c>
      <c r="AB152" t="str">
        <f t="shared" si="39"/>
        <v xml:space="preserve"> </v>
      </c>
      <c r="AC152" t="str">
        <f t="shared" si="40"/>
        <v xml:space="preserve"> </v>
      </c>
      <c r="AD152" t="str">
        <f t="shared" si="41"/>
        <v xml:space="preserve"> </v>
      </c>
      <c r="AE152" t="str">
        <f t="shared" si="42"/>
        <v xml:space="preserve"> </v>
      </c>
      <c r="AG152" s="21" t="str">
        <f>IF(AA152=" "," ",IF(Input!$G156="Boy",IF(RANK(AA152,($AA152:$AE152),0)&lt;=5,AA152," ")," "))</f>
        <v xml:space="preserve"> </v>
      </c>
      <c r="AH152" s="21" t="str">
        <f>IF(AB152=" "," ",IF(Input!$G156="Boy",IF(RANK(AB152,($AA152:$AE152),0)&lt;=5,AB152," ")," "))</f>
        <v xml:space="preserve"> </v>
      </c>
      <c r="AI152" s="21" t="str">
        <f>IF(AC152=" "," ",IF(Input!$G156="Boy",IF(RANK(AC152,($AA152:$AE152),0)&lt;=5,AC152," ")," "))</f>
        <v xml:space="preserve"> </v>
      </c>
      <c r="AJ152" s="21" t="str">
        <f>IF(AD152=" "," ",IF(Input!$G156="Boy",IF(RANK(AD152,($AA152:$AE152),0)&lt;=5,AD152," ")," "))</f>
        <v xml:space="preserve"> </v>
      </c>
      <c r="AK152" s="21" t="str">
        <f>IF(AE152=" "," ",IF(Input!$G156="Boy",IF(RANK(AE152,($AA152:$AE152),0)&lt;=5,AE152," ")," "))</f>
        <v xml:space="preserve"> </v>
      </c>
      <c r="AM152" s="21" t="str">
        <f>IF(AA152=" "," ",IF(Input!$G156="Girl",IF(RANK(AA152,($AA152:$AE152),0)&lt;=5,AA152," ")," "))</f>
        <v xml:space="preserve"> </v>
      </c>
      <c r="AN152" s="21" t="str">
        <f>IF(AB152=" "," ",IF(Input!$G156="Girl",IF(RANK(AB152,($AA152:$AE152),0)&lt;=5,AB152," ")," "))</f>
        <v xml:space="preserve"> </v>
      </c>
      <c r="AO152" s="21" t="str">
        <f>IF(AC152=" "," ",IF(Input!$G156="Girl",IF(RANK(AC152,($AA152:$AE152),0)&lt;=5,AC152," ")," "))</f>
        <v xml:space="preserve"> </v>
      </c>
      <c r="AP152" s="21" t="str">
        <f>IF(AD152=" "," ",IF(Input!$G156="Girl",IF(RANK(AD152,($AA152:$AE152),0)&lt;=5,AD152," ")," "))</f>
        <v xml:space="preserve"> </v>
      </c>
      <c r="AQ152" s="21" t="str">
        <f>IF(AE152=" "," ",IF(Input!$G156="Girl",IF(RANK(AE152,($AA152:$AE152),0)&lt;=5,AE152," ")," "))</f>
        <v xml:space="preserve"> </v>
      </c>
      <c r="AS152">
        <v>4.0000000000000003E-5</v>
      </c>
      <c r="AT152">
        <v>7.9999999999999898E-5</v>
      </c>
      <c r="AU152">
        <v>1.2E-4</v>
      </c>
      <c r="AV152">
        <v>1.6000000000000001E-4</v>
      </c>
      <c r="AW152">
        <v>2.0000000000000001E-4</v>
      </c>
      <c r="AX152">
        <v>2.4000000000000001E-4</v>
      </c>
      <c r="AY152">
        <v>2.7999999999999998E-4</v>
      </c>
      <c r="AZ152">
        <v>3.20000000000001E-4</v>
      </c>
      <c r="BA152">
        <v>3.60000000000001E-4</v>
      </c>
      <c r="BB152">
        <v>4.0000000000000099E-4</v>
      </c>
    </row>
    <row r="153" spans="3:54" ht="23.55" customHeight="1" x14ac:dyDescent="0.3">
      <c r="C153" s="169">
        <f>Input!D157</f>
        <v>0</v>
      </c>
      <c r="D153" s="170" t="e">
        <f>Input!#REF!</f>
        <v>#REF!</v>
      </c>
      <c r="E153" s="170">
        <f>Input!E157</f>
        <v>0</v>
      </c>
      <c r="F153" s="171">
        <f>Input!F157</f>
        <v>0</v>
      </c>
      <c r="G153" s="171">
        <f>Input!G157</f>
        <v>0</v>
      </c>
      <c r="H153" s="170">
        <f t="shared" si="30"/>
        <v>0</v>
      </c>
      <c r="I153" s="170">
        <f t="shared" si="31"/>
        <v>0</v>
      </c>
      <c r="J153" s="170">
        <f t="shared" si="32"/>
        <v>0</v>
      </c>
      <c r="K153" s="170">
        <f t="shared" si="33"/>
        <v>0</v>
      </c>
      <c r="L153" s="170">
        <f t="shared" si="34"/>
        <v>0</v>
      </c>
      <c r="M153" s="170" t="str">
        <f t="shared" si="35"/>
        <v xml:space="preserve"> </v>
      </c>
      <c r="N153" s="182" t="str">
        <f t="shared" si="36"/>
        <v xml:space="preserve"> </v>
      </c>
      <c r="O153" s="5" t="str">
        <f t="shared" si="37"/>
        <v xml:space="preserve"> -0-0</v>
      </c>
      <c r="P153" s="5">
        <f>Input!D157</f>
        <v>0</v>
      </c>
      <c r="Q153" s="21">
        <f>IF(Input!$E157=0,0,IF(ISNA(VLOOKUP((CONCATENATE(Q$6,"-",Input!H157)),points1,2,)),0,(VLOOKUP((CONCATENATE(Q$6,"-",Input!H157)),points1,2,))))</f>
        <v>0</v>
      </c>
      <c r="R153" s="21">
        <f>IF(Input!$E157=0,0,IF(ISNA(VLOOKUP((CONCATENATE(R$6,"-",Input!I157)),points1,2,)),0,(VLOOKUP((CONCATENATE(R$6,"-",Input!I157)),points1,2,))))</f>
        <v>0</v>
      </c>
      <c r="S153" s="21">
        <f>IF(Input!$E157=0,0,IF(ISNA(VLOOKUP((CONCATENATE(S$6,"-",Input!J157)),points1,2,)),0,(VLOOKUP((CONCATENATE(S$6,"-",Input!J157)),points1,2,))))</f>
        <v>0</v>
      </c>
      <c r="T153" s="21">
        <f>IF(Input!$E157=0,0,IF(ISNA(VLOOKUP((CONCATENATE(T$6,"-",Input!K157)),points1,2,)),0,(VLOOKUP((CONCATENATE(T$6,"-",Input!K157)),points1,2,))))</f>
        <v>0</v>
      </c>
      <c r="U153" s="21">
        <f>IF(Input!$E157=0,0,IF(ISNA(VLOOKUP((CONCATENATE(U$6,"-",Input!L157)),points1,2,)),0,(VLOOKUP((CONCATENATE(U$6,"-",Input!L157)),points1,2,))))</f>
        <v>0</v>
      </c>
      <c r="V153" s="12">
        <f>IF(Input!$C157&gt;6,COUNT(Input!H157:I157,Input!J157:L157,Input!#REF!,Input!#REF!),IF(Input!$C157&lt;=6,COUNT(Input!H157:I157,Input!J157:L157,Input!#REF!)))</f>
        <v>0</v>
      </c>
      <c r="W153">
        <f t="shared" si="43"/>
        <v>0</v>
      </c>
      <c r="X153">
        <f>IF(W153=0,0,IF((Input!G157="Boy")*AND(Input!C157&gt;6),VLOOKUP(W153,award2,3),IF((Input!G157="Girl")*AND(Input!C157&gt;6),VLOOKUP(W153,award2,2),IF((Input!G157="Boy")*AND(Input!C157&lt;=6),VLOOKUP(W153,award12,3),IF((Input!G157="Girl")*AND(Input!C157&lt;=6),VLOOKUP(W153,award12,2),0)))))</f>
        <v>0</v>
      </c>
      <c r="Y153">
        <f>IF(Input!$C157&gt;6,COUNT(Input!H157:I157,Input!J157:L157,Input!#REF!,Input!#REF!),IF(Input!$C157&lt;=6,COUNT(Input!H157:I157,Input!J157:L157,Input!#REF!)))</f>
        <v>0</v>
      </c>
      <c r="AA153" t="str">
        <f t="shared" si="38"/>
        <v xml:space="preserve"> </v>
      </c>
      <c r="AB153" t="str">
        <f t="shared" si="39"/>
        <v xml:space="preserve"> </v>
      </c>
      <c r="AC153" t="str">
        <f t="shared" si="40"/>
        <v xml:space="preserve"> </v>
      </c>
      <c r="AD153" t="str">
        <f t="shared" si="41"/>
        <v xml:space="preserve"> </v>
      </c>
      <c r="AE153" t="str">
        <f t="shared" si="42"/>
        <v xml:space="preserve"> </v>
      </c>
      <c r="AG153" s="21" t="str">
        <f>IF(AA153=" "," ",IF(Input!$G157="Boy",IF(RANK(AA153,($AA153:$AE153),0)&lt;=5,AA153," ")," "))</f>
        <v xml:space="preserve"> </v>
      </c>
      <c r="AH153" s="21" t="str">
        <f>IF(AB153=" "," ",IF(Input!$G157="Boy",IF(RANK(AB153,($AA153:$AE153),0)&lt;=5,AB153," ")," "))</f>
        <v xml:space="preserve"> </v>
      </c>
      <c r="AI153" s="21" t="str">
        <f>IF(AC153=" "," ",IF(Input!$G157="Boy",IF(RANK(AC153,($AA153:$AE153),0)&lt;=5,AC153," ")," "))</f>
        <v xml:space="preserve"> </v>
      </c>
      <c r="AJ153" s="21" t="str">
        <f>IF(AD153=" "," ",IF(Input!$G157="Boy",IF(RANK(AD153,($AA153:$AE153),0)&lt;=5,AD153," ")," "))</f>
        <v xml:space="preserve"> </v>
      </c>
      <c r="AK153" s="21" t="str">
        <f>IF(AE153=" "," ",IF(Input!$G157="Boy",IF(RANK(AE153,($AA153:$AE153),0)&lt;=5,AE153," ")," "))</f>
        <v xml:space="preserve"> </v>
      </c>
      <c r="AM153" s="21" t="str">
        <f>IF(AA153=" "," ",IF(Input!$G157="Girl",IF(RANK(AA153,($AA153:$AE153),0)&lt;=5,AA153," ")," "))</f>
        <v xml:space="preserve"> </v>
      </c>
      <c r="AN153" s="21" t="str">
        <f>IF(AB153=" "," ",IF(Input!$G157="Girl",IF(RANK(AB153,($AA153:$AE153),0)&lt;=5,AB153," ")," "))</f>
        <v xml:space="preserve"> </v>
      </c>
      <c r="AO153" s="21" t="str">
        <f>IF(AC153=" "," ",IF(Input!$G157="Girl",IF(RANK(AC153,($AA153:$AE153),0)&lt;=5,AC153," ")," "))</f>
        <v xml:space="preserve"> </v>
      </c>
      <c r="AP153" s="21" t="str">
        <f>IF(AD153=" "," ",IF(Input!$G157="Girl",IF(RANK(AD153,($AA153:$AE153),0)&lt;=5,AD153," ")," "))</f>
        <v xml:space="preserve"> </v>
      </c>
      <c r="AQ153" s="21" t="str">
        <f>IF(AE153=" "," ",IF(Input!$G157="Girl",IF(RANK(AE153,($AA153:$AE153),0)&lt;=5,AE153," ")," "))</f>
        <v xml:space="preserve"> </v>
      </c>
      <c r="AS153">
        <v>4.0000000000000003E-5</v>
      </c>
      <c r="AT153">
        <v>7.9999999999999898E-5</v>
      </c>
      <c r="AU153">
        <v>1.2E-4</v>
      </c>
      <c r="AV153">
        <v>1.6000000000000001E-4</v>
      </c>
      <c r="AW153">
        <v>2.0000000000000001E-4</v>
      </c>
      <c r="AX153">
        <v>2.4000000000000001E-4</v>
      </c>
      <c r="AY153">
        <v>2.7999999999999998E-4</v>
      </c>
      <c r="AZ153">
        <v>3.20000000000001E-4</v>
      </c>
      <c r="BA153">
        <v>3.60000000000001E-4</v>
      </c>
      <c r="BB153">
        <v>4.0000000000000099E-4</v>
      </c>
    </row>
    <row r="154" spans="3:54" ht="23.55" customHeight="1" x14ac:dyDescent="0.3">
      <c r="C154" s="169">
        <f>Input!D158</f>
        <v>0</v>
      </c>
      <c r="D154" s="170" t="e">
        <f>Input!#REF!</f>
        <v>#REF!</v>
      </c>
      <c r="E154" s="170">
        <f>Input!E158</f>
        <v>0</v>
      </c>
      <c r="F154" s="171">
        <f>Input!F158</f>
        <v>0</v>
      </c>
      <c r="G154" s="171">
        <f>Input!G158</f>
        <v>0</v>
      </c>
      <c r="H154" s="170">
        <f t="shared" si="30"/>
        <v>0</v>
      </c>
      <c r="I154" s="170">
        <f t="shared" si="31"/>
        <v>0</v>
      </c>
      <c r="J154" s="170">
        <f t="shared" si="32"/>
        <v>0</v>
      </c>
      <c r="K154" s="170">
        <f t="shared" si="33"/>
        <v>0</v>
      </c>
      <c r="L154" s="170">
        <f t="shared" si="34"/>
        <v>0</v>
      </c>
      <c r="M154" s="170" t="str">
        <f t="shared" si="35"/>
        <v xml:space="preserve"> </v>
      </c>
      <c r="N154" s="182" t="str">
        <f t="shared" si="36"/>
        <v xml:space="preserve"> </v>
      </c>
      <c r="O154" s="5" t="str">
        <f t="shared" si="37"/>
        <v xml:space="preserve"> -0-0</v>
      </c>
      <c r="P154" s="5">
        <f>Input!D158</f>
        <v>0</v>
      </c>
      <c r="Q154" s="21">
        <f>IF(Input!$E158=0,0,IF(ISNA(VLOOKUP((CONCATENATE(Q$6,"-",Input!H158)),points1,2,)),0,(VLOOKUP((CONCATENATE(Q$6,"-",Input!H158)),points1,2,))))</f>
        <v>0</v>
      </c>
      <c r="R154" s="21">
        <f>IF(Input!$E158=0,0,IF(ISNA(VLOOKUP((CONCATENATE(R$6,"-",Input!I158)),points1,2,)),0,(VLOOKUP((CONCATENATE(R$6,"-",Input!I158)),points1,2,))))</f>
        <v>0</v>
      </c>
      <c r="S154" s="21">
        <f>IF(Input!$E158=0,0,IF(ISNA(VLOOKUP((CONCATENATE(S$6,"-",Input!J158)),points1,2,)),0,(VLOOKUP((CONCATENATE(S$6,"-",Input!J158)),points1,2,))))</f>
        <v>0</v>
      </c>
      <c r="T154" s="21">
        <f>IF(Input!$E158=0,0,IF(ISNA(VLOOKUP((CONCATENATE(T$6,"-",Input!K158)),points1,2,)),0,(VLOOKUP((CONCATENATE(T$6,"-",Input!K158)),points1,2,))))</f>
        <v>0</v>
      </c>
      <c r="U154" s="21">
        <f>IF(Input!$E158=0,0,IF(ISNA(VLOOKUP((CONCATENATE(U$6,"-",Input!L158)),points1,2,)),0,(VLOOKUP((CONCATENATE(U$6,"-",Input!L158)),points1,2,))))</f>
        <v>0</v>
      </c>
      <c r="V154" s="12">
        <f>IF(Input!$C158&gt;6,COUNT(Input!H158:I158,Input!J158:L158,Input!#REF!,Input!#REF!),IF(Input!$C158&lt;=6,COUNT(Input!H158:I158,Input!J158:L158,Input!#REF!)))</f>
        <v>0</v>
      </c>
      <c r="W154">
        <f t="shared" si="43"/>
        <v>0</v>
      </c>
      <c r="X154">
        <f>IF(W154=0,0,IF((Input!G158="Boy")*AND(Input!C158&gt;6),VLOOKUP(W154,award2,3),IF((Input!G158="Girl")*AND(Input!C158&gt;6),VLOOKUP(W154,award2,2),IF((Input!G158="Boy")*AND(Input!C158&lt;=6),VLOOKUP(W154,award12,3),IF((Input!G158="Girl")*AND(Input!C158&lt;=6),VLOOKUP(W154,award12,2),0)))))</f>
        <v>0</v>
      </c>
      <c r="Y154">
        <f>IF(Input!$C158&gt;6,COUNT(Input!H158:I158,Input!J158:L158,Input!#REF!,Input!#REF!),IF(Input!$C158&lt;=6,COUNT(Input!H158:I158,Input!J158:L158,Input!#REF!)))</f>
        <v>0</v>
      </c>
      <c r="AA154" t="str">
        <f t="shared" si="38"/>
        <v xml:space="preserve"> </v>
      </c>
      <c r="AB154" t="str">
        <f t="shared" si="39"/>
        <v xml:space="preserve"> </v>
      </c>
      <c r="AC154" t="str">
        <f t="shared" si="40"/>
        <v xml:space="preserve"> </v>
      </c>
      <c r="AD154" t="str">
        <f t="shared" si="41"/>
        <v xml:space="preserve"> </v>
      </c>
      <c r="AE154" t="str">
        <f t="shared" si="42"/>
        <v xml:space="preserve"> </v>
      </c>
      <c r="AG154" s="21" t="str">
        <f>IF(AA154=" "," ",IF(Input!$G158="Boy",IF(RANK(AA154,($AA154:$AE154),0)&lt;=5,AA154," ")," "))</f>
        <v xml:space="preserve"> </v>
      </c>
      <c r="AH154" s="21" t="str">
        <f>IF(AB154=" "," ",IF(Input!$G158="Boy",IF(RANK(AB154,($AA154:$AE154),0)&lt;=5,AB154," ")," "))</f>
        <v xml:space="preserve"> </v>
      </c>
      <c r="AI154" s="21" t="str">
        <f>IF(AC154=" "," ",IF(Input!$G158="Boy",IF(RANK(AC154,($AA154:$AE154),0)&lt;=5,AC154," ")," "))</f>
        <v xml:space="preserve"> </v>
      </c>
      <c r="AJ154" s="21" t="str">
        <f>IF(AD154=" "," ",IF(Input!$G158="Boy",IF(RANK(AD154,($AA154:$AE154),0)&lt;=5,AD154," ")," "))</f>
        <v xml:space="preserve"> </v>
      </c>
      <c r="AK154" s="21" t="str">
        <f>IF(AE154=" "," ",IF(Input!$G158="Boy",IF(RANK(AE154,($AA154:$AE154),0)&lt;=5,AE154," ")," "))</f>
        <v xml:space="preserve"> </v>
      </c>
      <c r="AM154" s="21" t="str">
        <f>IF(AA154=" "," ",IF(Input!$G158="Girl",IF(RANK(AA154,($AA154:$AE154),0)&lt;=5,AA154," ")," "))</f>
        <v xml:space="preserve"> </v>
      </c>
      <c r="AN154" s="21" t="str">
        <f>IF(AB154=" "," ",IF(Input!$G158="Girl",IF(RANK(AB154,($AA154:$AE154),0)&lt;=5,AB154," ")," "))</f>
        <v xml:space="preserve"> </v>
      </c>
      <c r="AO154" s="21" t="str">
        <f>IF(AC154=" "," ",IF(Input!$G158="Girl",IF(RANK(AC154,($AA154:$AE154),0)&lt;=5,AC154," ")," "))</f>
        <v xml:space="preserve"> </v>
      </c>
      <c r="AP154" s="21" t="str">
        <f>IF(AD154=" "," ",IF(Input!$G158="Girl",IF(RANK(AD154,($AA154:$AE154),0)&lt;=5,AD154," ")," "))</f>
        <v xml:space="preserve"> </v>
      </c>
      <c r="AQ154" s="21" t="str">
        <f>IF(AE154=" "," ",IF(Input!$G158="Girl",IF(RANK(AE154,($AA154:$AE154),0)&lt;=5,AE154," ")," "))</f>
        <v xml:space="preserve"> </v>
      </c>
      <c r="AS154">
        <v>4.0000000000000003E-5</v>
      </c>
      <c r="AT154">
        <v>7.9999999999999898E-5</v>
      </c>
      <c r="AU154">
        <v>1.2E-4</v>
      </c>
      <c r="AV154">
        <v>1.6000000000000001E-4</v>
      </c>
      <c r="AW154">
        <v>2.0000000000000001E-4</v>
      </c>
      <c r="AX154">
        <v>2.4000000000000001E-4</v>
      </c>
      <c r="AY154">
        <v>2.7999999999999998E-4</v>
      </c>
      <c r="AZ154">
        <v>3.20000000000001E-4</v>
      </c>
      <c r="BA154">
        <v>3.60000000000001E-4</v>
      </c>
      <c r="BB154">
        <v>4.0000000000000099E-4</v>
      </c>
    </row>
    <row r="155" spans="3:54" ht="23.55" customHeight="1" x14ac:dyDescent="0.3">
      <c r="C155" s="169">
        <f>Input!D159</f>
        <v>0</v>
      </c>
      <c r="D155" s="170" t="e">
        <f>Input!#REF!</f>
        <v>#REF!</v>
      </c>
      <c r="E155" s="170">
        <f>Input!E159</f>
        <v>0</v>
      </c>
      <c r="F155" s="171">
        <f>Input!F159</f>
        <v>0</v>
      </c>
      <c r="G155" s="171">
        <f>Input!G159</f>
        <v>0</v>
      </c>
      <c r="H155" s="170">
        <f t="shared" si="30"/>
        <v>0</v>
      </c>
      <c r="I155" s="170">
        <f t="shared" si="31"/>
        <v>0</v>
      </c>
      <c r="J155" s="170">
        <f t="shared" si="32"/>
        <v>0</v>
      </c>
      <c r="K155" s="170">
        <f t="shared" si="33"/>
        <v>0</v>
      </c>
      <c r="L155" s="170">
        <f t="shared" si="34"/>
        <v>0</v>
      </c>
      <c r="M155" s="170" t="str">
        <f t="shared" si="35"/>
        <v xml:space="preserve"> </v>
      </c>
      <c r="N155" s="182" t="str">
        <f t="shared" si="36"/>
        <v xml:space="preserve"> </v>
      </c>
      <c r="O155" s="5" t="str">
        <f t="shared" si="37"/>
        <v xml:space="preserve"> -0-0</v>
      </c>
      <c r="P155" s="5">
        <f>Input!D159</f>
        <v>0</v>
      </c>
      <c r="Q155" s="21">
        <f>IF(Input!$E159=0,0,IF(ISNA(VLOOKUP((CONCATENATE(Q$6,"-",Input!H159)),points1,2,)),0,(VLOOKUP((CONCATENATE(Q$6,"-",Input!H159)),points1,2,))))</f>
        <v>0</v>
      </c>
      <c r="R155" s="21">
        <f>IF(Input!$E159=0,0,IF(ISNA(VLOOKUP((CONCATENATE(R$6,"-",Input!I159)),points1,2,)),0,(VLOOKUP((CONCATENATE(R$6,"-",Input!I159)),points1,2,))))</f>
        <v>0</v>
      </c>
      <c r="S155" s="21">
        <f>IF(Input!$E159=0,0,IF(ISNA(VLOOKUP((CONCATENATE(S$6,"-",Input!J159)),points1,2,)),0,(VLOOKUP((CONCATENATE(S$6,"-",Input!J159)),points1,2,))))</f>
        <v>0</v>
      </c>
      <c r="T155" s="21">
        <f>IF(Input!$E159=0,0,IF(ISNA(VLOOKUP((CONCATENATE(T$6,"-",Input!K159)),points1,2,)),0,(VLOOKUP((CONCATENATE(T$6,"-",Input!K159)),points1,2,))))</f>
        <v>0</v>
      </c>
      <c r="U155" s="21">
        <f>IF(Input!$E159=0,0,IF(ISNA(VLOOKUP((CONCATENATE(U$6,"-",Input!L159)),points1,2,)),0,(VLOOKUP((CONCATENATE(U$6,"-",Input!L159)),points1,2,))))</f>
        <v>0</v>
      </c>
      <c r="V155" s="12">
        <f>IF(Input!$C159&gt;6,COUNT(Input!H159:I159,Input!J159:L159,Input!#REF!,Input!#REF!),IF(Input!$C159&lt;=6,COUNT(Input!H159:I159,Input!J159:L159,Input!#REF!)))</f>
        <v>0</v>
      </c>
      <c r="W155">
        <f t="shared" si="43"/>
        <v>0</v>
      </c>
      <c r="X155">
        <f>IF(W155=0,0,IF((Input!G159="Boy")*AND(Input!C159&gt;6),VLOOKUP(W155,award2,3),IF((Input!G159="Girl")*AND(Input!C159&gt;6),VLOOKUP(W155,award2,2),IF((Input!G159="Boy")*AND(Input!C159&lt;=6),VLOOKUP(W155,award12,3),IF((Input!G159="Girl")*AND(Input!C159&lt;=6),VLOOKUP(W155,award12,2),0)))))</f>
        <v>0</v>
      </c>
      <c r="Y155">
        <f>IF(Input!$C159&gt;6,COUNT(Input!H159:I159,Input!J159:L159,Input!#REF!,Input!#REF!),IF(Input!$C159&lt;=6,COUNT(Input!H159:I159,Input!J159:L159,Input!#REF!)))</f>
        <v>0</v>
      </c>
      <c r="AA155" t="str">
        <f t="shared" si="38"/>
        <v xml:space="preserve"> </v>
      </c>
      <c r="AB155" t="str">
        <f t="shared" si="39"/>
        <v xml:space="preserve"> </v>
      </c>
      <c r="AC155" t="str">
        <f t="shared" si="40"/>
        <v xml:space="preserve"> </v>
      </c>
      <c r="AD155" t="str">
        <f t="shared" si="41"/>
        <v xml:space="preserve"> </v>
      </c>
      <c r="AE155" t="str">
        <f t="shared" si="42"/>
        <v xml:space="preserve"> </v>
      </c>
      <c r="AG155" s="21" t="str">
        <f>IF(AA155=" "," ",IF(Input!$G159="Boy",IF(RANK(AA155,($AA155:$AE155),0)&lt;=5,AA155," ")," "))</f>
        <v xml:space="preserve"> </v>
      </c>
      <c r="AH155" s="21" t="str">
        <f>IF(AB155=" "," ",IF(Input!$G159="Boy",IF(RANK(AB155,($AA155:$AE155),0)&lt;=5,AB155," ")," "))</f>
        <v xml:space="preserve"> </v>
      </c>
      <c r="AI155" s="21" t="str">
        <f>IF(AC155=" "," ",IF(Input!$G159="Boy",IF(RANK(AC155,($AA155:$AE155),0)&lt;=5,AC155," ")," "))</f>
        <v xml:space="preserve"> </v>
      </c>
      <c r="AJ155" s="21" t="str">
        <f>IF(AD155=" "," ",IF(Input!$G159="Boy",IF(RANK(AD155,($AA155:$AE155),0)&lt;=5,AD155," ")," "))</f>
        <v xml:space="preserve"> </v>
      </c>
      <c r="AK155" s="21" t="str">
        <f>IF(AE155=" "," ",IF(Input!$G159="Boy",IF(RANK(AE155,($AA155:$AE155),0)&lt;=5,AE155," ")," "))</f>
        <v xml:space="preserve"> </v>
      </c>
      <c r="AM155" s="21" t="str">
        <f>IF(AA155=" "," ",IF(Input!$G159="Girl",IF(RANK(AA155,($AA155:$AE155),0)&lt;=5,AA155," ")," "))</f>
        <v xml:space="preserve"> </v>
      </c>
      <c r="AN155" s="21" t="str">
        <f>IF(AB155=" "," ",IF(Input!$G159="Girl",IF(RANK(AB155,($AA155:$AE155),0)&lt;=5,AB155," ")," "))</f>
        <v xml:space="preserve"> </v>
      </c>
      <c r="AO155" s="21" t="str">
        <f>IF(AC155=" "," ",IF(Input!$G159="Girl",IF(RANK(AC155,($AA155:$AE155),0)&lt;=5,AC155," ")," "))</f>
        <v xml:space="preserve"> </v>
      </c>
      <c r="AP155" s="21" t="str">
        <f>IF(AD155=" "," ",IF(Input!$G159="Girl",IF(RANK(AD155,($AA155:$AE155),0)&lt;=5,AD155," ")," "))</f>
        <v xml:space="preserve"> </v>
      </c>
      <c r="AQ155" s="21" t="str">
        <f>IF(AE155=" "," ",IF(Input!$G159="Girl",IF(RANK(AE155,($AA155:$AE155),0)&lt;=5,AE155," ")," "))</f>
        <v xml:space="preserve"> </v>
      </c>
      <c r="AS155">
        <v>4.0000000000000003E-5</v>
      </c>
      <c r="AT155">
        <v>7.9999999999999898E-5</v>
      </c>
      <c r="AU155">
        <v>1.2E-4</v>
      </c>
      <c r="AV155">
        <v>1.6000000000000001E-4</v>
      </c>
      <c r="AW155">
        <v>2.0000000000000001E-4</v>
      </c>
      <c r="AX155">
        <v>2.4000000000000001E-4</v>
      </c>
      <c r="AY155">
        <v>2.7999999999999998E-4</v>
      </c>
      <c r="AZ155">
        <v>3.20000000000001E-4</v>
      </c>
      <c r="BA155">
        <v>3.60000000000001E-4</v>
      </c>
      <c r="BB155">
        <v>4.0000000000000099E-4</v>
      </c>
    </row>
    <row r="156" spans="3:54" ht="23.55" customHeight="1" x14ac:dyDescent="0.3">
      <c r="C156" s="169">
        <f>Input!D160</f>
        <v>0</v>
      </c>
      <c r="D156" s="170" t="e">
        <f>Input!#REF!</f>
        <v>#REF!</v>
      </c>
      <c r="E156" s="170">
        <f>Input!E160</f>
        <v>0</v>
      </c>
      <c r="F156" s="171">
        <f>Input!F160</f>
        <v>0</v>
      </c>
      <c r="G156" s="171">
        <f>Input!G160</f>
        <v>0</v>
      </c>
      <c r="H156" s="170">
        <f t="shared" si="30"/>
        <v>0</v>
      </c>
      <c r="I156" s="170">
        <f t="shared" si="31"/>
        <v>0</v>
      </c>
      <c r="J156" s="170">
        <f t="shared" si="32"/>
        <v>0</v>
      </c>
      <c r="K156" s="170">
        <f t="shared" si="33"/>
        <v>0</v>
      </c>
      <c r="L156" s="170">
        <f t="shared" si="34"/>
        <v>0</v>
      </c>
      <c r="M156" s="170" t="str">
        <f t="shared" si="35"/>
        <v xml:space="preserve"> </v>
      </c>
      <c r="N156" s="182" t="str">
        <f t="shared" si="36"/>
        <v xml:space="preserve"> </v>
      </c>
      <c r="O156" s="5" t="str">
        <f t="shared" si="37"/>
        <v xml:space="preserve"> -0-0</v>
      </c>
      <c r="P156" s="5">
        <f>Input!D160</f>
        <v>0</v>
      </c>
      <c r="Q156" s="21">
        <f>IF(Input!$E160=0,0,IF(ISNA(VLOOKUP((CONCATENATE(Q$6,"-",Input!H160)),points1,2,)),0,(VLOOKUP((CONCATENATE(Q$6,"-",Input!H160)),points1,2,))))</f>
        <v>0</v>
      </c>
      <c r="R156" s="21">
        <f>IF(Input!$E160=0,0,IF(ISNA(VLOOKUP((CONCATENATE(R$6,"-",Input!I160)),points1,2,)),0,(VLOOKUP((CONCATENATE(R$6,"-",Input!I160)),points1,2,))))</f>
        <v>0</v>
      </c>
      <c r="S156" s="21">
        <f>IF(Input!$E160=0,0,IF(ISNA(VLOOKUP((CONCATENATE(S$6,"-",Input!J160)),points1,2,)),0,(VLOOKUP((CONCATENATE(S$6,"-",Input!J160)),points1,2,))))</f>
        <v>0</v>
      </c>
      <c r="T156" s="21">
        <f>IF(Input!$E160=0,0,IF(ISNA(VLOOKUP((CONCATENATE(T$6,"-",Input!K160)),points1,2,)),0,(VLOOKUP((CONCATENATE(T$6,"-",Input!K160)),points1,2,))))</f>
        <v>0</v>
      </c>
      <c r="U156" s="21">
        <f>IF(Input!$E160=0,0,IF(ISNA(VLOOKUP((CONCATENATE(U$6,"-",Input!L160)),points1,2,)),0,(VLOOKUP((CONCATENATE(U$6,"-",Input!L160)),points1,2,))))</f>
        <v>0</v>
      </c>
      <c r="V156" s="12">
        <f>IF(Input!$C160&gt;6,COUNT(Input!H160:I160,Input!J160:L160,Input!#REF!,Input!#REF!),IF(Input!$C160&lt;=6,COUNT(Input!H160:I160,Input!J160:L160,Input!#REF!)))</f>
        <v>0</v>
      </c>
      <c r="W156">
        <f t="shared" si="43"/>
        <v>0</v>
      </c>
      <c r="X156">
        <f>IF(W156=0,0,IF((Input!G160="Boy")*AND(Input!C160&gt;6),VLOOKUP(W156,award2,3),IF((Input!G160="Girl")*AND(Input!C160&gt;6),VLOOKUP(W156,award2,2),IF((Input!G160="Boy")*AND(Input!C160&lt;=6),VLOOKUP(W156,award12,3),IF((Input!G160="Girl")*AND(Input!C160&lt;=6),VLOOKUP(W156,award12,2),0)))))</f>
        <v>0</v>
      </c>
      <c r="Y156">
        <f>IF(Input!$C160&gt;6,COUNT(Input!H160:I160,Input!J160:L160,Input!#REF!,Input!#REF!),IF(Input!$C160&lt;=6,COUNT(Input!H160:I160,Input!J160:L160,Input!#REF!)))</f>
        <v>0</v>
      </c>
      <c r="AA156" t="str">
        <f t="shared" si="38"/>
        <v xml:space="preserve"> </v>
      </c>
      <c r="AB156" t="str">
        <f t="shared" si="39"/>
        <v xml:space="preserve"> </v>
      </c>
      <c r="AC156" t="str">
        <f t="shared" si="40"/>
        <v xml:space="preserve"> </v>
      </c>
      <c r="AD156" t="str">
        <f t="shared" si="41"/>
        <v xml:space="preserve"> </v>
      </c>
      <c r="AE156" t="str">
        <f t="shared" si="42"/>
        <v xml:space="preserve"> </v>
      </c>
      <c r="AG156" s="21" t="str">
        <f>IF(AA156=" "," ",IF(Input!$G160="Boy",IF(RANK(AA156,($AA156:$AE156),0)&lt;=5,AA156," ")," "))</f>
        <v xml:space="preserve"> </v>
      </c>
      <c r="AH156" s="21" t="str">
        <f>IF(AB156=" "," ",IF(Input!$G160="Boy",IF(RANK(AB156,($AA156:$AE156),0)&lt;=5,AB156," ")," "))</f>
        <v xml:space="preserve"> </v>
      </c>
      <c r="AI156" s="21" t="str">
        <f>IF(AC156=" "," ",IF(Input!$G160="Boy",IF(RANK(AC156,($AA156:$AE156),0)&lt;=5,AC156," ")," "))</f>
        <v xml:space="preserve"> </v>
      </c>
      <c r="AJ156" s="21" t="str">
        <f>IF(AD156=" "," ",IF(Input!$G160="Boy",IF(RANK(AD156,($AA156:$AE156),0)&lt;=5,AD156," ")," "))</f>
        <v xml:space="preserve"> </v>
      </c>
      <c r="AK156" s="21" t="str">
        <f>IF(AE156=" "," ",IF(Input!$G160="Boy",IF(RANK(AE156,($AA156:$AE156),0)&lt;=5,AE156," ")," "))</f>
        <v xml:space="preserve"> </v>
      </c>
      <c r="AM156" s="21" t="str">
        <f>IF(AA156=" "," ",IF(Input!$G160="Girl",IF(RANK(AA156,($AA156:$AE156),0)&lt;=5,AA156," ")," "))</f>
        <v xml:space="preserve"> </v>
      </c>
      <c r="AN156" s="21" t="str">
        <f>IF(AB156=" "," ",IF(Input!$G160="Girl",IF(RANK(AB156,($AA156:$AE156),0)&lt;=5,AB156," ")," "))</f>
        <v xml:space="preserve"> </v>
      </c>
      <c r="AO156" s="21" t="str">
        <f>IF(AC156=" "," ",IF(Input!$G160="Girl",IF(RANK(AC156,($AA156:$AE156),0)&lt;=5,AC156," ")," "))</f>
        <v xml:space="preserve"> </v>
      </c>
      <c r="AP156" s="21" t="str">
        <f>IF(AD156=" "," ",IF(Input!$G160="Girl",IF(RANK(AD156,($AA156:$AE156),0)&lt;=5,AD156," ")," "))</f>
        <v xml:space="preserve"> </v>
      </c>
      <c r="AQ156" s="21" t="str">
        <f>IF(AE156=" "," ",IF(Input!$G160="Girl",IF(RANK(AE156,($AA156:$AE156),0)&lt;=5,AE156," ")," "))</f>
        <v xml:space="preserve"> </v>
      </c>
      <c r="AS156">
        <v>4.0000000000000003E-5</v>
      </c>
      <c r="AT156">
        <v>7.9999999999999898E-5</v>
      </c>
      <c r="AU156">
        <v>1.2E-4</v>
      </c>
      <c r="AV156">
        <v>1.6000000000000001E-4</v>
      </c>
      <c r="AW156">
        <v>2.0000000000000001E-4</v>
      </c>
      <c r="AX156">
        <v>2.4000000000000001E-4</v>
      </c>
      <c r="AY156">
        <v>2.7999999999999998E-4</v>
      </c>
      <c r="AZ156">
        <v>3.20000000000001E-4</v>
      </c>
      <c r="BA156">
        <v>3.60000000000001E-4</v>
      </c>
      <c r="BB156">
        <v>4.0000000000000099E-4</v>
      </c>
    </row>
    <row r="157" spans="3:54" ht="23.55" customHeight="1" x14ac:dyDescent="0.3">
      <c r="C157" s="169">
        <f>Input!D161</f>
        <v>0</v>
      </c>
      <c r="D157" s="170" t="e">
        <f>Input!#REF!</f>
        <v>#REF!</v>
      </c>
      <c r="E157" s="170">
        <f>Input!E161</f>
        <v>0</v>
      </c>
      <c r="F157" s="171">
        <f>Input!F161</f>
        <v>0</v>
      </c>
      <c r="G157" s="171">
        <f>Input!G161</f>
        <v>0</v>
      </c>
      <c r="H157" s="170">
        <f t="shared" si="30"/>
        <v>0</v>
      </c>
      <c r="I157" s="170">
        <f t="shared" si="31"/>
        <v>0</v>
      </c>
      <c r="J157" s="170">
        <f t="shared" si="32"/>
        <v>0</v>
      </c>
      <c r="K157" s="170">
        <f t="shared" si="33"/>
        <v>0</v>
      </c>
      <c r="L157" s="170">
        <f t="shared" si="34"/>
        <v>0</v>
      </c>
      <c r="M157" s="170" t="str">
        <f t="shared" si="35"/>
        <v xml:space="preserve"> </v>
      </c>
      <c r="N157" s="182" t="str">
        <f t="shared" si="36"/>
        <v xml:space="preserve"> </v>
      </c>
      <c r="O157" s="5" t="str">
        <f t="shared" si="37"/>
        <v xml:space="preserve"> -0-0</v>
      </c>
      <c r="P157" s="5">
        <f>Input!D161</f>
        <v>0</v>
      </c>
      <c r="Q157" s="21">
        <f>IF(Input!$E161=0,0,IF(ISNA(VLOOKUP((CONCATENATE(Q$6,"-",Input!H161)),points1,2,)),0,(VLOOKUP((CONCATENATE(Q$6,"-",Input!H161)),points1,2,))))</f>
        <v>0</v>
      </c>
      <c r="R157" s="21">
        <f>IF(Input!$E161=0,0,IF(ISNA(VLOOKUP((CONCATENATE(R$6,"-",Input!I161)),points1,2,)),0,(VLOOKUP((CONCATENATE(R$6,"-",Input!I161)),points1,2,))))</f>
        <v>0</v>
      </c>
      <c r="S157" s="21">
        <f>IF(Input!$E161=0,0,IF(ISNA(VLOOKUP((CONCATENATE(S$6,"-",Input!J161)),points1,2,)),0,(VLOOKUP((CONCATENATE(S$6,"-",Input!J161)),points1,2,))))</f>
        <v>0</v>
      </c>
      <c r="T157" s="21">
        <f>IF(Input!$E161=0,0,IF(ISNA(VLOOKUP((CONCATENATE(T$6,"-",Input!K161)),points1,2,)),0,(VLOOKUP((CONCATENATE(T$6,"-",Input!K161)),points1,2,))))</f>
        <v>0</v>
      </c>
      <c r="U157" s="21">
        <f>IF(Input!$E161=0,0,IF(ISNA(VLOOKUP((CONCATENATE(U$6,"-",Input!L161)),points1,2,)),0,(VLOOKUP((CONCATENATE(U$6,"-",Input!L161)),points1,2,))))</f>
        <v>0</v>
      </c>
      <c r="V157" s="12">
        <f>IF(Input!$C161&gt;6,COUNT(Input!H161:I161,Input!J161:L161,Input!#REF!,Input!#REF!),IF(Input!$C161&lt;=6,COUNT(Input!H161:I161,Input!J161:L161,Input!#REF!)))</f>
        <v>0</v>
      </c>
      <c r="W157">
        <f t="shared" si="43"/>
        <v>0</v>
      </c>
      <c r="X157">
        <f>IF(W157=0,0,IF((Input!G161="Boy")*AND(Input!C161&gt;6),VLOOKUP(W157,award2,3),IF((Input!G161="Girl")*AND(Input!C161&gt;6),VLOOKUP(W157,award2,2),IF((Input!G161="Boy")*AND(Input!C161&lt;=6),VLOOKUP(W157,award12,3),IF((Input!G161="Girl")*AND(Input!C161&lt;=6),VLOOKUP(W157,award12,2),0)))))</f>
        <v>0</v>
      </c>
      <c r="Y157">
        <f>IF(Input!$C161&gt;6,COUNT(Input!H161:I161,Input!J161:L161,Input!#REF!,Input!#REF!),IF(Input!$C161&lt;=6,COUNT(Input!H161:I161,Input!J161:L161,Input!#REF!)))</f>
        <v>0</v>
      </c>
      <c r="AA157" t="str">
        <f t="shared" si="38"/>
        <v xml:space="preserve"> </v>
      </c>
      <c r="AB157" t="str">
        <f t="shared" si="39"/>
        <v xml:space="preserve"> </v>
      </c>
      <c r="AC157" t="str">
        <f t="shared" si="40"/>
        <v xml:space="preserve"> </v>
      </c>
      <c r="AD157" t="str">
        <f t="shared" si="41"/>
        <v xml:space="preserve"> </v>
      </c>
      <c r="AE157" t="str">
        <f t="shared" si="42"/>
        <v xml:space="preserve"> </v>
      </c>
      <c r="AG157" s="21" t="str">
        <f>IF(AA157=" "," ",IF(Input!$G161="Boy",IF(RANK(AA157,($AA157:$AE157),0)&lt;=5,AA157," ")," "))</f>
        <v xml:space="preserve"> </v>
      </c>
      <c r="AH157" s="21" t="str">
        <f>IF(AB157=" "," ",IF(Input!$G161="Boy",IF(RANK(AB157,($AA157:$AE157),0)&lt;=5,AB157," ")," "))</f>
        <v xml:space="preserve"> </v>
      </c>
      <c r="AI157" s="21" t="str">
        <f>IF(AC157=" "," ",IF(Input!$G161="Boy",IF(RANK(AC157,($AA157:$AE157),0)&lt;=5,AC157," ")," "))</f>
        <v xml:space="preserve"> </v>
      </c>
      <c r="AJ157" s="21" t="str">
        <f>IF(AD157=" "," ",IF(Input!$G161="Boy",IF(RANK(AD157,($AA157:$AE157),0)&lt;=5,AD157," ")," "))</f>
        <v xml:space="preserve"> </v>
      </c>
      <c r="AK157" s="21" t="str">
        <f>IF(AE157=" "," ",IF(Input!$G161="Boy",IF(RANK(AE157,($AA157:$AE157),0)&lt;=5,AE157," ")," "))</f>
        <v xml:space="preserve"> </v>
      </c>
      <c r="AM157" s="21" t="str">
        <f>IF(AA157=" "," ",IF(Input!$G161="Girl",IF(RANK(AA157,($AA157:$AE157),0)&lt;=5,AA157," ")," "))</f>
        <v xml:space="preserve"> </v>
      </c>
      <c r="AN157" s="21" t="str">
        <f>IF(AB157=" "," ",IF(Input!$G161="Girl",IF(RANK(AB157,($AA157:$AE157),0)&lt;=5,AB157," ")," "))</f>
        <v xml:space="preserve"> </v>
      </c>
      <c r="AO157" s="21" t="str">
        <f>IF(AC157=" "," ",IF(Input!$G161="Girl",IF(RANK(AC157,($AA157:$AE157),0)&lt;=5,AC157," ")," "))</f>
        <v xml:space="preserve"> </v>
      </c>
      <c r="AP157" s="21" t="str">
        <f>IF(AD157=" "," ",IF(Input!$G161="Girl",IF(RANK(AD157,($AA157:$AE157),0)&lt;=5,AD157," ")," "))</f>
        <v xml:space="preserve"> </v>
      </c>
      <c r="AQ157" s="21" t="str">
        <f>IF(AE157=" "," ",IF(Input!$G161="Girl",IF(RANK(AE157,($AA157:$AE157),0)&lt;=5,AE157," ")," "))</f>
        <v xml:space="preserve"> </v>
      </c>
      <c r="AS157">
        <v>4.0000000000000003E-5</v>
      </c>
      <c r="AT157">
        <v>7.9999999999999898E-5</v>
      </c>
      <c r="AU157">
        <v>1.2E-4</v>
      </c>
      <c r="AV157">
        <v>1.6000000000000001E-4</v>
      </c>
      <c r="AW157">
        <v>2.0000000000000001E-4</v>
      </c>
      <c r="AX157">
        <v>2.4000000000000001E-4</v>
      </c>
      <c r="AY157">
        <v>2.7999999999999998E-4</v>
      </c>
      <c r="AZ157">
        <v>3.20000000000001E-4</v>
      </c>
      <c r="BA157">
        <v>3.60000000000001E-4</v>
      </c>
      <c r="BB157">
        <v>4.0000000000000099E-4</v>
      </c>
    </row>
    <row r="158" spans="3:54" ht="23.55" customHeight="1" x14ac:dyDescent="0.3">
      <c r="C158" s="169">
        <f>Input!D162</f>
        <v>0</v>
      </c>
      <c r="D158" s="170" t="e">
        <f>Input!#REF!</f>
        <v>#REF!</v>
      </c>
      <c r="E158" s="170">
        <f>Input!E162</f>
        <v>0</v>
      </c>
      <c r="F158" s="171">
        <f>Input!F162</f>
        <v>0</v>
      </c>
      <c r="G158" s="171">
        <f>Input!G162</f>
        <v>0</v>
      </c>
      <c r="H158" s="170">
        <f t="shared" si="30"/>
        <v>0</v>
      </c>
      <c r="I158" s="170">
        <f t="shared" si="31"/>
        <v>0</v>
      </c>
      <c r="J158" s="170">
        <f t="shared" si="32"/>
        <v>0</v>
      </c>
      <c r="K158" s="170">
        <f t="shared" si="33"/>
        <v>0</v>
      </c>
      <c r="L158" s="170">
        <f t="shared" si="34"/>
        <v>0</v>
      </c>
      <c r="M158" s="170" t="str">
        <f t="shared" si="35"/>
        <v xml:space="preserve"> </v>
      </c>
      <c r="N158" s="182" t="str">
        <f t="shared" si="36"/>
        <v xml:space="preserve"> </v>
      </c>
      <c r="O158" s="5" t="str">
        <f t="shared" si="37"/>
        <v xml:space="preserve"> -0-0</v>
      </c>
      <c r="P158" s="5">
        <f>Input!D162</f>
        <v>0</v>
      </c>
      <c r="Q158" s="21">
        <f>IF(Input!$E162=0,0,IF(ISNA(VLOOKUP((CONCATENATE(Q$6,"-",Input!H162)),points1,2,)),0,(VLOOKUP((CONCATENATE(Q$6,"-",Input!H162)),points1,2,))))</f>
        <v>0</v>
      </c>
      <c r="R158" s="21">
        <f>IF(Input!$E162=0,0,IF(ISNA(VLOOKUP((CONCATENATE(R$6,"-",Input!I162)),points1,2,)),0,(VLOOKUP((CONCATENATE(R$6,"-",Input!I162)),points1,2,))))</f>
        <v>0</v>
      </c>
      <c r="S158" s="21">
        <f>IF(Input!$E162=0,0,IF(ISNA(VLOOKUP((CONCATENATE(S$6,"-",Input!J162)),points1,2,)),0,(VLOOKUP((CONCATENATE(S$6,"-",Input!J162)),points1,2,))))</f>
        <v>0</v>
      </c>
      <c r="T158" s="21">
        <f>IF(Input!$E162=0,0,IF(ISNA(VLOOKUP((CONCATENATE(T$6,"-",Input!K162)),points1,2,)),0,(VLOOKUP((CONCATENATE(T$6,"-",Input!K162)),points1,2,))))</f>
        <v>0</v>
      </c>
      <c r="U158" s="21">
        <f>IF(Input!$E162=0,0,IF(ISNA(VLOOKUP((CONCATENATE(U$6,"-",Input!L162)),points1,2,)),0,(VLOOKUP((CONCATENATE(U$6,"-",Input!L162)),points1,2,))))</f>
        <v>0</v>
      </c>
      <c r="V158" s="12">
        <f>IF(Input!$C162&gt;6,COUNT(Input!H162:I162,Input!J162:L162,Input!#REF!,Input!#REF!),IF(Input!$C162&lt;=6,COUNT(Input!H162:I162,Input!J162:L162,Input!#REF!)))</f>
        <v>0</v>
      </c>
      <c r="W158">
        <f t="shared" si="43"/>
        <v>0</v>
      </c>
      <c r="X158">
        <f>IF(W158=0,0,IF((Input!G162="Boy")*AND(Input!C162&gt;6),VLOOKUP(W158,award2,3),IF((Input!G162="Girl")*AND(Input!C162&gt;6),VLOOKUP(W158,award2,2),IF((Input!G162="Boy")*AND(Input!C162&lt;=6),VLOOKUP(W158,award12,3),IF((Input!G162="Girl")*AND(Input!C162&lt;=6),VLOOKUP(W158,award12,2),0)))))</f>
        <v>0</v>
      </c>
      <c r="Y158">
        <f>IF(Input!$C162&gt;6,COUNT(Input!H162:I162,Input!J162:L162,Input!#REF!,Input!#REF!),IF(Input!$C162&lt;=6,COUNT(Input!H162:I162,Input!J162:L162,Input!#REF!)))</f>
        <v>0</v>
      </c>
      <c r="AA158" t="str">
        <f t="shared" si="38"/>
        <v xml:space="preserve"> </v>
      </c>
      <c r="AB158" t="str">
        <f t="shared" si="39"/>
        <v xml:space="preserve"> </v>
      </c>
      <c r="AC158" t="str">
        <f t="shared" si="40"/>
        <v xml:space="preserve"> </v>
      </c>
      <c r="AD158" t="str">
        <f t="shared" si="41"/>
        <v xml:space="preserve"> </v>
      </c>
      <c r="AE158" t="str">
        <f t="shared" si="42"/>
        <v xml:space="preserve"> </v>
      </c>
      <c r="AG158" s="21" t="str">
        <f>IF(AA158=" "," ",IF(Input!$G162="Boy",IF(RANK(AA158,($AA158:$AE158),0)&lt;=5,AA158," ")," "))</f>
        <v xml:space="preserve"> </v>
      </c>
      <c r="AH158" s="21" t="str">
        <f>IF(AB158=" "," ",IF(Input!$G162="Boy",IF(RANK(AB158,($AA158:$AE158),0)&lt;=5,AB158," ")," "))</f>
        <v xml:space="preserve"> </v>
      </c>
      <c r="AI158" s="21" t="str">
        <f>IF(AC158=" "," ",IF(Input!$G162="Boy",IF(RANK(AC158,($AA158:$AE158),0)&lt;=5,AC158," ")," "))</f>
        <v xml:space="preserve"> </v>
      </c>
      <c r="AJ158" s="21" t="str">
        <f>IF(AD158=" "," ",IF(Input!$G162="Boy",IF(RANK(AD158,($AA158:$AE158),0)&lt;=5,AD158," ")," "))</f>
        <v xml:space="preserve"> </v>
      </c>
      <c r="AK158" s="21" t="str">
        <f>IF(AE158=" "," ",IF(Input!$G162="Boy",IF(RANK(AE158,($AA158:$AE158),0)&lt;=5,AE158," ")," "))</f>
        <v xml:space="preserve"> </v>
      </c>
      <c r="AM158" s="21" t="str">
        <f>IF(AA158=" "," ",IF(Input!$G162="Girl",IF(RANK(AA158,($AA158:$AE158),0)&lt;=5,AA158," ")," "))</f>
        <v xml:space="preserve"> </v>
      </c>
      <c r="AN158" s="21" t="str">
        <f>IF(AB158=" "," ",IF(Input!$G162="Girl",IF(RANK(AB158,($AA158:$AE158),0)&lt;=5,AB158," ")," "))</f>
        <v xml:space="preserve"> </v>
      </c>
      <c r="AO158" s="21" t="str">
        <f>IF(AC158=" "," ",IF(Input!$G162="Girl",IF(RANK(AC158,($AA158:$AE158),0)&lt;=5,AC158," ")," "))</f>
        <v xml:space="preserve"> </v>
      </c>
      <c r="AP158" s="21" t="str">
        <f>IF(AD158=" "," ",IF(Input!$G162="Girl",IF(RANK(AD158,($AA158:$AE158),0)&lt;=5,AD158," ")," "))</f>
        <v xml:space="preserve"> </v>
      </c>
      <c r="AQ158" s="21" t="str">
        <f>IF(AE158=" "," ",IF(Input!$G162="Girl",IF(RANK(AE158,($AA158:$AE158),0)&lt;=5,AE158," ")," "))</f>
        <v xml:space="preserve"> </v>
      </c>
      <c r="AS158">
        <v>4.0000000000000003E-5</v>
      </c>
      <c r="AT158">
        <v>7.9999999999999898E-5</v>
      </c>
      <c r="AU158">
        <v>1.2E-4</v>
      </c>
      <c r="AV158">
        <v>1.6000000000000001E-4</v>
      </c>
      <c r="AW158">
        <v>2.0000000000000001E-4</v>
      </c>
      <c r="AX158">
        <v>2.4000000000000001E-4</v>
      </c>
      <c r="AY158">
        <v>2.7999999999999998E-4</v>
      </c>
      <c r="AZ158">
        <v>3.20000000000001E-4</v>
      </c>
      <c r="BA158">
        <v>3.60000000000001E-4</v>
      </c>
      <c r="BB158">
        <v>4.0000000000000099E-4</v>
      </c>
    </row>
    <row r="159" spans="3:54" ht="23.55" customHeight="1" x14ac:dyDescent="0.3">
      <c r="C159" s="169">
        <f>Input!D163</f>
        <v>0</v>
      </c>
      <c r="D159" s="170" t="e">
        <f>Input!#REF!</f>
        <v>#REF!</v>
      </c>
      <c r="E159" s="170">
        <f>Input!E163</f>
        <v>0</v>
      </c>
      <c r="F159" s="171">
        <f>Input!F163</f>
        <v>0</v>
      </c>
      <c r="G159" s="171">
        <f>Input!G163</f>
        <v>0</v>
      </c>
      <c r="H159" s="170">
        <f t="shared" si="30"/>
        <v>0</v>
      </c>
      <c r="I159" s="170">
        <f t="shared" si="31"/>
        <v>0</v>
      </c>
      <c r="J159" s="170">
        <f t="shared" si="32"/>
        <v>0</v>
      </c>
      <c r="K159" s="170">
        <f t="shared" si="33"/>
        <v>0</v>
      </c>
      <c r="L159" s="170">
        <f t="shared" si="34"/>
        <v>0</v>
      </c>
      <c r="M159" s="170" t="str">
        <f t="shared" si="35"/>
        <v xml:space="preserve"> </v>
      </c>
      <c r="N159" s="182" t="str">
        <f t="shared" si="36"/>
        <v xml:space="preserve"> </v>
      </c>
      <c r="O159" s="5" t="str">
        <f t="shared" si="37"/>
        <v xml:space="preserve"> -0-0</v>
      </c>
      <c r="P159" s="5">
        <f>Input!D163</f>
        <v>0</v>
      </c>
      <c r="Q159" s="21">
        <f>IF(Input!$E163=0,0,IF(ISNA(VLOOKUP((CONCATENATE(Q$6,"-",Input!H163)),points1,2,)),0,(VLOOKUP((CONCATENATE(Q$6,"-",Input!H163)),points1,2,))))</f>
        <v>0</v>
      </c>
      <c r="R159" s="21">
        <f>IF(Input!$E163=0,0,IF(ISNA(VLOOKUP((CONCATENATE(R$6,"-",Input!I163)),points1,2,)),0,(VLOOKUP((CONCATENATE(R$6,"-",Input!I163)),points1,2,))))</f>
        <v>0</v>
      </c>
      <c r="S159" s="21">
        <f>IF(Input!$E163=0,0,IF(ISNA(VLOOKUP((CONCATENATE(S$6,"-",Input!J163)),points1,2,)),0,(VLOOKUP((CONCATENATE(S$6,"-",Input!J163)),points1,2,))))</f>
        <v>0</v>
      </c>
      <c r="T159" s="21">
        <f>IF(Input!$E163=0,0,IF(ISNA(VLOOKUP((CONCATENATE(T$6,"-",Input!K163)),points1,2,)),0,(VLOOKUP((CONCATENATE(T$6,"-",Input!K163)),points1,2,))))</f>
        <v>0</v>
      </c>
      <c r="U159" s="21">
        <f>IF(Input!$E163=0,0,IF(ISNA(VLOOKUP((CONCATENATE(U$6,"-",Input!L163)),points1,2,)),0,(VLOOKUP((CONCATENATE(U$6,"-",Input!L163)),points1,2,))))</f>
        <v>0</v>
      </c>
      <c r="V159" s="12">
        <f>IF(Input!$C163&gt;6,COUNT(Input!H163:I163,Input!J163:L163,Input!#REF!,Input!#REF!),IF(Input!$C163&lt;=6,COUNT(Input!H163:I163,Input!J163:L163,Input!#REF!)))</f>
        <v>0</v>
      </c>
      <c r="W159">
        <f t="shared" si="43"/>
        <v>0</v>
      </c>
      <c r="X159">
        <f>IF(W159=0,0,IF((Input!G163="Boy")*AND(Input!C163&gt;6),VLOOKUP(W159,award2,3),IF((Input!G163="Girl")*AND(Input!C163&gt;6),VLOOKUP(W159,award2,2),IF((Input!G163="Boy")*AND(Input!C163&lt;=6),VLOOKUP(W159,award12,3),IF((Input!G163="Girl")*AND(Input!C163&lt;=6),VLOOKUP(W159,award12,2),0)))))</f>
        <v>0</v>
      </c>
      <c r="Y159">
        <f>IF(Input!$C163&gt;6,COUNT(Input!H163:I163,Input!J163:L163,Input!#REF!,Input!#REF!),IF(Input!$C163&lt;=6,COUNT(Input!H163:I163,Input!J163:L163,Input!#REF!)))</f>
        <v>0</v>
      </c>
      <c r="AA159" t="str">
        <f t="shared" si="38"/>
        <v xml:space="preserve"> </v>
      </c>
      <c r="AB159" t="str">
        <f t="shared" si="39"/>
        <v xml:space="preserve"> </v>
      </c>
      <c r="AC159" t="str">
        <f t="shared" si="40"/>
        <v xml:space="preserve"> </v>
      </c>
      <c r="AD159" t="str">
        <f t="shared" si="41"/>
        <v xml:space="preserve"> </v>
      </c>
      <c r="AE159" t="str">
        <f t="shared" si="42"/>
        <v xml:space="preserve"> </v>
      </c>
      <c r="AG159" s="21" t="str">
        <f>IF(AA159=" "," ",IF(Input!$G163="Boy",IF(RANK(AA159,($AA159:$AE159),0)&lt;=5,AA159," ")," "))</f>
        <v xml:space="preserve"> </v>
      </c>
      <c r="AH159" s="21" t="str">
        <f>IF(AB159=" "," ",IF(Input!$G163="Boy",IF(RANK(AB159,($AA159:$AE159),0)&lt;=5,AB159," ")," "))</f>
        <v xml:space="preserve"> </v>
      </c>
      <c r="AI159" s="21" t="str">
        <f>IF(AC159=" "," ",IF(Input!$G163="Boy",IF(RANK(AC159,($AA159:$AE159),0)&lt;=5,AC159," ")," "))</f>
        <v xml:space="preserve"> </v>
      </c>
      <c r="AJ159" s="21" t="str">
        <f>IF(AD159=" "," ",IF(Input!$G163="Boy",IF(RANK(AD159,($AA159:$AE159),0)&lt;=5,AD159," ")," "))</f>
        <v xml:space="preserve"> </v>
      </c>
      <c r="AK159" s="21" t="str">
        <f>IF(AE159=" "," ",IF(Input!$G163="Boy",IF(RANK(AE159,($AA159:$AE159),0)&lt;=5,AE159," ")," "))</f>
        <v xml:space="preserve"> </v>
      </c>
      <c r="AM159" s="21" t="str">
        <f>IF(AA159=" "," ",IF(Input!$G163="Girl",IF(RANK(AA159,($AA159:$AE159),0)&lt;=5,AA159," ")," "))</f>
        <v xml:space="preserve"> </v>
      </c>
      <c r="AN159" s="21" t="str">
        <f>IF(AB159=" "," ",IF(Input!$G163="Girl",IF(RANK(AB159,($AA159:$AE159),0)&lt;=5,AB159," ")," "))</f>
        <v xml:space="preserve"> </v>
      </c>
      <c r="AO159" s="21" t="str">
        <f>IF(AC159=" "," ",IF(Input!$G163="Girl",IF(RANK(AC159,($AA159:$AE159),0)&lt;=5,AC159," ")," "))</f>
        <v xml:space="preserve"> </v>
      </c>
      <c r="AP159" s="21" t="str">
        <f>IF(AD159=" "," ",IF(Input!$G163="Girl",IF(RANK(AD159,($AA159:$AE159),0)&lt;=5,AD159," ")," "))</f>
        <v xml:space="preserve"> </v>
      </c>
      <c r="AQ159" s="21" t="str">
        <f>IF(AE159=" "," ",IF(Input!$G163="Girl",IF(RANK(AE159,($AA159:$AE159),0)&lt;=5,AE159," ")," "))</f>
        <v xml:space="preserve"> </v>
      </c>
      <c r="AS159">
        <v>4.0000000000000003E-5</v>
      </c>
      <c r="AT159">
        <v>7.9999999999999898E-5</v>
      </c>
      <c r="AU159">
        <v>1.2E-4</v>
      </c>
      <c r="AV159">
        <v>1.6000000000000001E-4</v>
      </c>
      <c r="AW159">
        <v>2.0000000000000001E-4</v>
      </c>
      <c r="AX159">
        <v>2.4000000000000001E-4</v>
      </c>
      <c r="AY159">
        <v>2.7999999999999998E-4</v>
      </c>
      <c r="AZ159">
        <v>3.20000000000001E-4</v>
      </c>
      <c r="BA159">
        <v>3.60000000000001E-4</v>
      </c>
      <c r="BB159">
        <v>4.0000000000000099E-4</v>
      </c>
    </row>
    <row r="160" spans="3:54" ht="23.55" customHeight="1" x14ac:dyDescent="0.3">
      <c r="C160" s="169">
        <f>Input!D164</f>
        <v>0</v>
      </c>
      <c r="D160" s="170" t="e">
        <f>Input!#REF!</f>
        <v>#REF!</v>
      </c>
      <c r="E160" s="170">
        <f>Input!E164</f>
        <v>0</v>
      </c>
      <c r="F160" s="171">
        <f>Input!F164</f>
        <v>0</v>
      </c>
      <c r="G160" s="171">
        <f>Input!G164</f>
        <v>0</v>
      </c>
      <c r="H160" s="170">
        <f t="shared" si="30"/>
        <v>0</v>
      </c>
      <c r="I160" s="170">
        <f t="shared" si="31"/>
        <v>0</v>
      </c>
      <c r="J160" s="170">
        <f t="shared" si="32"/>
        <v>0</v>
      </c>
      <c r="K160" s="170">
        <f t="shared" si="33"/>
        <v>0</v>
      </c>
      <c r="L160" s="170">
        <f t="shared" si="34"/>
        <v>0</v>
      </c>
      <c r="M160" s="170" t="str">
        <f t="shared" si="35"/>
        <v xml:space="preserve"> </v>
      </c>
      <c r="N160" s="182" t="str">
        <f t="shared" si="36"/>
        <v xml:space="preserve"> </v>
      </c>
      <c r="O160" s="5" t="str">
        <f t="shared" si="37"/>
        <v xml:space="preserve"> -0-0</v>
      </c>
      <c r="P160" s="5">
        <f>Input!D164</f>
        <v>0</v>
      </c>
      <c r="Q160" s="21">
        <f>IF(Input!$E164=0,0,IF(ISNA(VLOOKUP((CONCATENATE(Q$6,"-",Input!H164)),points1,2,)),0,(VLOOKUP((CONCATENATE(Q$6,"-",Input!H164)),points1,2,))))</f>
        <v>0</v>
      </c>
      <c r="R160" s="21">
        <f>IF(Input!$E164=0,0,IF(ISNA(VLOOKUP((CONCATENATE(R$6,"-",Input!I164)),points1,2,)),0,(VLOOKUP((CONCATENATE(R$6,"-",Input!I164)),points1,2,))))</f>
        <v>0</v>
      </c>
      <c r="S160" s="21">
        <f>IF(Input!$E164=0,0,IF(ISNA(VLOOKUP((CONCATENATE(S$6,"-",Input!J164)),points1,2,)),0,(VLOOKUP((CONCATENATE(S$6,"-",Input!J164)),points1,2,))))</f>
        <v>0</v>
      </c>
      <c r="T160" s="21">
        <f>IF(Input!$E164=0,0,IF(ISNA(VLOOKUP((CONCATENATE(T$6,"-",Input!K164)),points1,2,)),0,(VLOOKUP((CONCATENATE(T$6,"-",Input!K164)),points1,2,))))</f>
        <v>0</v>
      </c>
      <c r="U160" s="21">
        <f>IF(Input!$E164=0,0,IF(ISNA(VLOOKUP((CONCATENATE(U$6,"-",Input!L164)),points1,2,)),0,(VLOOKUP((CONCATENATE(U$6,"-",Input!L164)),points1,2,))))</f>
        <v>0</v>
      </c>
      <c r="V160" s="12">
        <f>IF(Input!$C164&gt;6,COUNT(Input!H164:I164,Input!J164:L164,Input!#REF!,Input!#REF!),IF(Input!$C164&lt;=6,COUNT(Input!H164:I164,Input!J164:L164,Input!#REF!)))</f>
        <v>0</v>
      </c>
      <c r="W160">
        <f t="shared" si="43"/>
        <v>0</v>
      </c>
      <c r="X160">
        <f>IF(W160=0,0,IF((Input!G164="Boy")*AND(Input!C164&gt;6),VLOOKUP(W160,award2,3),IF((Input!G164="Girl")*AND(Input!C164&gt;6),VLOOKUP(W160,award2,2),IF((Input!G164="Boy")*AND(Input!C164&lt;=6),VLOOKUP(W160,award12,3),IF((Input!G164="Girl")*AND(Input!C164&lt;=6),VLOOKUP(W160,award12,2),0)))))</f>
        <v>0</v>
      </c>
      <c r="Y160">
        <f>IF(Input!$C164&gt;6,COUNT(Input!H164:I164,Input!J164:L164,Input!#REF!,Input!#REF!),IF(Input!$C164&lt;=6,COUNT(Input!H164:I164,Input!J164:L164,Input!#REF!)))</f>
        <v>0</v>
      </c>
      <c r="AA160" t="str">
        <f t="shared" si="38"/>
        <v xml:space="preserve"> </v>
      </c>
      <c r="AB160" t="str">
        <f t="shared" si="39"/>
        <v xml:space="preserve"> </v>
      </c>
      <c r="AC160" t="str">
        <f t="shared" si="40"/>
        <v xml:space="preserve"> </v>
      </c>
      <c r="AD160" t="str">
        <f t="shared" si="41"/>
        <v xml:space="preserve"> </v>
      </c>
      <c r="AE160" t="str">
        <f t="shared" si="42"/>
        <v xml:space="preserve"> </v>
      </c>
      <c r="AG160" s="21" t="str">
        <f>IF(AA160=" "," ",IF(Input!$G164="Boy",IF(RANK(AA160,($AA160:$AE160),0)&lt;=5,AA160," ")," "))</f>
        <v xml:space="preserve"> </v>
      </c>
      <c r="AH160" s="21" t="str">
        <f>IF(AB160=" "," ",IF(Input!$G164="Boy",IF(RANK(AB160,($AA160:$AE160),0)&lt;=5,AB160," ")," "))</f>
        <v xml:space="preserve"> </v>
      </c>
      <c r="AI160" s="21" t="str">
        <f>IF(AC160=" "," ",IF(Input!$G164="Boy",IF(RANK(AC160,($AA160:$AE160),0)&lt;=5,AC160," ")," "))</f>
        <v xml:space="preserve"> </v>
      </c>
      <c r="AJ160" s="21" t="str">
        <f>IF(AD160=" "," ",IF(Input!$G164="Boy",IF(RANK(AD160,($AA160:$AE160),0)&lt;=5,AD160," ")," "))</f>
        <v xml:space="preserve"> </v>
      </c>
      <c r="AK160" s="21" t="str">
        <f>IF(AE160=" "," ",IF(Input!$G164="Boy",IF(RANK(AE160,($AA160:$AE160),0)&lt;=5,AE160," ")," "))</f>
        <v xml:space="preserve"> </v>
      </c>
      <c r="AM160" s="21" t="str">
        <f>IF(AA160=" "," ",IF(Input!$G164="Girl",IF(RANK(AA160,($AA160:$AE160),0)&lt;=5,AA160," ")," "))</f>
        <v xml:space="preserve"> </v>
      </c>
      <c r="AN160" s="21" t="str">
        <f>IF(AB160=" "," ",IF(Input!$G164="Girl",IF(RANK(AB160,($AA160:$AE160),0)&lt;=5,AB160," ")," "))</f>
        <v xml:space="preserve"> </v>
      </c>
      <c r="AO160" s="21" t="str">
        <f>IF(AC160=" "," ",IF(Input!$G164="Girl",IF(RANK(AC160,($AA160:$AE160),0)&lt;=5,AC160," ")," "))</f>
        <v xml:space="preserve"> </v>
      </c>
      <c r="AP160" s="21" t="str">
        <f>IF(AD160=" "," ",IF(Input!$G164="Girl",IF(RANK(AD160,($AA160:$AE160),0)&lt;=5,AD160," ")," "))</f>
        <v xml:space="preserve"> </v>
      </c>
      <c r="AQ160" s="21" t="str">
        <f>IF(AE160=" "," ",IF(Input!$G164="Girl",IF(RANK(AE160,($AA160:$AE160),0)&lt;=5,AE160," ")," "))</f>
        <v xml:space="preserve"> </v>
      </c>
      <c r="AS160">
        <v>4.0000000000000003E-5</v>
      </c>
      <c r="AT160">
        <v>7.9999999999999898E-5</v>
      </c>
      <c r="AU160">
        <v>1.2E-4</v>
      </c>
      <c r="AV160">
        <v>1.6000000000000001E-4</v>
      </c>
      <c r="AW160">
        <v>2.0000000000000001E-4</v>
      </c>
      <c r="AX160">
        <v>2.4000000000000001E-4</v>
      </c>
      <c r="AY160">
        <v>2.7999999999999998E-4</v>
      </c>
      <c r="AZ160">
        <v>3.20000000000001E-4</v>
      </c>
      <c r="BA160">
        <v>3.60000000000001E-4</v>
      </c>
      <c r="BB160">
        <v>4.0000000000000099E-4</v>
      </c>
    </row>
    <row r="161" spans="3:54" ht="23.55" customHeight="1" x14ac:dyDescent="0.3">
      <c r="C161" s="169">
        <f>Input!D165</f>
        <v>0</v>
      </c>
      <c r="D161" s="170" t="e">
        <f>Input!#REF!</f>
        <v>#REF!</v>
      </c>
      <c r="E161" s="170">
        <f>Input!E165</f>
        <v>0</v>
      </c>
      <c r="F161" s="171">
        <f>Input!F165</f>
        <v>0</v>
      </c>
      <c r="G161" s="171">
        <f>Input!G165</f>
        <v>0</v>
      </c>
      <c r="H161" s="170">
        <f t="shared" si="30"/>
        <v>0</v>
      </c>
      <c r="I161" s="170">
        <f t="shared" si="31"/>
        <v>0</v>
      </c>
      <c r="J161" s="170">
        <f t="shared" si="32"/>
        <v>0</v>
      </c>
      <c r="K161" s="170">
        <f t="shared" si="33"/>
        <v>0</v>
      </c>
      <c r="L161" s="170">
        <f t="shared" si="34"/>
        <v>0</v>
      </c>
      <c r="M161" s="170" t="str">
        <f t="shared" si="35"/>
        <v xml:space="preserve"> </v>
      </c>
      <c r="N161" s="182" t="str">
        <f t="shared" si="36"/>
        <v xml:space="preserve"> </v>
      </c>
      <c r="O161" s="5" t="str">
        <f t="shared" si="37"/>
        <v xml:space="preserve"> -0-0</v>
      </c>
      <c r="P161" s="5">
        <f>Input!D165</f>
        <v>0</v>
      </c>
      <c r="Q161" s="21">
        <f>IF(Input!$E165=0,0,IF(ISNA(VLOOKUP((CONCATENATE(Q$6,"-",Input!H165)),points1,2,)),0,(VLOOKUP((CONCATENATE(Q$6,"-",Input!H165)),points1,2,))))</f>
        <v>0</v>
      </c>
      <c r="R161" s="21">
        <f>IF(Input!$E165=0,0,IF(ISNA(VLOOKUP((CONCATENATE(R$6,"-",Input!I165)),points1,2,)),0,(VLOOKUP((CONCATENATE(R$6,"-",Input!I165)),points1,2,))))</f>
        <v>0</v>
      </c>
      <c r="S161" s="21">
        <f>IF(Input!$E165=0,0,IF(ISNA(VLOOKUP((CONCATENATE(S$6,"-",Input!J165)),points1,2,)),0,(VLOOKUP((CONCATENATE(S$6,"-",Input!J165)),points1,2,))))</f>
        <v>0</v>
      </c>
      <c r="T161" s="21">
        <f>IF(Input!$E165=0,0,IF(ISNA(VLOOKUP((CONCATENATE(T$6,"-",Input!K165)),points1,2,)),0,(VLOOKUP((CONCATENATE(T$6,"-",Input!K165)),points1,2,))))</f>
        <v>0</v>
      </c>
      <c r="U161" s="21">
        <f>IF(Input!$E165=0,0,IF(ISNA(VLOOKUP((CONCATENATE(U$6,"-",Input!L165)),points1,2,)),0,(VLOOKUP((CONCATENATE(U$6,"-",Input!L165)),points1,2,))))</f>
        <v>0</v>
      </c>
      <c r="V161" s="12">
        <f>IF(Input!$C165&gt;6,COUNT(Input!H165:I165,Input!J165:L165,Input!#REF!,Input!#REF!),IF(Input!$C165&lt;=6,COUNT(Input!H165:I165,Input!J165:L165,Input!#REF!)))</f>
        <v>0</v>
      </c>
      <c r="W161">
        <f t="shared" si="43"/>
        <v>0</v>
      </c>
      <c r="X161">
        <f>IF(W161=0,0,IF((Input!G165="Boy")*AND(Input!C165&gt;6),VLOOKUP(W161,award2,3),IF((Input!G165="Girl")*AND(Input!C165&gt;6),VLOOKUP(W161,award2,2),IF((Input!G165="Boy")*AND(Input!C165&lt;=6),VLOOKUP(W161,award12,3),IF((Input!G165="Girl")*AND(Input!C165&lt;=6),VLOOKUP(W161,award12,2),0)))))</f>
        <v>0</v>
      </c>
      <c r="Y161">
        <f>IF(Input!$C165&gt;6,COUNT(Input!H165:I165,Input!J165:L165,Input!#REF!,Input!#REF!),IF(Input!$C165&lt;=6,COUNT(Input!H165:I165,Input!J165:L165,Input!#REF!)))</f>
        <v>0</v>
      </c>
      <c r="AA161" t="str">
        <f t="shared" si="38"/>
        <v xml:space="preserve"> </v>
      </c>
      <c r="AB161" t="str">
        <f t="shared" si="39"/>
        <v xml:space="preserve"> </v>
      </c>
      <c r="AC161" t="str">
        <f t="shared" si="40"/>
        <v xml:space="preserve"> </v>
      </c>
      <c r="AD161" t="str">
        <f t="shared" si="41"/>
        <v xml:space="preserve"> </v>
      </c>
      <c r="AE161" t="str">
        <f t="shared" si="42"/>
        <v xml:space="preserve"> </v>
      </c>
      <c r="AG161" s="21" t="str">
        <f>IF(AA161=" "," ",IF(Input!$G165="Boy",IF(RANK(AA161,($AA161:$AE161),0)&lt;=5,AA161," ")," "))</f>
        <v xml:space="preserve"> </v>
      </c>
      <c r="AH161" s="21" t="str">
        <f>IF(AB161=" "," ",IF(Input!$G165="Boy",IF(RANK(AB161,($AA161:$AE161),0)&lt;=5,AB161," ")," "))</f>
        <v xml:space="preserve"> </v>
      </c>
      <c r="AI161" s="21" t="str">
        <f>IF(AC161=" "," ",IF(Input!$G165="Boy",IF(RANK(AC161,($AA161:$AE161),0)&lt;=5,AC161," ")," "))</f>
        <v xml:space="preserve"> </v>
      </c>
      <c r="AJ161" s="21" t="str">
        <f>IF(AD161=" "," ",IF(Input!$G165="Boy",IF(RANK(AD161,($AA161:$AE161),0)&lt;=5,AD161," ")," "))</f>
        <v xml:space="preserve"> </v>
      </c>
      <c r="AK161" s="21" t="str">
        <f>IF(AE161=" "," ",IF(Input!$G165="Boy",IF(RANK(AE161,($AA161:$AE161),0)&lt;=5,AE161," ")," "))</f>
        <v xml:space="preserve"> </v>
      </c>
      <c r="AM161" s="21" t="str">
        <f>IF(AA161=" "," ",IF(Input!$G165="Girl",IF(RANK(AA161,($AA161:$AE161),0)&lt;=5,AA161," ")," "))</f>
        <v xml:space="preserve"> </v>
      </c>
      <c r="AN161" s="21" t="str">
        <f>IF(AB161=" "," ",IF(Input!$G165="Girl",IF(RANK(AB161,($AA161:$AE161),0)&lt;=5,AB161," ")," "))</f>
        <v xml:space="preserve"> </v>
      </c>
      <c r="AO161" s="21" t="str">
        <f>IF(AC161=" "," ",IF(Input!$G165="Girl",IF(RANK(AC161,($AA161:$AE161),0)&lt;=5,AC161," ")," "))</f>
        <v xml:space="preserve"> </v>
      </c>
      <c r="AP161" s="21" t="str">
        <f>IF(AD161=" "," ",IF(Input!$G165="Girl",IF(RANK(AD161,($AA161:$AE161),0)&lt;=5,AD161," ")," "))</f>
        <v xml:space="preserve"> </v>
      </c>
      <c r="AQ161" s="21" t="str">
        <f>IF(AE161=" "," ",IF(Input!$G165="Girl",IF(RANK(AE161,($AA161:$AE161),0)&lt;=5,AE161," ")," "))</f>
        <v xml:space="preserve"> </v>
      </c>
      <c r="AS161">
        <v>4.0000000000000003E-5</v>
      </c>
      <c r="AT161">
        <v>7.9999999999999898E-5</v>
      </c>
      <c r="AU161">
        <v>1.2E-4</v>
      </c>
      <c r="AV161">
        <v>1.6000000000000001E-4</v>
      </c>
      <c r="AW161">
        <v>2.0000000000000001E-4</v>
      </c>
      <c r="AX161">
        <v>2.4000000000000001E-4</v>
      </c>
      <c r="AY161">
        <v>2.7999999999999998E-4</v>
      </c>
      <c r="AZ161">
        <v>3.20000000000001E-4</v>
      </c>
      <c r="BA161">
        <v>3.60000000000001E-4</v>
      </c>
      <c r="BB161">
        <v>4.0000000000000099E-4</v>
      </c>
    </row>
    <row r="162" spans="3:54" ht="23.55" customHeight="1" x14ac:dyDescent="0.3">
      <c r="C162" s="169">
        <f>Input!D166</f>
        <v>0</v>
      </c>
      <c r="D162" s="170" t="e">
        <f>Input!#REF!</f>
        <v>#REF!</v>
      </c>
      <c r="E162" s="170">
        <f>Input!E166</f>
        <v>0</v>
      </c>
      <c r="F162" s="171">
        <f>Input!F166</f>
        <v>0</v>
      </c>
      <c r="G162" s="171">
        <f>Input!G166</f>
        <v>0</v>
      </c>
      <c r="H162" s="170">
        <f t="shared" si="30"/>
        <v>0</v>
      </c>
      <c r="I162" s="170">
        <f t="shared" si="31"/>
        <v>0</v>
      </c>
      <c r="J162" s="170">
        <f t="shared" si="32"/>
        <v>0</v>
      </c>
      <c r="K162" s="170">
        <f t="shared" si="33"/>
        <v>0</v>
      </c>
      <c r="L162" s="170">
        <f t="shared" si="34"/>
        <v>0</v>
      </c>
      <c r="M162" s="170" t="str">
        <f t="shared" si="35"/>
        <v xml:space="preserve"> </v>
      </c>
      <c r="N162" s="182" t="str">
        <f t="shared" si="36"/>
        <v xml:space="preserve"> </v>
      </c>
      <c r="O162" s="5" t="str">
        <f t="shared" si="37"/>
        <v xml:space="preserve"> -0-0</v>
      </c>
      <c r="P162" s="5">
        <f>Input!D166</f>
        <v>0</v>
      </c>
      <c r="Q162" s="21">
        <f>IF(Input!$E166=0,0,IF(ISNA(VLOOKUP((CONCATENATE(Q$6,"-",Input!H166)),points1,2,)),0,(VLOOKUP((CONCATENATE(Q$6,"-",Input!H166)),points1,2,))))</f>
        <v>0</v>
      </c>
      <c r="R162" s="21">
        <f>IF(Input!$E166=0,0,IF(ISNA(VLOOKUP((CONCATENATE(R$6,"-",Input!I166)),points1,2,)),0,(VLOOKUP((CONCATENATE(R$6,"-",Input!I166)),points1,2,))))</f>
        <v>0</v>
      </c>
      <c r="S162" s="21">
        <f>IF(Input!$E166=0,0,IF(ISNA(VLOOKUP((CONCATENATE(S$6,"-",Input!J166)),points1,2,)),0,(VLOOKUP((CONCATENATE(S$6,"-",Input!J166)),points1,2,))))</f>
        <v>0</v>
      </c>
      <c r="T162" s="21">
        <f>IF(Input!$E166=0,0,IF(ISNA(VLOOKUP((CONCATENATE(T$6,"-",Input!K166)),points1,2,)),0,(VLOOKUP((CONCATENATE(T$6,"-",Input!K166)),points1,2,))))</f>
        <v>0</v>
      </c>
      <c r="U162" s="21">
        <f>IF(Input!$E166=0,0,IF(ISNA(VLOOKUP((CONCATENATE(U$6,"-",Input!L166)),points1,2,)),0,(VLOOKUP((CONCATENATE(U$6,"-",Input!L166)),points1,2,))))</f>
        <v>0</v>
      </c>
      <c r="V162" s="12">
        <f>IF(Input!$C166&gt;6,COUNT(Input!H166:I166,Input!J166:L166,Input!#REF!,Input!#REF!),IF(Input!$C166&lt;=6,COUNT(Input!H166:I166,Input!J166:L166,Input!#REF!)))</f>
        <v>0</v>
      </c>
      <c r="W162">
        <f t="shared" si="43"/>
        <v>0</v>
      </c>
      <c r="X162">
        <f>IF(W162=0,0,IF((Input!G166="Boy")*AND(Input!C166&gt;6),VLOOKUP(W162,award2,3),IF((Input!G166="Girl")*AND(Input!C166&gt;6),VLOOKUP(W162,award2,2),IF((Input!G166="Boy")*AND(Input!C166&lt;=6),VLOOKUP(W162,award12,3),IF((Input!G166="Girl")*AND(Input!C166&lt;=6),VLOOKUP(W162,award12,2),0)))))</f>
        <v>0</v>
      </c>
      <c r="Y162">
        <f>IF(Input!$C166&gt;6,COUNT(Input!H166:I166,Input!J166:L166,Input!#REF!,Input!#REF!),IF(Input!$C166&lt;=6,COUNT(Input!H166:I166,Input!J166:L166,Input!#REF!)))</f>
        <v>0</v>
      </c>
      <c r="AA162" t="str">
        <f t="shared" si="38"/>
        <v xml:space="preserve"> </v>
      </c>
      <c r="AB162" t="str">
        <f t="shared" si="39"/>
        <v xml:space="preserve"> </v>
      </c>
      <c r="AC162" t="str">
        <f t="shared" si="40"/>
        <v xml:space="preserve"> </v>
      </c>
      <c r="AD162" t="str">
        <f t="shared" si="41"/>
        <v xml:space="preserve"> </v>
      </c>
      <c r="AE162" t="str">
        <f t="shared" si="42"/>
        <v xml:space="preserve"> </v>
      </c>
      <c r="AG162" s="21" t="str">
        <f>IF(AA162=" "," ",IF(Input!$G166="Boy",IF(RANK(AA162,($AA162:$AE162),0)&lt;=5,AA162," ")," "))</f>
        <v xml:space="preserve"> </v>
      </c>
      <c r="AH162" s="21" t="str">
        <f>IF(AB162=" "," ",IF(Input!$G166="Boy",IF(RANK(AB162,($AA162:$AE162),0)&lt;=5,AB162," ")," "))</f>
        <v xml:space="preserve"> </v>
      </c>
      <c r="AI162" s="21" t="str">
        <f>IF(AC162=" "," ",IF(Input!$G166="Boy",IF(RANK(AC162,($AA162:$AE162),0)&lt;=5,AC162," ")," "))</f>
        <v xml:space="preserve"> </v>
      </c>
      <c r="AJ162" s="21" t="str">
        <f>IF(AD162=" "," ",IF(Input!$G166="Boy",IF(RANK(AD162,($AA162:$AE162),0)&lt;=5,AD162," ")," "))</f>
        <v xml:space="preserve"> </v>
      </c>
      <c r="AK162" s="21" t="str">
        <f>IF(AE162=" "," ",IF(Input!$G166="Boy",IF(RANK(AE162,($AA162:$AE162),0)&lt;=5,AE162," ")," "))</f>
        <v xml:space="preserve"> </v>
      </c>
      <c r="AM162" s="21" t="str">
        <f>IF(AA162=" "," ",IF(Input!$G166="Girl",IF(RANK(AA162,($AA162:$AE162),0)&lt;=5,AA162," ")," "))</f>
        <v xml:space="preserve"> </v>
      </c>
      <c r="AN162" s="21" t="str">
        <f>IF(AB162=" "," ",IF(Input!$G166="Girl",IF(RANK(AB162,($AA162:$AE162),0)&lt;=5,AB162," ")," "))</f>
        <v xml:space="preserve"> </v>
      </c>
      <c r="AO162" s="21" t="str">
        <f>IF(AC162=" "," ",IF(Input!$G166="Girl",IF(RANK(AC162,($AA162:$AE162),0)&lt;=5,AC162," ")," "))</f>
        <v xml:space="preserve"> </v>
      </c>
      <c r="AP162" s="21" t="str">
        <f>IF(AD162=" "," ",IF(Input!$G166="Girl",IF(RANK(AD162,($AA162:$AE162),0)&lt;=5,AD162," ")," "))</f>
        <v xml:space="preserve"> </v>
      </c>
      <c r="AQ162" s="21" t="str">
        <f>IF(AE162=" "," ",IF(Input!$G166="Girl",IF(RANK(AE162,($AA162:$AE162),0)&lt;=5,AE162," ")," "))</f>
        <v xml:space="preserve"> </v>
      </c>
      <c r="AS162">
        <v>4.0000000000000003E-5</v>
      </c>
      <c r="AT162">
        <v>7.9999999999999898E-5</v>
      </c>
      <c r="AU162">
        <v>1.2E-4</v>
      </c>
      <c r="AV162">
        <v>1.6000000000000001E-4</v>
      </c>
      <c r="AW162">
        <v>2.0000000000000001E-4</v>
      </c>
      <c r="AX162">
        <v>2.4000000000000001E-4</v>
      </c>
      <c r="AY162">
        <v>2.7999999999999998E-4</v>
      </c>
      <c r="AZ162">
        <v>3.20000000000001E-4</v>
      </c>
      <c r="BA162">
        <v>3.60000000000001E-4</v>
      </c>
      <c r="BB162">
        <v>4.0000000000000099E-4</v>
      </c>
    </row>
    <row r="163" spans="3:54" ht="23.55" customHeight="1" x14ac:dyDescent="0.3">
      <c r="C163" s="169">
        <f>Input!D167</f>
        <v>0</v>
      </c>
      <c r="D163" s="170" t="e">
        <f>Input!#REF!</f>
        <v>#REF!</v>
      </c>
      <c r="E163" s="170">
        <f>Input!E167</f>
        <v>0</v>
      </c>
      <c r="F163" s="171">
        <f>Input!F167</f>
        <v>0</v>
      </c>
      <c r="G163" s="171">
        <f>Input!G167</f>
        <v>0</v>
      </c>
      <c r="H163" s="170">
        <f t="shared" si="30"/>
        <v>0</v>
      </c>
      <c r="I163" s="170">
        <f t="shared" si="31"/>
        <v>0</v>
      </c>
      <c r="J163" s="170">
        <f t="shared" si="32"/>
        <v>0</v>
      </c>
      <c r="K163" s="170">
        <f t="shared" si="33"/>
        <v>0</v>
      </c>
      <c r="L163" s="170">
        <f t="shared" si="34"/>
        <v>0</v>
      </c>
      <c r="M163" s="170" t="str">
        <f t="shared" si="35"/>
        <v xml:space="preserve"> </v>
      </c>
      <c r="N163" s="182" t="str">
        <f t="shared" si="36"/>
        <v xml:space="preserve"> </v>
      </c>
      <c r="O163" s="5" t="str">
        <f t="shared" si="37"/>
        <v xml:space="preserve"> -0-0</v>
      </c>
      <c r="P163" s="5">
        <f>Input!D167</f>
        <v>0</v>
      </c>
      <c r="Q163" s="21">
        <f>IF(Input!$E167=0,0,IF(ISNA(VLOOKUP((CONCATENATE(Q$6,"-",Input!H167)),points1,2,)),0,(VLOOKUP((CONCATENATE(Q$6,"-",Input!H167)),points1,2,))))</f>
        <v>0</v>
      </c>
      <c r="R163" s="21">
        <f>IF(Input!$E167=0,0,IF(ISNA(VLOOKUP((CONCATENATE(R$6,"-",Input!I167)),points1,2,)),0,(VLOOKUP((CONCATENATE(R$6,"-",Input!I167)),points1,2,))))</f>
        <v>0</v>
      </c>
      <c r="S163" s="21">
        <f>IF(Input!$E167=0,0,IF(ISNA(VLOOKUP((CONCATENATE(S$6,"-",Input!J167)),points1,2,)),0,(VLOOKUP((CONCATENATE(S$6,"-",Input!J167)),points1,2,))))</f>
        <v>0</v>
      </c>
      <c r="T163" s="21">
        <f>IF(Input!$E167=0,0,IF(ISNA(VLOOKUP((CONCATENATE(T$6,"-",Input!K167)),points1,2,)),0,(VLOOKUP((CONCATENATE(T$6,"-",Input!K167)),points1,2,))))</f>
        <v>0</v>
      </c>
      <c r="U163" s="21">
        <f>IF(Input!$E167=0,0,IF(ISNA(VLOOKUP((CONCATENATE(U$6,"-",Input!L167)),points1,2,)),0,(VLOOKUP((CONCATENATE(U$6,"-",Input!L167)),points1,2,))))</f>
        <v>0</v>
      </c>
      <c r="V163" s="12">
        <f>IF(Input!$C167&gt;6,COUNT(Input!H167:I167,Input!J167:L167,Input!#REF!,Input!#REF!),IF(Input!$C167&lt;=6,COUNT(Input!H167:I167,Input!J167:L167,Input!#REF!)))</f>
        <v>0</v>
      </c>
      <c r="W163">
        <f t="shared" si="43"/>
        <v>0</v>
      </c>
      <c r="X163">
        <f>IF(W163=0,0,IF((Input!G167="Boy")*AND(Input!C167&gt;6),VLOOKUP(W163,award2,3),IF((Input!G167="Girl")*AND(Input!C167&gt;6),VLOOKUP(W163,award2,2),IF((Input!G167="Boy")*AND(Input!C167&lt;=6),VLOOKUP(W163,award12,3),IF((Input!G167="Girl")*AND(Input!C167&lt;=6),VLOOKUP(W163,award12,2),0)))))</f>
        <v>0</v>
      </c>
      <c r="Y163">
        <f>IF(Input!$C167&gt;6,COUNT(Input!H167:I167,Input!J167:L167,Input!#REF!,Input!#REF!),IF(Input!$C167&lt;=6,COUNT(Input!H167:I167,Input!J167:L167,Input!#REF!)))</f>
        <v>0</v>
      </c>
      <c r="AA163" t="str">
        <f t="shared" si="38"/>
        <v xml:space="preserve"> </v>
      </c>
      <c r="AB163" t="str">
        <f t="shared" si="39"/>
        <v xml:space="preserve"> </v>
      </c>
      <c r="AC163" t="str">
        <f t="shared" si="40"/>
        <v xml:space="preserve"> </v>
      </c>
      <c r="AD163" t="str">
        <f t="shared" si="41"/>
        <v xml:space="preserve"> </v>
      </c>
      <c r="AE163" t="str">
        <f t="shared" si="42"/>
        <v xml:space="preserve"> </v>
      </c>
      <c r="AG163" s="21" t="str">
        <f>IF(AA163=" "," ",IF(Input!$G167="Boy",IF(RANK(AA163,($AA163:$AE163),0)&lt;=5,AA163," ")," "))</f>
        <v xml:space="preserve"> </v>
      </c>
      <c r="AH163" s="21" t="str">
        <f>IF(AB163=" "," ",IF(Input!$G167="Boy",IF(RANK(AB163,($AA163:$AE163),0)&lt;=5,AB163," ")," "))</f>
        <v xml:space="preserve"> </v>
      </c>
      <c r="AI163" s="21" t="str">
        <f>IF(AC163=" "," ",IF(Input!$G167="Boy",IF(RANK(AC163,($AA163:$AE163),0)&lt;=5,AC163," ")," "))</f>
        <v xml:space="preserve"> </v>
      </c>
      <c r="AJ163" s="21" t="str">
        <f>IF(AD163=" "," ",IF(Input!$G167="Boy",IF(RANK(AD163,($AA163:$AE163),0)&lt;=5,AD163," ")," "))</f>
        <v xml:space="preserve"> </v>
      </c>
      <c r="AK163" s="21" t="str">
        <f>IF(AE163=" "," ",IF(Input!$G167="Boy",IF(RANK(AE163,($AA163:$AE163),0)&lt;=5,AE163," ")," "))</f>
        <v xml:space="preserve"> </v>
      </c>
      <c r="AM163" s="21" t="str">
        <f>IF(AA163=" "," ",IF(Input!$G167="Girl",IF(RANK(AA163,($AA163:$AE163),0)&lt;=5,AA163," ")," "))</f>
        <v xml:space="preserve"> </v>
      </c>
      <c r="AN163" s="21" t="str">
        <f>IF(AB163=" "," ",IF(Input!$G167="Girl",IF(RANK(AB163,($AA163:$AE163),0)&lt;=5,AB163," ")," "))</f>
        <v xml:space="preserve"> </v>
      </c>
      <c r="AO163" s="21" t="str">
        <f>IF(AC163=" "," ",IF(Input!$G167="Girl",IF(RANK(AC163,($AA163:$AE163),0)&lt;=5,AC163," ")," "))</f>
        <v xml:space="preserve"> </v>
      </c>
      <c r="AP163" s="21" t="str">
        <f>IF(AD163=" "," ",IF(Input!$G167="Girl",IF(RANK(AD163,($AA163:$AE163),0)&lt;=5,AD163," ")," "))</f>
        <v xml:space="preserve"> </v>
      </c>
      <c r="AQ163" s="21" t="str">
        <f>IF(AE163=" "," ",IF(Input!$G167="Girl",IF(RANK(AE163,($AA163:$AE163),0)&lt;=5,AE163," ")," "))</f>
        <v xml:space="preserve"> </v>
      </c>
      <c r="AS163">
        <v>4.0000000000000003E-5</v>
      </c>
      <c r="AT163">
        <v>7.9999999999999898E-5</v>
      </c>
      <c r="AU163">
        <v>1.2E-4</v>
      </c>
      <c r="AV163">
        <v>1.6000000000000001E-4</v>
      </c>
      <c r="AW163">
        <v>2.0000000000000001E-4</v>
      </c>
      <c r="AX163">
        <v>2.4000000000000001E-4</v>
      </c>
      <c r="AY163">
        <v>2.7999999999999998E-4</v>
      </c>
      <c r="AZ163">
        <v>3.20000000000001E-4</v>
      </c>
      <c r="BA163">
        <v>3.60000000000001E-4</v>
      </c>
      <c r="BB163">
        <v>4.0000000000000099E-4</v>
      </c>
    </row>
    <row r="164" spans="3:54" ht="23.55" customHeight="1" x14ac:dyDescent="0.3">
      <c r="C164" s="169">
        <f>Input!D168</f>
        <v>0</v>
      </c>
      <c r="D164" s="170" t="e">
        <f>Input!#REF!</f>
        <v>#REF!</v>
      </c>
      <c r="E164" s="170">
        <f>Input!E168</f>
        <v>0</v>
      </c>
      <c r="F164" s="171">
        <f>Input!F168</f>
        <v>0</v>
      </c>
      <c r="G164" s="171">
        <f>Input!G168</f>
        <v>0</v>
      </c>
      <c r="H164" s="170">
        <f t="shared" si="30"/>
        <v>0</v>
      </c>
      <c r="I164" s="170">
        <f t="shared" si="31"/>
        <v>0</v>
      </c>
      <c r="J164" s="170">
        <f t="shared" si="32"/>
        <v>0</v>
      </c>
      <c r="K164" s="170">
        <f t="shared" si="33"/>
        <v>0</v>
      </c>
      <c r="L164" s="170">
        <f t="shared" si="34"/>
        <v>0</v>
      </c>
      <c r="M164" s="170" t="str">
        <f t="shared" si="35"/>
        <v xml:space="preserve"> </v>
      </c>
      <c r="N164" s="182" t="str">
        <f t="shared" si="36"/>
        <v xml:space="preserve"> </v>
      </c>
      <c r="O164" s="5" t="str">
        <f t="shared" si="37"/>
        <v xml:space="preserve"> -0-0</v>
      </c>
      <c r="P164" s="5">
        <f>Input!D168</f>
        <v>0</v>
      </c>
      <c r="Q164" s="21">
        <f>IF(Input!$E168=0,0,IF(ISNA(VLOOKUP((CONCATENATE(Q$6,"-",Input!H168)),points1,2,)),0,(VLOOKUP((CONCATENATE(Q$6,"-",Input!H168)),points1,2,))))</f>
        <v>0</v>
      </c>
      <c r="R164" s="21">
        <f>IF(Input!$E168=0,0,IF(ISNA(VLOOKUP((CONCATENATE(R$6,"-",Input!I168)),points1,2,)),0,(VLOOKUP((CONCATENATE(R$6,"-",Input!I168)),points1,2,))))</f>
        <v>0</v>
      </c>
      <c r="S164" s="21">
        <f>IF(Input!$E168=0,0,IF(ISNA(VLOOKUP((CONCATENATE(S$6,"-",Input!J168)),points1,2,)),0,(VLOOKUP((CONCATENATE(S$6,"-",Input!J168)),points1,2,))))</f>
        <v>0</v>
      </c>
      <c r="T164" s="21">
        <f>IF(Input!$E168=0,0,IF(ISNA(VLOOKUP((CONCATENATE(T$6,"-",Input!K168)),points1,2,)),0,(VLOOKUP((CONCATENATE(T$6,"-",Input!K168)),points1,2,))))</f>
        <v>0</v>
      </c>
      <c r="U164" s="21">
        <f>IF(Input!$E168=0,0,IF(ISNA(VLOOKUP((CONCATENATE(U$6,"-",Input!L168)),points1,2,)),0,(VLOOKUP((CONCATENATE(U$6,"-",Input!L168)),points1,2,))))</f>
        <v>0</v>
      </c>
      <c r="V164" s="12">
        <f>IF(Input!$C168&gt;6,COUNT(Input!H168:I168,Input!J168:L168,Input!#REF!,Input!#REF!),IF(Input!$C168&lt;=6,COUNT(Input!H168:I168,Input!J168:L168,Input!#REF!)))</f>
        <v>0</v>
      </c>
      <c r="W164">
        <f t="shared" si="43"/>
        <v>0</v>
      </c>
      <c r="X164">
        <f>IF(W164=0,0,IF((Input!G168="Boy")*AND(Input!C168&gt;6),VLOOKUP(W164,award2,3),IF((Input!G168="Girl")*AND(Input!C168&gt;6),VLOOKUP(W164,award2,2),IF((Input!G168="Boy")*AND(Input!C168&lt;=6),VLOOKUP(W164,award12,3),IF((Input!G168="Girl")*AND(Input!C168&lt;=6),VLOOKUP(W164,award12,2),0)))))</f>
        <v>0</v>
      </c>
      <c r="Y164">
        <f>IF(Input!$C168&gt;6,COUNT(Input!H168:I168,Input!J168:L168,Input!#REF!,Input!#REF!),IF(Input!$C168&lt;=6,COUNT(Input!H168:I168,Input!J168:L168,Input!#REF!)))</f>
        <v>0</v>
      </c>
      <c r="AA164" t="str">
        <f t="shared" si="38"/>
        <v xml:space="preserve"> </v>
      </c>
      <c r="AB164" t="str">
        <f t="shared" si="39"/>
        <v xml:space="preserve"> </v>
      </c>
      <c r="AC164" t="str">
        <f t="shared" si="40"/>
        <v xml:space="preserve"> </v>
      </c>
      <c r="AD164" t="str">
        <f t="shared" si="41"/>
        <v xml:space="preserve"> </v>
      </c>
      <c r="AE164" t="str">
        <f t="shared" si="42"/>
        <v xml:space="preserve"> </v>
      </c>
      <c r="AG164" s="21" t="str">
        <f>IF(AA164=" "," ",IF(Input!$G168="Boy",IF(RANK(AA164,($AA164:$AE164),0)&lt;=5,AA164," ")," "))</f>
        <v xml:space="preserve"> </v>
      </c>
      <c r="AH164" s="21" t="str">
        <f>IF(AB164=" "," ",IF(Input!$G168="Boy",IF(RANK(AB164,($AA164:$AE164),0)&lt;=5,AB164," ")," "))</f>
        <v xml:space="preserve"> </v>
      </c>
      <c r="AI164" s="21" t="str">
        <f>IF(AC164=" "," ",IF(Input!$G168="Boy",IF(RANK(AC164,($AA164:$AE164),0)&lt;=5,AC164," ")," "))</f>
        <v xml:space="preserve"> </v>
      </c>
      <c r="AJ164" s="21" t="str">
        <f>IF(AD164=" "," ",IF(Input!$G168="Boy",IF(RANK(AD164,($AA164:$AE164),0)&lt;=5,AD164," ")," "))</f>
        <v xml:space="preserve"> </v>
      </c>
      <c r="AK164" s="21" t="str">
        <f>IF(AE164=" "," ",IF(Input!$G168="Boy",IF(RANK(AE164,($AA164:$AE164),0)&lt;=5,AE164," ")," "))</f>
        <v xml:space="preserve"> </v>
      </c>
      <c r="AM164" s="21" t="str">
        <f>IF(AA164=" "," ",IF(Input!$G168="Girl",IF(RANK(AA164,($AA164:$AE164),0)&lt;=5,AA164," ")," "))</f>
        <v xml:space="preserve"> </v>
      </c>
      <c r="AN164" s="21" t="str">
        <f>IF(AB164=" "," ",IF(Input!$G168="Girl",IF(RANK(AB164,($AA164:$AE164),0)&lt;=5,AB164," ")," "))</f>
        <v xml:space="preserve"> </v>
      </c>
      <c r="AO164" s="21" t="str">
        <f>IF(AC164=" "," ",IF(Input!$G168="Girl",IF(RANK(AC164,($AA164:$AE164),0)&lt;=5,AC164," ")," "))</f>
        <v xml:space="preserve"> </v>
      </c>
      <c r="AP164" s="21" t="str">
        <f>IF(AD164=" "," ",IF(Input!$G168="Girl",IF(RANK(AD164,($AA164:$AE164),0)&lt;=5,AD164," ")," "))</f>
        <v xml:space="preserve"> </v>
      </c>
      <c r="AQ164" s="21" t="str">
        <f>IF(AE164=" "," ",IF(Input!$G168="Girl",IF(RANK(AE164,($AA164:$AE164),0)&lt;=5,AE164," ")," "))</f>
        <v xml:space="preserve"> </v>
      </c>
      <c r="AS164">
        <v>4.0000000000000003E-5</v>
      </c>
      <c r="AT164">
        <v>7.9999999999999898E-5</v>
      </c>
      <c r="AU164">
        <v>1.2E-4</v>
      </c>
      <c r="AV164">
        <v>1.6000000000000001E-4</v>
      </c>
      <c r="AW164">
        <v>2.0000000000000001E-4</v>
      </c>
      <c r="AX164">
        <v>2.4000000000000001E-4</v>
      </c>
      <c r="AY164">
        <v>2.7999999999999998E-4</v>
      </c>
      <c r="AZ164">
        <v>3.20000000000001E-4</v>
      </c>
      <c r="BA164">
        <v>3.60000000000001E-4</v>
      </c>
      <c r="BB164">
        <v>4.0000000000000099E-4</v>
      </c>
    </row>
    <row r="165" spans="3:54" ht="23.55" customHeight="1" x14ac:dyDescent="0.3">
      <c r="C165" s="169">
        <f>Input!D169</f>
        <v>0</v>
      </c>
      <c r="D165" s="170" t="e">
        <f>Input!#REF!</f>
        <v>#REF!</v>
      </c>
      <c r="E165" s="170">
        <f>Input!E169</f>
        <v>0</v>
      </c>
      <c r="F165" s="171">
        <f>Input!F169</f>
        <v>0</v>
      </c>
      <c r="G165" s="171">
        <f>Input!G169</f>
        <v>0</v>
      </c>
      <c r="H165" s="170">
        <f t="shared" si="30"/>
        <v>0</v>
      </c>
      <c r="I165" s="170">
        <f t="shared" si="31"/>
        <v>0</v>
      </c>
      <c r="J165" s="170">
        <f t="shared" si="32"/>
        <v>0</v>
      </c>
      <c r="K165" s="170">
        <f t="shared" si="33"/>
        <v>0</v>
      </c>
      <c r="L165" s="170">
        <f t="shared" si="34"/>
        <v>0</v>
      </c>
      <c r="M165" s="170" t="str">
        <f t="shared" si="35"/>
        <v xml:space="preserve"> </v>
      </c>
      <c r="N165" s="182" t="str">
        <f t="shared" si="36"/>
        <v xml:space="preserve"> </v>
      </c>
      <c r="O165" s="5" t="str">
        <f t="shared" si="37"/>
        <v xml:space="preserve"> -0-0</v>
      </c>
      <c r="P165" s="5">
        <f>Input!D169</f>
        <v>0</v>
      </c>
      <c r="Q165" s="21">
        <f>IF(Input!$E169=0,0,IF(ISNA(VLOOKUP((CONCATENATE(Q$6,"-",Input!H169)),points1,2,)),0,(VLOOKUP((CONCATENATE(Q$6,"-",Input!H169)),points1,2,))))</f>
        <v>0</v>
      </c>
      <c r="R165" s="21">
        <f>IF(Input!$E169=0,0,IF(ISNA(VLOOKUP((CONCATENATE(R$6,"-",Input!I169)),points1,2,)),0,(VLOOKUP((CONCATENATE(R$6,"-",Input!I169)),points1,2,))))</f>
        <v>0</v>
      </c>
      <c r="S165" s="21">
        <f>IF(Input!$E169=0,0,IF(ISNA(VLOOKUP((CONCATENATE(S$6,"-",Input!J169)),points1,2,)),0,(VLOOKUP((CONCATENATE(S$6,"-",Input!J169)),points1,2,))))</f>
        <v>0</v>
      </c>
      <c r="T165" s="21">
        <f>IF(Input!$E169=0,0,IF(ISNA(VLOOKUP((CONCATENATE(T$6,"-",Input!K169)),points1,2,)),0,(VLOOKUP((CONCATENATE(T$6,"-",Input!K169)),points1,2,))))</f>
        <v>0</v>
      </c>
      <c r="U165" s="21">
        <f>IF(Input!$E169=0,0,IF(ISNA(VLOOKUP((CONCATENATE(U$6,"-",Input!L169)),points1,2,)),0,(VLOOKUP((CONCATENATE(U$6,"-",Input!L169)),points1,2,))))</f>
        <v>0</v>
      </c>
      <c r="V165" s="12">
        <f>IF(Input!$C169&gt;6,COUNT(Input!H169:I169,Input!J169:L169,Input!#REF!,Input!#REF!),IF(Input!$C169&lt;=6,COUNT(Input!H169:I169,Input!J169:L169,Input!#REF!)))</f>
        <v>0</v>
      </c>
      <c r="W165">
        <f t="shared" si="43"/>
        <v>0</v>
      </c>
      <c r="X165">
        <f>IF(W165=0,0,IF((Input!G169="Boy")*AND(Input!C169&gt;6),VLOOKUP(W165,award2,3),IF((Input!G169="Girl")*AND(Input!C169&gt;6),VLOOKUP(W165,award2,2),IF((Input!G169="Boy")*AND(Input!C169&lt;=6),VLOOKUP(W165,award12,3),IF((Input!G169="Girl")*AND(Input!C169&lt;=6),VLOOKUP(W165,award12,2),0)))))</f>
        <v>0</v>
      </c>
      <c r="Y165">
        <f>IF(Input!$C169&gt;6,COUNT(Input!H169:I169,Input!J169:L169,Input!#REF!,Input!#REF!),IF(Input!$C169&lt;=6,COUNT(Input!H169:I169,Input!J169:L169,Input!#REF!)))</f>
        <v>0</v>
      </c>
      <c r="AA165" t="str">
        <f t="shared" si="38"/>
        <v xml:space="preserve"> </v>
      </c>
      <c r="AB165" t="str">
        <f t="shared" si="39"/>
        <v xml:space="preserve"> </v>
      </c>
      <c r="AC165" t="str">
        <f t="shared" si="40"/>
        <v xml:space="preserve"> </v>
      </c>
      <c r="AD165" t="str">
        <f t="shared" si="41"/>
        <v xml:space="preserve"> </v>
      </c>
      <c r="AE165" t="str">
        <f t="shared" si="42"/>
        <v xml:space="preserve"> </v>
      </c>
      <c r="AG165" s="21" t="str">
        <f>IF(AA165=" "," ",IF(Input!$G169="Boy",IF(RANK(AA165,($AA165:$AE165),0)&lt;=5,AA165," ")," "))</f>
        <v xml:space="preserve"> </v>
      </c>
      <c r="AH165" s="21" t="str">
        <f>IF(AB165=" "," ",IF(Input!$G169="Boy",IF(RANK(AB165,($AA165:$AE165),0)&lt;=5,AB165," ")," "))</f>
        <v xml:space="preserve"> </v>
      </c>
      <c r="AI165" s="21" t="str">
        <f>IF(AC165=" "," ",IF(Input!$G169="Boy",IF(RANK(AC165,($AA165:$AE165),0)&lt;=5,AC165," ")," "))</f>
        <v xml:space="preserve"> </v>
      </c>
      <c r="AJ165" s="21" t="str">
        <f>IF(AD165=" "," ",IF(Input!$G169="Boy",IF(RANK(AD165,($AA165:$AE165),0)&lt;=5,AD165," ")," "))</f>
        <v xml:space="preserve"> </v>
      </c>
      <c r="AK165" s="21" t="str">
        <f>IF(AE165=" "," ",IF(Input!$G169="Boy",IF(RANK(AE165,($AA165:$AE165),0)&lt;=5,AE165," ")," "))</f>
        <v xml:space="preserve"> </v>
      </c>
      <c r="AM165" s="21" t="str">
        <f>IF(AA165=" "," ",IF(Input!$G169="Girl",IF(RANK(AA165,($AA165:$AE165),0)&lt;=5,AA165," ")," "))</f>
        <v xml:space="preserve"> </v>
      </c>
      <c r="AN165" s="21" t="str">
        <f>IF(AB165=" "," ",IF(Input!$G169="Girl",IF(RANK(AB165,($AA165:$AE165),0)&lt;=5,AB165," ")," "))</f>
        <v xml:space="preserve"> </v>
      </c>
      <c r="AO165" s="21" t="str">
        <f>IF(AC165=" "," ",IF(Input!$G169="Girl",IF(RANK(AC165,($AA165:$AE165),0)&lt;=5,AC165," ")," "))</f>
        <v xml:space="preserve"> </v>
      </c>
      <c r="AP165" s="21" t="str">
        <f>IF(AD165=" "," ",IF(Input!$G169="Girl",IF(RANK(AD165,($AA165:$AE165),0)&lt;=5,AD165," ")," "))</f>
        <v xml:space="preserve"> </v>
      </c>
      <c r="AQ165" s="21" t="str">
        <f>IF(AE165=" "," ",IF(Input!$G169="Girl",IF(RANK(AE165,($AA165:$AE165),0)&lt;=5,AE165," ")," "))</f>
        <v xml:space="preserve"> </v>
      </c>
      <c r="AS165">
        <v>4.0000000000000003E-5</v>
      </c>
      <c r="AT165">
        <v>7.9999999999999898E-5</v>
      </c>
      <c r="AU165">
        <v>1.2E-4</v>
      </c>
      <c r="AV165">
        <v>1.6000000000000001E-4</v>
      </c>
      <c r="AW165">
        <v>2.0000000000000001E-4</v>
      </c>
      <c r="AX165">
        <v>2.4000000000000001E-4</v>
      </c>
      <c r="AY165">
        <v>2.7999999999999998E-4</v>
      </c>
      <c r="AZ165">
        <v>3.20000000000001E-4</v>
      </c>
      <c r="BA165">
        <v>3.60000000000001E-4</v>
      </c>
      <c r="BB165">
        <v>4.0000000000000099E-4</v>
      </c>
    </row>
    <row r="166" spans="3:54" ht="23.55" customHeight="1" x14ac:dyDescent="0.3">
      <c r="C166" s="169">
        <f>Input!D170</f>
        <v>0</v>
      </c>
      <c r="D166" s="170" t="e">
        <f>Input!#REF!</f>
        <v>#REF!</v>
      </c>
      <c r="E166" s="170">
        <f>Input!E170</f>
        <v>0</v>
      </c>
      <c r="F166" s="171">
        <f>Input!F170</f>
        <v>0</v>
      </c>
      <c r="G166" s="171">
        <f>Input!G170</f>
        <v>0</v>
      </c>
      <c r="H166" s="170">
        <f t="shared" si="30"/>
        <v>0</v>
      </c>
      <c r="I166" s="170">
        <f t="shared" si="31"/>
        <v>0</v>
      </c>
      <c r="J166" s="170">
        <f t="shared" si="32"/>
        <v>0</v>
      </c>
      <c r="K166" s="170">
        <f t="shared" si="33"/>
        <v>0</v>
      </c>
      <c r="L166" s="170">
        <f t="shared" si="34"/>
        <v>0</v>
      </c>
      <c r="M166" s="170" t="str">
        <f t="shared" si="35"/>
        <v xml:space="preserve"> </v>
      </c>
      <c r="N166" s="182" t="str">
        <f t="shared" si="36"/>
        <v xml:space="preserve"> </v>
      </c>
      <c r="O166" s="5" t="str">
        <f t="shared" si="37"/>
        <v xml:space="preserve"> -0-0</v>
      </c>
      <c r="P166" s="5">
        <f>Input!D170</f>
        <v>0</v>
      </c>
      <c r="Q166" s="21">
        <f>IF(Input!$E170=0,0,IF(ISNA(VLOOKUP((CONCATENATE(Q$6,"-",Input!H170)),points1,2,)),0,(VLOOKUP((CONCATENATE(Q$6,"-",Input!H170)),points1,2,))))</f>
        <v>0</v>
      </c>
      <c r="R166" s="21">
        <f>IF(Input!$E170=0,0,IF(ISNA(VLOOKUP((CONCATENATE(R$6,"-",Input!I170)),points1,2,)),0,(VLOOKUP((CONCATENATE(R$6,"-",Input!I170)),points1,2,))))</f>
        <v>0</v>
      </c>
      <c r="S166" s="21">
        <f>IF(Input!$E170=0,0,IF(ISNA(VLOOKUP((CONCATENATE(S$6,"-",Input!J170)),points1,2,)),0,(VLOOKUP((CONCATENATE(S$6,"-",Input!J170)),points1,2,))))</f>
        <v>0</v>
      </c>
      <c r="T166" s="21">
        <f>IF(Input!$E170=0,0,IF(ISNA(VLOOKUP((CONCATENATE(T$6,"-",Input!K170)),points1,2,)),0,(VLOOKUP((CONCATENATE(T$6,"-",Input!K170)),points1,2,))))</f>
        <v>0</v>
      </c>
      <c r="U166" s="21">
        <f>IF(Input!$E170=0,0,IF(ISNA(VLOOKUP((CONCATENATE(U$6,"-",Input!L170)),points1,2,)),0,(VLOOKUP((CONCATENATE(U$6,"-",Input!L170)),points1,2,))))</f>
        <v>0</v>
      </c>
      <c r="V166" s="12">
        <f>IF(Input!$C170&gt;6,COUNT(Input!H170:I170,Input!J170:L170,Input!#REF!,Input!#REF!),IF(Input!$C170&lt;=6,COUNT(Input!H170:I170,Input!J170:L170,Input!#REF!)))</f>
        <v>0</v>
      </c>
      <c r="W166">
        <f t="shared" si="43"/>
        <v>0</v>
      </c>
      <c r="X166">
        <f>IF(W166=0,0,IF((Input!G170="Boy")*AND(Input!C170&gt;6),VLOOKUP(W166,award2,3),IF((Input!G170="Girl")*AND(Input!C170&gt;6),VLOOKUP(W166,award2,2),IF((Input!G170="Boy")*AND(Input!C170&lt;=6),VLOOKUP(W166,award12,3),IF((Input!G170="Girl")*AND(Input!C170&lt;=6),VLOOKUP(W166,award12,2),0)))))</f>
        <v>0</v>
      </c>
      <c r="Y166">
        <f>IF(Input!$C170&gt;6,COUNT(Input!H170:I170,Input!J170:L170,Input!#REF!,Input!#REF!),IF(Input!$C170&lt;=6,COUNT(Input!H170:I170,Input!J170:L170,Input!#REF!)))</f>
        <v>0</v>
      </c>
      <c r="AA166" t="str">
        <f t="shared" si="38"/>
        <v xml:space="preserve"> </v>
      </c>
      <c r="AB166" t="str">
        <f t="shared" si="39"/>
        <v xml:space="preserve"> </v>
      </c>
      <c r="AC166" t="str">
        <f t="shared" si="40"/>
        <v xml:space="preserve"> </v>
      </c>
      <c r="AD166" t="str">
        <f t="shared" si="41"/>
        <v xml:space="preserve"> </v>
      </c>
      <c r="AE166" t="str">
        <f t="shared" si="42"/>
        <v xml:space="preserve"> </v>
      </c>
      <c r="AG166" s="21" t="str">
        <f>IF(AA166=" "," ",IF(Input!$G170="Boy",IF(RANK(AA166,($AA166:$AE166),0)&lt;=5,AA166," ")," "))</f>
        <v xml:space="preserve"> </v>
      </c>
      <c r="AH166" s="21" t="str">
        <f>IF(AB166=" "," ",IF(Input!$G170="Boy",IF(RANK(AB166,($AA166:$AE166),0)&lt;=5,AB166," ")," "))</f>
        <v xml:space="preserve"> </v>
      </c>
      <c r="AI166" s="21" t="str">
        <f>IF(AC166=" "," ",IF(Input!$G170="Boy",IF(RANK(AC166,($AA166:$AE166),0)&lt;=5,AC166," ")," "))</f>
        <v xml:space="preserve"> </v>
      </c>
      <c r="AJ166" s="21" t="str">
        <f>IF(AD166=" "," ",IF(Input!$G170="Boy",IF(RANK(AD166,($AA166:$AE166),0)&lt;=5,AD166," ")," "))</f>
        <v xml:space="preserve"> </v>
      </c>
      <c r="AK166" s="21" t="str">
        <f>IF(AE166=" "," ",IF(Input!$G170="Boy",IF(RANK(AE166,($AA166:$AE166),0)&lt;=5,AE166," ")," "))</f>
        <v xml:space="preserve"> </v>
      </c>
      <c r="AM166" s="21" t="str">
        <f>IF(AA166=" "," ",IF(Input!$G170="Girl",IF(RANK(AA166,($AA166:$AE166),0)&lt;=5,AA166," ")," "))</f>
        <v xml:space="preserve"> </v>
      </c>
      <c r="AN166" s="21" t="str">
        <f>IF(AB166=" "," ",IF(Input!$G170="Girl",IF(RANK(AB166,($AA166:$AE166),0)&lt;=5,AB166," ")," "))</f>
        <v xml:space="preserve"> </v>
      </c>
      <c r="AO166" s="21" t="str">
        <f>IF(AC166=" "," ",IF(Input!$G170="Girl",IF(RANK(AC166,($AA166:$AE166),0)&lt;=5,AC166," ")," "))</f>
        <v xml:space="preserve"> </v>
      </c>
      <c r="AP166" s="21" t="str">
        <f>IF(AD166=" "," ",IF(Input!$G170="Girl",IF(RANK(AD166,($AA166:$AE166),0)&lt;=5,AD166," ")," "))</f>
        <v xml:space="preserve"> </v>
      </c>
      <c r="AQ166" s="21" t="str">
        <f>IF(AE166=" "," ",IF(Input!$G170="Girl",IF(RANK(AE166,($AA166:$AE166),0)&lt;=5,AE166," ")," "))</f>
        <v xml:space="preserve"> </v>
      </c>
      <c r="AS166">
        <v>4.0000000000000003E-5</v>
      </c>
      <c r="AT166">
        <v>7.9999999999999898E-5</v>
      </c>
      <c r="AU166">
        <v>1.2E-4</v>
      </c>
      <c r="AV166">
        <v>1.6000000000000001E-4</v>
      </c>
      <c r="AW166">
        <v>2.0000000000000001E-4</v>
      </c>
      <c r="AX166">
        <v>2.4000000000000001E-4</v>
      </c>
      <c r="AY166">
        <v>2.7999999999999998E-4</v>
      </c>
      <c r="AZ166">
        <v>3.20000000000001E-4</v>
      </c>
      <c r="BA166">
        <v>3.60000000000001E-4</v>
      </c>
      <c r="BB166">
        <v>4.0000000000000099E-4</v>
      </c>
    </row>
    <row r="167" spans="3:54" ht="23.55" customHeight="1" x14ac:dyDescent="0.3">
      <c r="C167" s="169">
        <f>Input!D171</f>
        <v>0</v>
      </c>
      <c r="D167" s="170" t="e">
        <f>Input!#REF!</f>
        <v>#REF!</v>
      </c>
      <c r="E167" s="170">
        <f>Input!E171</f>
        <v>0</v>
      </c>
      <c r="F167" s="171">
        <f>Input!F171</f>
        <v>0</v>
      </c>
      <c r="G167" s="171">
        <f>Input!G171</f>
        <v>0</v>
      </c>
      <c r="H167" s="170">
        <f t="shared" si="30"/>
        <v>0</v>
      </c>
      <c r="I167" s="170">
        <f t="shared" si="31"/>
        <v>0</v>
      </c>
      <c r="J167" s="170">
        <f t="shared" si="32"/>
        <v>0</v>
      </c>
      <c r="K167" s="170">
        <f t="shared" si="33"/>
        <v>0</v>
      </c>
      <c r="L167" s="170">
        <f t="shared" si="34"/>
        <v>0</v>
      </c>
      <c r="M167" s="170" t="str">
        <f t="shared" si="35"/>
        <v xml:space="preserve"> </v>
      </c>
      <c r="N167" s="182" t="str">
        <f t="shared" si="36"/>
        <v xml:space="preserve"> </v>
      </c>
      <c r="O167" s="5" t="str">
        <f t="shared" si="37"/>
        <v xml:space="preserve"> -0-0</v>
      </c>
      <c r="P167" s="5">
        <f>Input!D171</f>
        <v>0</v>
      </c>
      <c r="Q167" s="21">
        <f>IF(Input!$E171=0,0,IF(ISNA(VLOOKUP((CONCATENATE(Q$6,"-",Input!H171)),points1,2,)),0,(VLOOKUP((CONCATENATE(Q$6,"-",Input!H171)),points1,2,))))</f>
        <v>0</v>
      </c>
      <c r="R167" s="21">
        <f>IF(Input!$E171=0,0,IF(ISNA(VLOOKUP((CONCATENATE(R$6,"-",Input!I171)),points1,2,)),0,(VLOOKUP((CONCATENATE(R$6,"-",Input!I171)),points1,2,))))</f>
        <v>0</v>
      </c>
      <c r="S167" s="21">
        <f>IF(Input!$E171=0,0,IF(ISNA(VLOOKUP((CONCATENATE(S$6,"-",Input!J171)),points1,2,)),0,(VLOOKUP((CONCATENATE(S$6,"-",Input!J171)),points1,2,))))</f>
        <v>0</v>
      </c>
      <c r="T167" s="21">
        <f>IF(Input!$E171=0,0,IF(ISNA(VLOOKUP((CONCATENATE(T$6,"-",Input!K171)),points1,2,)),0,(VLOOKUP((CONCATENATE(T$6,"-",Input!K171)),points1,2,))))</f>
        <v>0</v>
      </c>
      <c r="U167" s="21">
        <f>IF(Input!$E171=0,0,IF(ISNA(VLOOKUP((CONCATENATE(U$6,"-",Input!L171)),points1,2,)),0,(VLOOKUP((CONCATENATE(U$6,"-",Input!L171)),points1,2,))))</f>
        <v>0</v>
      </c>
      <c r="V167" s="12">
        <f>IF(Input!$C171&gt;6,COUNT(Input!H171:I171,Input!J171:L171,Input!#REF!,Input!#REF!),IF(Input!$C171&lt;=6,COUNT(Input!H171:I171,Input!J171:L171,Input!#REF!)))</f>
        <v>0</v>
      </c>
      <c r="W167">
        <f t="shared" si="43"/>
        <v>0</v>
      </c>
      <c r="X167">
        <f>IF(W167=0,0,IF((Input!G171="Boy")*AND(Input!C171&gt;6),VLOOKUP(W167,award2,3),IF((Input!G171="Girl")*AND(Input!C171&gt;6),VLOOKUP(W167,award2,2),IF((Input!G171="Boy")*AND(Input!C171&lt;=6),VLOOKUP(W167,award12,3),IF((Input!G171="Girl")*AND(Input!C171&lt;=6),VLOOKUP(W167,award12,2),0)))))</f>
        <v>0</v>
      </c>
      <c r="Y167">
        <f>IF(Input!$C171&gt;6,COUNT(Input!H171:I171,Input!J171:L171,Input!#REF!,Input!#REF!),IF(Input!$C171&lt;=6,COUNT(Input!H171:I171,Input!J171:L171,Input!#REF!)))</f>
        <v>0</v>
      </c>
      <c r="AA167" t="str">
        <f t="shared" si="38"/>
        <v xml:space="preserve"> </v>
      </c>
      <c r="AB167" t="str">
        <f t="shared" si="39"/>
        <v xml:space="preserve"> </v>
      </c>
      <c r="AC167" t="str">
        <f t="shared" si="40"/>
        <v xml:space="preserve"> </v>
      </c>
      <c r="AD167" t="str">
        <f t="shared" si="41"/>
        <v xml:space="preserve"> </v>
      </c>
      <c r="AE167" t="str">
        <f t="shared" si="42"/>
        <v xml:space="preserve"> </v>
      </c>
      <c r="AG167" s="21" t="str">
        <f>IF(AA167=" "," ",IF(Input!$G171="Boy",IF(RANK(AA167,($AA167:$AE167),0)&lt;=5,AA167," ")," "))</f>
        <v xml:space="preserve"> </v>
      </c>
      <c r="AH167" s="21" t="str">
        <f>IF(AB167=" "," ",IF(Input!$G171="Boy",IF(RANK(AB167,($AA167:$AE167),0)&lt;=5,AB167," ")," "))</f>
        <v xml:space="preserve"> </v>
      </c>
      <c r="AI167" s="21" t="str">
        <f>IF(AC167=" "," ",IF(Input!$G171="Boy",IF(RANK(AC167,($AA167:$AE167),0)&lt;=5,AC167," ")," "))</f>
        <v xml:space="preserve"> </v>
      </c>
      <c r="AJ167" s="21" t="str">
        <f>IF(AD167=" "," ",IF(Input!$G171="Boy",IF(RANK(AD167,($AA167:$AE167),0)&lt;=5,AD167," ")," "))</f>
        <v xml:space="preserve"> </v>
      </c>
      <c r="AK167" s="21" t="str">
        <f>IF(AE167=" "," ",IF(Input!$G171="Boy",IF(RANK(AE167,($AA167:$AE167),0)&lt;=5,AE167," ")," "))</f>
        <v xml:space="preserve"> </v>
      </c>
      <c r="AM167" s="21" t="str">
        <f>IF(AA167=" "," ",IF(Input!$G171="Girl",IF(RANK(AA167,($AA167:$AE167),0)&lt;=5,AA167," ")," "))</f>
        <v xml:space="preserve"> </v>
      </c>
      <c r="AN167" s="21" t="str">
        <f>IF(AB167=" "," ",IF(Input!$G171="Girl",IF(RANK(AB167,($AA167:$AE167),0)&lt;=5,AB167," ")," "))</f>
        <v xml:space="preserve"> </v>
      </c>
      <c r="AO167" s="21" t="str">
        <f>IF(AC167=" "," ",IF(Input!$G171="Girl",IF(RANK(AC167,($AA167:$AE167),0)&lt;=5,AC167," ")," "))</f>
        <v xml:space="preserve"> </v>
      </c>
      <c r="AP167" s="21" t="str">
        <f>IF(AD167=" "," ",IF(Input!$G171="Girl",IF(RANK(AD167,($AA167:$AE167),0)&lt;=5,AD167," ")," "))</f>
        <v xml:space="preserve"> </v>
      </c>
      <c r="AQ167" s="21" t="str">
        <f>IF(AE167=" "," ",IF(Input!$G171="Girl",IF(RANK(AE167,($AA167:$AE167),0)&lt;=5,AE167," ")," "))</f>
        <v xml:space="preserve"> </v>
      </c>
      <c r="AS167">
        <v>4.0000000000000003E-5</v>
      </c>
      <c r="AT167">
        <v>7.9999999999999898E-5</v>
      </c>
      <c r="AU167">
        <v>1.2E-4</v>
      </c>
      <c r="AV167">
        <v>1.6000000000000001E-4</v>
      </c>
      <c r="AW167">
        <v>2.0000000000000001E-4</v>
      </c>
      <c r="AX167">
        <v>2.4000000000000001E-4</v>
      </c>
      <c r="AY167">
        <v>2.7999999999999998E-4</v>
      </c>
      <c r="AZ167">
        <v>3.20000000000001E-4</v>
      </c>
      <c r="BA167">
        <v>3.60000000000001E-4</v>
      </c>
      <c r="BB167">
        <v>4.0000000000000099E-4</v>
      </c>
    </row>
    <row r="168" spans="3:54" ht="23.55" customHeight="1" x14ac:dyDescent="0.3">
      <c r="C168" s="169">
        <f>Input!D172</f>
        <v>0</v>
      </c>
      <c r="D168" s="170" t="e">
        <f>Input!#REF!</f>
        <v>#REF!</v>
      </c>
      <c r="E168" s="170">
        <f>Input!E172</f>
        <v>0</v>
      </c>
      <c r="F168" s="171">
        <f>Input!F172</f>
        <v>0</v>
      </c>
      <c r="G168" s="171">
        <f>Input!G172</f>
        <v>0</v>
      </c>
      <c r="H168" s="170">
        <f t="shared" si="30"/>
        <v>0</v>
      </c>
      <c r="I168" s="170">
        <f t="shared" si="31"/>
        <v>0</v>
      </c>
      <c r="J168" s="170">
        <f t="shared" si="32"/>
        <v>0</v>
      </c>
      <c r="K168" s="170">
        <f t="shared" si="33"/>
        <v>0</v>
      </c>
      <c r="L168" s="170">
        <f t="shared" si="34"/>
        <v>0</v>
      </c>
      <c r="M168" s="170" t="str">
        <f t="shared" si="35"/>
        <v xml:space="preserve"> </v>
      </c>
      <c r="N168" s="182" t="str">
        <f t="shared" si="36"/>
        <v xml:space="preserve"> </v>
      </c>
      <c r="O168" s="5" t="str">
        <f t="shared" si="37"/>
        <v xml:space="preserve"> -0-0</v>
      </c>
      <c r="P168" s="5">
        <f>Input!D172</f>
        <v>0</v>
      </c>
      <c r="Q168" s="21">
        <f>IF(Input!$E172=0,0,IF(ISNA(VLOOKUP((CONCATENATE(Q$6,"-",Input!H172)),points1,2,)),0,(VLOOKUP((CONCATENATE(Q$6,"-",Input!H172)),points1,2,))))</f>
        <v>0</v>
      </c>
      <c r="R168" s="21">
        <f>IF(Input!$E172=0,0,IF(ISNA(VLOOKUP((CONCATENATE(R$6,"-",Input!I172)),points1,2,)),0,(VLOOKUP((CONCATENATE(R$6,"-",Input!I172)),points1,2,))))</f>
        <v>0</v>
      </c>
      <c r="S168" s="21">
        <f>IF(Input!$E172=0,0,IF(ISNA(VLOOKUP((CONCATENATE(S$6,"-",Input!J172)),points1,2,)),0,(VLOOKUP((CONCATENATE(S$6,"-",Input!J172)),points1,2,))))</f>
        <v>0</v>
      </c>
      <c r="T168" s="21">
        <f>IF(Input!$E172=0,0,IF(ISNA(VLOOKUP((CONCATENATE(T$6,"-",Input!K172)),points1,2,)),0,(VLOOKUP((CONCATENATE(T$6,"-",Input!K172)),points1,2,))))</f>
        <v>0</v>
      </c>
      <c r="U168" s="21">
        <f>IF(Input!$E172=0,0,IF(ISNA(VLOOKUP((CONCATENATE(U$6,"-",Input!L172)),points1,2,)),0,(VLOOKUP((CONCATENATE(U$6,"-",Input!L172)),points1,2,))))</f>
        <v>0</v>
      </c>
      <c r="V168" s="12">
        <f>IF(Input!$C172&gt;6,COUNT(Input!H172:I172,Input!J172:L172,Input!#REF!,Input!#REF!),IF(Input!$C172&lt;=6,COUNT(Input!H172:I172,Input!J172:L172,Input!#REF!)))</f>
        <v>0</v>
      </c>
      <c r="W168">
        <f t="shared" si="43"/>
        <v>0</v>
      </c>
      <c r="X168">
        <f>IF(W168=0,0,IF((Input!G172="Boy")*AND(Input!C172&gt;6),VLOOKUP(W168,award2,3),IF((Input!G172="Girl")*AND(Input!C172&gt;6),VLOOKUP(W168,award2,2),IF((Input!G172="Boy")*AND(Input!C172&lt;=6),VLOOKUP(W168,award12,3),IF((Input!G172="Girl")*AND(Input!C172&lt;=6),VLOOKUP(W168,award12,2),0)))))</f>
        <v>0</v>
      </c>
      <c r="Y168">
        <f>IF(Input!$C172&gt;6,COUNT(Input!H172:I172,Input!J172:L172,Input!#REF!,Input!#REF!),IF(Input!$C172&lt;=6,COUNT(Input!H172:I172,Input!J172:L172,Input!#REF!)))</f>
        <v>0</v>
      </c>
      <c r="AA168" t="str">
        <f t="shared" si="38"/>
        <v xml:space="preserve"> </v>
      </c>
      <c r="AB168" t="str">
        <f t="shared" si="39"/>
        <v xml:space="preserve"> </v>
      </c>
      <c r="AC168" t="str">
        <f t="shared" si="40"/>
        <v xml:space="preserve"> </v>
      </c>
      <c r="AD168" t="str">
        <f t="shared" si="41"/>
        <v xml:space="preserve"> </v>
      </c>
      <c r="AE168" t="str">
        <f t="shared" si="42"/>
        <v xml:space="preserve"> </v>
      </c>
      <c r="AG168" s="21" t="str">
        <f>IF(AA168=" "," ",IF(Input!$G172="Boy",IF(RANK(AA168,($AA168:$AE168),0)&lt;=5,AA168," ")," "))</f>
        <v xml:space="preserve"> </v>
      </c>
      <c r="AH168" s="21" t="str">
        <f>IF(AB168=" "," ",IF(Input!$G172="Boy",IF(RANK(AB168,($AA168:$AE168),0)&lt;=5,AB168," ")," "))</f>
        <v xml:space="preserve"> </v>
      </c>
      <c r="AI168" s="21" t="str">
        <f>IF(AC168=" "," ",IF(Input!$G172="Boy",IF(RANK(AC168,($AA168:$AE168),0)&lt;=5,AC168," ")," "))</f>
        <v xml:space="preserve"> </v>
      </c>
      <c r="AJ168" s="21" t="str">
        <f>IF(AD168=" "," ",IF(Input!$G172="Boy",IF(RANK(AD168,($AA168:$AE168),0)&lt;=5,AD168," ")," "))</f>
        <v xml:space="preserve"> </v>
      </c>
      <c r="AK168" s="21" t="str">
        <f>IF(AE168=" "," ",IF(Input!$G172="Boy",IF(RANK(AE168,($AA168:$AE168),0)&lt;=5,AE168," ")," "))</f>
        <v xml:space="preserve"> </v>
      </c>
      <c r="AM168" s="21" t="str">
        <f>IF(AA168=" "," ",IF(Input!$G172="Girl",IF(RANK(AA168,($AA168:$AE168),0)&lt;=5,AA168," ")," "))</f>
        <v xml:space="preserve"> </v>
      </c>
      <c r="AN168" s="21" t="str">
        <f>IF(AB168=" "," ",IF(Input!$G172="Girl",IF(RANK(AB168,($AA168:$AE168),0)&lt;=5,AB168," ")," "))</f>
        <v xml:space="preserve"> </v>
      </c>
      <c r="AO168" s="21" t="str">
        <f>IF(AC168=" "," ",IF(Input!$G172="Girl",IF(RANK(AC168,($AA168:$AE168),0)&lt;=5,AC168," ")," "))</f>
        <v xml:space="preserve"> </v>
      </c>
      <c r="AP168" s="21" t="str">
        <f>IF(AD168=" "," ",IF(Input!$G172="Girl",IF(RANK(AD168,($AA168:$AE168),0)&lt;=5,AD168," ")," "))</f>
        <v xml:space="preserve"> </v>
      </c>
      <c r="AQ168" s="21" t="str">
        <f>IF(AE168=" "," ",IF(Input!$G172="Girl",IF(RANK(AE168,($AA168:$AE168),0)&lt;=5,AE168," ")," "))</f>
        <v xml:space="preserve"> </v>
      </c>
      <c r="AS168">
        <v>4.0000000000000003E-5</v>
      </c>
      <c r="AT168">
        <v>7.9999999999999898E-5</v>
      </c>
      <c r="AU168">
        <v>1.2E-4</v>
      </c>
      <c r="AV168">
        <v>1.6000000000000001E-4</v>
      </c>
      <c r="AW168">
        <v>2.0000000000000001E-4</v>
      </c>
      <c r="AX168">
        <v>2.4000000000000001E-4</v>
      </c>
      <c r="AY168">
        <v>2.7999999999999998E-4</v>
      </c>
      <c r="AZ168">
        <v>3.20000000000001E-4</v>
      </c>
      <c r="BA168">
        <v>3.60000000000001E-4</v>
      </c>
      <c r="BB168">
        <v>4.0000000000000099E-4</v>
      </c>
    </row>
    <row r="169" spans="3:54" ht="23.55" customHeight="1" x14ac:dyDescent="0.3">
      <c r="C169" s="169">
        <f>Input!D173</f>
        <v>0</v>
      </c>
      <c r="D169" s="170" t="e">
        <f>Input!#REF!</f>
        <v>#REF!</v>
      </c>
      <c r="E169" s="170">
        <f>Input!E173</f>
        <v>0</v>
      </c>
      <c r="F169" s="171">
        <f>Input!F173</f>
        <v>0</v>
      </c>
      <c r="G169" s="171">
        <f>Input!G173</f>
        <v>0</v>
      </c>
      <c r="H169" s="170">
        <f t="shared" si="30"/>
        <v>0</v>
      </c>
      <c r="I169" s="170">
        <f t="shared" si="31"/>
        <v>0</v>
      </c>
      <c r="J169" s="170">
        <f t="shared" si="32"/>
        <v>0</v>
      </c>
      <c r="K169" s="170">
        <f t="shared" si="33"/>
        <v>0</v>
      </c>
      <c r="L169" s="170">
        <f t="shared" si="34"/>
        <v>0</v>
      </c>
      <c r="M169" s="170" t="str">
        <f t="shared" si="35"/>
        <v xml:space="preserve"> </v>
      </c>
      <c r="N169" s="182" t="str">
        <f t="shared" si="36"/>
        <v xml:space="preserve"> </v>
      </c>
      <c r="O169" s="5" t="str">
        <f t="shared" si="37"/>
        <v xml:space="preserve"> -0-0</v>
      </c>
      <c r="P169" s="5">
        <f>Input!D173</f>
        <v>0</v>
      </c>
      <c r="Q169" s="21">
        <f>IF(Input!$E173=0,0,IF(ISNA(VLOOKUP((CONCATENATE(Q$6,"-",Input!H173)),points1,2,)),0,(VLOOKUP((CONCATENATE(Q$6,"-",Input!H173)),points1,2,))))</f>
        <v>0</v>
      </c>
      <c r="R169" s="21">
        <f>IF(Input!$E173=0,0,IF(ISNA(VLOOKUP((CONCATENATE(R$6,"-",Input!I173)),points1,2,)),0,(VLOOKUP((CONCATENATE(R$6,"-",Input!I173)),points1,2,))))</f>
        <v>0</v>
      </c>
      <c r="S169" s="21">
        <f>IF(Input!$E173=0,0,IF(ISNA(VLOOKUP((CONCATENATE(S$6,"-",Input!J173)),points1,2,)),0,(VLOOKUP((CONCATENATE(S$6,"-",Input!J173)),points1,2,))))</f>
        <v>0</v>
      </c>
      <c r="T169" s="21">
        <f>IF(Input!$E173=0,0,IF(ISNA(VLOOKUP((CONCATENATE(T$6,"-",Input!K173)),points1,2,)),0,(VLOOKUP((CONCATENATE(T$6,"-",Input!K173)),points1,2,))))</f>
        <v>0</v>
      </c>
      <c r="U169" s="21">
        <f>IF(Input!$E173=0,0,IF(ISNA(VLOOKUP((CONCATENATE(U$6,"-",Input!L173)),points1,2,)),0,(VLOOKUP((CONCATENATE(U$6,"-",Input!L173)),points1,2,))))</f>
        <v>0</v>
      </c>
      <c r="V169" s="12">
        <f>IF(Input!$C173&gt;6,COUNT(Input!H173:I173,Input!J173:L173,Input!#REF!,Input!#REF!),IF(Input!$C173&lt;=6,COUNT(Input!H173:I173,Input!J173:L173,Input!#REF!)))</f>
        <v>0</v>
      </c>
      <c r="W169">
        <f t="shared" si="43"/>
        <v>0</v>
      </c>
      <c r="X169">
        <f>IF(W169=0,0,IF((Input!G173="Boy")*AND(Input!C173&gt;6),VLOOKUP(W169,award2,3),IF((Input!G173="Girl")*AND(Input!C173&gt;6),VLOOKUP(W169,award2,2),IF((Input!G173="Boy")*AND(Input!C173&lt;=6),VLOOKUP(W169,award12,3),IF((Input!G173="Girl")*AND(Input!C173&lt;=6),VLOOKUP(W169,award12,2),0)))))</f>
        <v>0</v>
      </c>
      <c r="Y169">
        <f>IF(Input!$C173&gt;6,COUNT(Input!H173:I173,Input!J173:L173,Input!#REF!,Input!#REF!),IF(Input!$C173&lt;=6,COUNT(Input!H173:I173,Input!J173:L173,Input!#REF!)))</f>
        <v>0</v>
      </c>
      <c r="AA169" t="str">
        <f t="shared" si="38"/>
        <v xml:space="preserve"> </v>
      </c>
      <c r="AB169" t="str">
        <f t="shared" si="39"/>
        <v xml:space="preserve"> </v>
      </c>
      <c r="AC169" t="str">
        <f t="shared" si="40"/>
        <v xml:space="preserve"> </v>
      </c>
      <c r="AD169" t="str">
        <f t="shared" si="41"/>
        <v xml:space="preserve"> </v>
      </c>
      <c r="AE169" t="str">
        <f t="shared" si="42"/>
        <v xml:space="preserve"> </v>
      </c>
      <c r="AG169" s="21" t="str">
        <f>IF(AA169=" "," ",IF(Input!$G173="Boy",IF(RANK(AA169,($AA169:$AE169),0)&lt;=5,AA169," ")," "))</f>
        <v xml:space="preserve"> </v>
      </c>
      <c r="AH169" s="21" t="str">
        <f>IF(AB169=" "," ",IF(Input!$G173="Boy",IF(RANK(AB169,($AA169:$AE169),0)&lt;=5,AB169," ")," "))</f>
        <v xml:space="preserve"> </v>
      </c>
      <c r="AI169" s="21" t="str">
        <f>IF(AC169=" "," ",IF(Input!$G173="Boy",IF(RANK(AC169,($AA169:$AE169),0)&lt;=5,AC169," ")," "))</f>
        <v xml:space="preserve"> </v>
      </c>
      <c r="AJ169" s="21" t="str">
        <f>IF(AD169=" "," ",IF(Input!$G173="Boy",IF(RANK(AD169,($AA169:$AE169),0)&lt;=5,AD169," ")," "))</f>
        <v xml:space="preserve"> </v>
      </c>
      <c r="AK169" s="21" t="str">
        <f>IF(AE169=" "," ",IF(Input!$G173="Boy",IF(RANK(AE169,($AA169:$AE169),0)&lt;=5,AE169," ")," "))</f>
        <v xml:space="preserve"> </v>
      </c>
      <c r="AM169" s="21" t="str">
        <f>IF(AA169=" "," ",IF(Input!$G173="Girl",IF(RANK(AA169,($AA169:$AE169),0)&lt;=5,AA169," ")," "))</f>
        <v xml:space="preserve"> </v>
      </c>
      <c r="AN169" s="21" t="str">
        <f>IF(AB169=" "," ",IF(Input!$G173="Girl",IF(RANK(AB169,($AA169:$AE169),0)&lt;=5,AB169," ")," "))</f>
        <v xml:space="preserve"> </v>
      </c>
      <c r="AO169" s="21" t="str">
        <f>IF(AC169=" "," ",IF(Input!$G173="Girl",IF(RANK(AC169,($AA169:$AE169),0)&lt;=5,AC169," ")," "))</f>
        <v xml:space="preserve"> </v>
      </c>
      <c r="AP169" s="21" t="str">
        <f>IF(AD169=" "," ",IF(Input!$G173="Girl",IF(RANK(AD169,($AA169:$AE169),0)&lt;=5,AD169," ")," "))</f>
        <v xml:space="preserve"> </v>
      </c>
      <c r="AQ169" s="21" t="str">
        <f>IF(AE169=" "," ",IF(Input!$G173="Girl",IF(RANK(AE169,($AA169:$AE169),0)&lt;=5,AE169," ")," "))</f>
        <v xml:space="preserve"> </v>
      </c>
      <c r="AS169">
        <v>4.0000000000000003E-5</v>
      </c>
      <c r="AT169">
        <v>7.9999999999999898E-5</v>
      </c>
      <c r="AU169">
        <v>1.2E-4</v>
      </c>
      <c r="AV169">
        <v>1.6000000000000001E-4</v>
      </c>
      <c r="AW169">
        <v>2.0000000000000001E-4</v>
      </c>
      <c r="AX169">
        <v>2.4000000000000001E-4</v>
      </c>
      <c r="AY169">
        <v>2.7999999999999998E-4</v>
      </c>
      <c r="AZ169">
        <v>3.20000000000001E-4</v>
      </c>
      <c r="BA169">
        <v>3.60000000000001E-4</v>
      </c>
      <c r="BB169">
        <v>4.0000000000000099E-4</v>
      </c>
    </row>
    <row r="170" spans="3:54" ht="23.55" customHeight="1" x14ac:dyDescent="0.3">
      <c r="C170" s="169">
        <f>Input!D174</f>
        <v>0</v>
      </c>
      <c r="D170" s="170" t="e">
        <f>Input!#REF!</f>
        <v>#REF!</v>
      </c>
      <c r="E170" s="170">
        <f>Input!E174</f>
        <v>0</v>
      </c>
      <c r="F170" s="171">
        <f>Input!F174</f>
        <v>0</v>
      </c>
      <c r="G170" s="171">
        <f>Input!G174</f>
        <v>0</v>
      </c>
      <c r="H170" s="170">
        <f t="shared" si="30"/>
        <v>0</v>
      </c>
      <c r="I170" s="170">
        <f t="shared" si="31"/>
        <v>0</v>
      </c>
      <c r="J170" s="170">
        <f t="shared" si="32"/>
        <v>0</v>
      </c>
      <c r="K170" s="170">
        <f t="shared" si="33"/>
        <v>0</v>
      </c>
      <c r="L170" s="170">
        <f t="shared" si="34"/>
        <v>0</v>
      </c>
      <c r="M170" s="170" t="str">
        <f t="shared" si="35"/>
        <v xml:space="preserve"> </v>
      </c>
      <c r="N170" s="182" t="str">
        <f t="shared" si="36"/>
        <v xml:space="preserve"> </v>
      </c>
      <c r="O170" s="5" t="str">
        <f t="shared" si="37"/>
        <v xml:space="preserve"> -0-0</v>
      </c>
      <c r="P170" s="5">
        <f>Input!D174</f>
        <v>0</v>
      </c>
      <c r="Q170" s="21">
        <f>IF(Input!$E174=0,0,IF(ISNA(VLOOKUP((CONCATENATE(Q$6,"-",Input!H174)),points1,2,)),0,(VLOOKUP((CONCATENATE(Q$6,"-",Input!H174)),points1,2,))))</f>
        <v>0</v>
      </c>
      <c r="R170" s="21">
        <f>IF(Input!$E174=0,0,IF(ISNA(VLOOKUP((CONCATENATE(R$6,"-",Input!I174)),points1,2,)),0,(VLOOKUP((CONCATENATE(R$6,"-",Input!I174)),points1,2,))))</f>
        <v>0</v>
      </c>
      <c r="S170" s="21">
        <f>IF(Input!$E174=0,0,IF(ISNA(VLOOKUP((CONCATENATE(S$6,"-",Input!J174)),points1,2,)),0,(VLOOKUP((CONCATENATE(S$6,"-",Input!J174)),points1,2,))))</f>
        <v>0</v>
      </c>
      <c r="T170" s="21">
        <f>IF(Input!$E174=0,0,IF(ISNA(VLOOKUP((CONCATENATE(T$6,"-",Input!K174)),points1,2,)),0,(VLOOKUP((CONCATENATE(T$6,"-",Input!K174)),points1,2,))))</f>
        <v>0</v>
      </c>
      <c r="U170" s="21">
        <f>IF(Input!$E174=0,0,IF(ISNA(VLOOKUP((CONCATENATE(U$6,"-",Input!L174)),points1,2,)),0,(VLOOKUP((CONCATENATE(U$6,"-",Input!L174)),points1,2,))))</f>
        <v>0</v>
      </c>
      <c r="V170" s="12">
        <f>IF(Input!$C174&gt;6,COUNT(Input!H174:I174,Input!J174:L174,Input!#REF!,Input!#REF!),IF(Input!$C174&lt;=6,COUNT(Input!H174:I174,Input!J174:L174,Input!#REF!)))</f>
        <v>0</v>
      </c>
      <c r="W170">
        <f t="shared" si="43"/>
        <v>0</v>
      </c>
      <c r="X170">
        <f>IF(W170=0,0,IF((Input!G174="Boy")*AND(Input!C174&gt;6),VLOOKUP(W170,award2,3),IF((Input!G174="Girl")*AND(Input!C174&gt;6),VLOOKUP(W170,award2,2),IF((Input!G174="Boy")*AND(Input!C174&lt;=6),VLOOKUP(W170,award12,3),IF((Input!G174="Girl")*AND(Input!C174&lt;=6),VLOOKUP(W170,award12,2),0)))))</f>
        <v>0</v>
      </c>
      <c r="Y170">
        <f>IF(Input!$C174&gt;6,COUNT(Input!H174:I174,Input!J174:L174,Input!#REF!,Input!#REF!),IF(Input!$C174&lt;=6,COUNT(Input!H174:I174,Input!J174:L174,Input!#REF!)))</f>
        <v>0</v>
      </c>
      <c r="AA170" t="str">
        <f t="shared" si="38"/>
        <v xml:space="preserve"> </v>
      </c>
      <c r="AB170" t="str">
        <f t="shared" si="39"/>
        <v xml:space="preserve"> </v>
      </c>
      <c r="AC170" t="str">
        <f t="shared" si="40"/>
        <v xml:space="preserve"> </v>
      </c>
      <c r="AD170" t="str">
        <f t="shared" si="41"/>
        <v xml:space="preserve"> </v>
      </c>
      <c r="AE170" t="str">
        <f t="shared" si="42"/>
        <v xml:space="preserve"> </v>
      </c>
      <c r="AG170" s="21" t="str">
        <f>IF(AA170=" "," ",IF(Input!$G174="Boy",IF(RANK(AA170,($AA170:$AE170),0)&lt;=5,AA170," ")," "))</f>
        <v xml:space="preserve"> </v>
      </c>
      <c r="AH170" s="21" t="str">
        <f>IF(AB170=" "," ",IF(Input!$G174="Boy",IF(RANK(AB170,($AA170:$AE170),0)&lt;=5,AB170," ")," "))</f>
        <v xml:space="preserve"> </v>
      </c>
      <c r="AI170" s="21" t="str">
        <f>IF(AC170=" "," ",IF(Input!$G174="Boy",IF(RANK(AC170,($AA170:$AE170),0)&lt;=5,AC170," ")," "))</f>
        <v xml:space="preserve"> </v>
      </c>
      <c r="AJ170" s="21" t="str">
        <f>IF(AD170=" "," ",IF(Input!$G174="Boy",IF(RANK(AD170,($AA170:$AE170),0)&lt;=5,AD170," ")," "))</f>
        <v xml:space="preserve"> </v>
      </c>
      <c r="AK170" s="21" t="str">
        <f>IF(AE170=" "," ",IF(Input!$G174="Boy",IF(RANK(AE170,($AA170:$AE170),0)&lt;=5,AE170," ")," "))</f>
        <v xml:space="preserve"> </v>
      </c>
      <c r="AM170" s="21" t="str">
        <f>IF(AA170=" "," ",IF(Input!$G174="Girl",IF(RANK(AA170,($AA170:$AE170),0)&lt;=5,AA170," ")," "))</f>
        <v xml:space="preserve"> </v>
      </c>
      <c r="AN170" s="21" t="str">
        <f>IF(AB170=" "," ",IF(Input!$G174="Girl",IF(RANK(AB170,($AA170:$AE170),0)&lt;=5,AB170," ")," "))</f>
        <v xml:space="preserve"> </v>
      </c>
      <c r="AO170" s="21" t="str">
        <f>IF(AC170=" "," ",IF(Input!$G174="Girl",IF(RANK(AC170,($AA170:$AE170),0)&lt;=5,AC170," ")," "))</f>
        <v xml:space="preserve"> </v>
      </c>
      <c r="AP170" s="21" t="str">
        <f>IF(AD170=" "," ",IF(Input!$G174="Girl",IF(RANK(AD170,($AA170:$AE170),0)&lt;=5,AD170," ")," "))</f>
        <v xml:space="preserve"> </v>
      </c>
      <c r="AQ170" s="21" t="str">
        <f>IF(AE170=" "," ",IF(Input!$G174="Girl",IF(RANK(AE170,($AA170:$AE170),0)&lt;=5,AE170," ")," "))</f>
        <v xml:space="preserve"> </v>
      </c>
      <c r="AS170">
        <v>4.0000000000000003E-5</v>
      </c>
      <c r="AT170">
        <v>7.9999999999999898E-5</v>
      </c>
      <c r="AU170">
        <v>1.2E-4</v>
      </c>
      <c r="AV170">
        <v>1.6000000000000001E-4</v>
      </c>
      <c r="AW170">
        <v>2.0000000000000001E-4</v>
      </c>
      <c r="AX170">
        <v>2.4000000000000001E-4</v>
      </c>
      <c r="AY170">
        <v>2.7999999999999998E-4</v>
      </c>
      <c r="AZ170">
        <v>3.20000000000001E-4</v>
      </c>
      <c r="BA170">
        <v>3.60000000000001E-4</v>
      </c>
      <c r="BB170">
        <v>4.0000000000000099E-4</v>
      </c>
    </row>
    <row r="171" spans="3:54" ht="23.55" customHeight="1" x14ac:dyDescent="0.3">
      <c r="C171" s="169">
        <f>Input!D175</f>
        <v>0</v>
      </c>
      <c r="D171" s="170" t="e">
        <f>Input!#REF!</f>
        <v>#REF!</v>
      </c>
      <c r="E171" s="170">
        <f>Input!E175</f>
        <v>0</v>
      </c>
      <c r="F171" s="171">
        <f>Input!F175</f>
        <v>0</v>
      </c>
      <c r="G171" s="171">
        <f>Input!G175</f>
        <v>0</v>
      </c>
      <c r="H171" s="170">
        <f t="shared" si="30"/>
        <v>0</v>
      </c>
      <c r="I171" s="170">
        <f t="shared" si="31"/>
        <v>0</v>
      </c>
      <c r="J171" s="170">
        <f t="shared" si="32"/>
        <v>0</v>
      </c>
      <c r="K171" s="170">
        <f t="shared" si="33"/>
        <v>0</v>
      </c>
      <c r="L171" s="170">
        <f t="shared" si="34"/>
        <v>0</v>
      </c>
      <c r="M171" s="170" t="str">
        <f t="shared" si="35"/>
        <v xml:space="preserve"> </v>
      </c>
      <c r="N171" s="182" t="str">
        <f t="shared" si="36"/>
        <v xml:space="preserve"> </v>
      </c>
      <c r="O171" s="5" t="str">
        <f t="shared" si="37"/>
        <v xml:space="preserve"> -0-0</v>
      </c>
      <c r="P171" s="5">
        <f>Input!D175</f>
        <v>0</v>
      </c>
      <c r="Q171" s="21">
        <f>IF(Input!$E175=0,0,IF(ISNA(VLOOKUP((CONCATENATE(Q$6,"-",Input!H175)),points1,2,)),0,(VLOOKUP((CONCATENATE(Q$6,"-",Input!H175)),points1,2,))))</f>
        <v>0</v>
      </c>
      <c r="R171" s="21">
        <f>IF(Input!$E175=0,0,IF(ISNA(VLOOKUP((CONCATENATE(R$6,"-",Input!I175)),points1,2,)),0,(VLOOKUP((CONCATENATE(R$6,"-",Input!I175)),points1,2,))))</f>
        <v>0</v>
      </c>
      <c r="S171" s="21">
        <f>IF(Input!$E175=0,0,IF(ISNA(VLOOKUP((CONCATENATE(S$6,"-",Input!J175)),points1,2,)),0,(VLOOKUP((CONCATENATE(S$6,"-",Input!J175)),points1,2,))))</f>
        <v>0</v>
      </c>
      <c r="T171" s="21">
        <f>IF(Input!$E175=0,0,IF(ISNA(VLOOKUP((CONCATENATE(T$6,"-",Input!K175)),points1,2,)),0,(VLOOKUP((CONCATENATE(T$6,"-",Input!K175)),points1,2,))))</f>
        <v>0</v>
      </c>
      <c r="U171" s="21">
        <f>IF(Input!$E175=0,0,IF(ISNA(VLOOKUP((CONCATENATE(U$6,"-",Input!L175)),points1,2,)),0,(VLOOKUP((CONCATENATE(U$6,"-",Input!L175)),points1,2,))))</f>
        <v>0</v>
      </c>
      <c r="V171" s="12">
        <f>IF(Input!$C175&gt;6,COUNT(Input!H175:I175,Input!J175:L175,Input!#REF!,Input!#REF!),IF(Input!$C175&lt;=6,COUNT(Input!H175:I175,Input!J175:L175,Input!#REF!)))</f>
        <v>0</v>
      </c>
      <c r="W171">
        <f t="shared" si="43"/>
        <v>0</v>
      </c>
      <c r="X171">
        <f>IF(W171=0,0,IF((Input!G175="Boy")*AND(Input!C175&gt;6),VLOOKUP(W171,award2,3),IF((Input!G175="Girl")*AND(Input!C175&gt;6),VLOOKUP(W171,award2,2),IF((Input!G175="Boy")*AND(Input!C175&lt;=6),VLOOKUP(W171,award12,3),IF((Input!G175="Girl")*AND(Input!C175&lt;=6),VLOOKUP(W171,award12,2),0)))))</f>
        <v>0</v>
      </c>
      <c r="Y171">
        <f>IF(Input!$C175&gt;6,COUNT(Input!H175:I175,Input!J175:L175,Input!#REF!,Input!#REF!),IF(Input!$C175&lt;=6,COUNT(Input!H175:I175,Input!J175:L175,Input!#REF!)))</f>
        <v>0</v>
      </c>
      <c r="AA171" t="str">
        <f t="shared" si="38"/>
        <v xml:space="preserve"> </v>
      </c>
      <c r="AB171" t="str">
        <f t="shared" si="39"/>
        <v xml:space="preserve"> </v>
      </c>
      <c r="AC171" t="str">
        <f t="shared" si="40"/>
        <v xml:space="preserve"> </v>
      </c>
      <c r="AD171" t="str">
        <f t="shared" si="41"/>
        <v xml:space="preserve"> </v>
      </c>
      <c r="AE171" t="str">
        <f t="shared" si="42"/>
        <v xml:space="preserve"> </v>
      </c>
      <c r="AG171" s="21" t="str">
        <f>IF(AA171=" "," ",IF(Input!$G175="Boy",IF(RANK(AA171,($AA171:$AE171),0)&lt;=5,AA171," ")," "))</f>
        <v xml:space="preserve"> </v>
      </c>
      <c r="AH171" s="21" t="str">
        <f>IF(AB171=" "," ",IF(Input!$G175="Boy",IF(RANK(AB171,($AA171:$AE171),0)&lt;=5,AB171," ")," "))</f>
        <v xml:space="preserve"> </v>
      </c>
      <c r="AI171" s="21" t="str">
        <f>IF(AC171=" "," ",IF(Input!$G175="Boy",IF(RANK(AC171,($AA171:$AE171),0)&lt;=5,AC171," ")," "))</f>
        <v xml:space="preserve"> </v>
      </c>
      <c r="AJ171" s="21" t="str">
        <f>IF(AD171=" "," ",IF(Input!$G175="Boy",IF(RANK(AD171,($AA171:$AE171),0)&lt;=5,AD171," ")," "))</f>
        <v xml:space="preserve"> </v>
      </c>
      <c r="AK171" s="21" t="str">
        <f>IF(AE171=" "," ",IF(Input!$G175="Boy",IF(RANK(AE171,($AA171:$AE171),0)&lt;=5,AE171," ")," "))</f>
        <v xml:space="preserve"> </v>
      </c>
      <c r="AM171" s="21" t="str">
        <f>IF(AA171=" "," ",IF(Input!$G175="Girl",IF(RANK(AA171,($AA171:$AE171),0)&lt;=5,AA171," ")," "))</f>
        <v xml:space="preserve"> </v>
      </c>
      <c r="AN171" s="21" t="str">
        <f>IF(AB171=" "," ",IF(Input!$G175="Girl",IF(RANK(AB171,($AA171:$AE171),0)&lt;=5,AB171," ")," "))</f>
        <v xml:space="preserve"> </v>
      </c>
      <c r="AO171" s="21" t="str">
        <f>IF(AC171=" "," ",IF(Input!$G175="Girl",IF(RANK(AC171,($AA171:$AE171),0)&lt;=5,AC171," ")," "))</f>
        <v xml:space="preserve"> </v>
      </c>
      <c r="AP171" s="21" t="str">
        <f>IF(AD171=" "," ",IF(Input!$G175="Girl",IF(RANK(AD171,($AA171:$AE171),0)&lt;=5,AD171," ")," "))</f>
        <v xml:space="preserve"> </v>
      </c>
      <c r="AQ171" s="21" t="str">
        <f>IF(AE171=" "," ",IF(Input!$G175="Girl",IF(RANK(AE171,($AA171:$AE171),0)&lt;=5,AE171," ")," "))</f>
        <v xml:space="preserve"> </v>
      </c>
      <c r="AS171">
        <v>4.0000000000000003E-5</v>
      </c>
      <c r="AT171">
        <v>7.9999999999999898E-5</v>
      </c>
      <c r="AU171">
        <v>1.2E-4</v>
      </c>
      <c r="AV171">
        <v>1.6000000000000001E-4</v>
      </c>
      <c r="AW171">
        <v>2.0000000000000001E-4</v>
      </c>
      <c r="AX171">
        <v>2.4000000000000001E-4</v>
      </c>
      <c r="AY171">
        <v>2.7999999999999998E-4</v>
      </c>
      <c r="AZ171">
        <v>3.20000000000001E-4</v>
      </c>
      <c r="BA171">
        <v>3.60000000000001E-4</v>
      </c>
      <c r="BB171">
        <v>4.0000000000000099E-4</v>
      </c>
    </row>
    <row r="172" spans="3:54" ht="23.55" customHeight="1" x14ac:dyDescent="0.3">
      <c r="C172" s="169">
        <f>Input!D176</f>
        <v>0</v>
      </c>
      <c r="D172" s="170" t="e">
        <f>Input!#REF!</f>
        <v>#REF!</v>
      </c>
      <c r="E172" s="170">
        <f>Input!E176</f>
        <v>0</v>
      </c>
      <c r="F172" s="171">
        <f>Input!F176</f>
        <v>0</v>
      </c>
      <c r="G172" s="171">
        <f>Input!G176</f>
        <v>0</v>
      </c>
      <c r="H172" s="170">
        <f t="shared" si="30"/>
        <v>0</v>
      </c>
      <c r="I172" s="170">
        <f t="shared" si="31"/>
        <v>0</v>
      </c>
      <c r="J172" s="170">
        <f t="shared" si="32"/>
        <v>0</v>
      </c>
      <c r="K172" s="170">
        <f t="shared" si="33"/>
        <v>0</v>
      </c>
      <c r="L172" s="170">
        <f t="shared" si="34"/>
        <v>0</v>
      </c>
      <c r="M172" s="170" t="str">
        <f t="shared" si="35"/>
        <v xml:space="preserve"> </v>
      </c>
      <c r="N172" s="182" t="str">
        <f t="shared" si="36"/>
        <v xml:space="preserve"> </v>
      </c>
      <c r="O172" s="5" t="str">
        <f t="shared" si="37"/>
        <v xml:space="preserve"> -0-0</v>
      </c>
      <c r="P172" s="5">
        <f>Input!D176</f>
        <v>0</v>
      </c>
      <c r="Q172" s="21">
        <f>IF(Input!$E176=0,0,IF(ISNA(VLOOKUP((CONCATENATE(Q$6,"-",Input!H176)),points1,2,)),0,(VLOOKUP((CONCATENATE(Q$6,"-",Input!H176)),points1,2,))))</f>
        <v>0</v>
      </c>
      <c r="R172" s="21">
        <f>IF(Input!$E176=0,0,IF(ISNA(VLOOKUP((CONCATENATE(R$6,"-",Input!I176)),points1,2,)),0,(VLOOKUP((CONCATENATE(R$6,"-",Input!I176)),points1,2,))))</f>
        <v>0</v>
      </c>
      <c r="S172" s="21">
        <f>IF(Input!$E176=0,0,IF(ISNA(VLOOKUP((CONCATENATE(S$6,"-",Input!J176)),points1,2,)),0,(VLOOKUP((CONCATENATE(S$6,"-",Input!J176)),points1,2,))))</f>
        <v>0</v>
      </c>
      <c r="T172" s="21">
        <f>IF(Input!$E176=0,0,IF(ISNA(VLOOKUP((CONCATENATE(T$6,"-",Input!K176)),points1,2,)),0,(VLOOKUP((CONCATENATE(T$6,"-",Input!K176)),points1,2,))))</f>
        <v>0</v>
      </c>
      <c r="U172" s="21">
        <f>IF(Input!$E176=0,0,IF(ISNA(VLOOKUP((CONCATENATE(U$6,"-",Input!L176)),points1,2,)),0,(VLOOKUP((CONCATENATE(U$6,"-",Input!L176)),points1,2,))))</f>
        <v>0</v>
      </c>
      <c r="V172" s="12">
        <f>IF(Input!$C176&gt;6,COUNT(Input!H176:I176,Input!J176:L176,Input!#REF!,Input!#REF!),IF(Input!$C176&lt;=6,COUNT(Input!H176:I176,Input!J176:L176,Input!#REF!)))</f>
        <v>0</v>
      </c>
      <c r="W172">
        <f t="shared" si="43"/>
        <v>0</v>
      </c>
      <c r="X172">
        <f>IF(W172=0,0,IF((Input!G176="Boy")*AND(Input!C176&gt;6),VLOOKUP(W172,award2,3),IF((Input!G176="Girl")*AND(Input!C176&gt;6),VLOOKUP(W172,award2,2),IF((Input!G176="Boy")*AND(Input!C176&lt;=6),VLOOKUP(W172,award12,3),IF((Input!G176="Girl")*AND(Input!C176&lt;=6),VLOOKUP(W172,award12,2),0)))))</f>
        <v>0</v>
      </c>
      <c r="Y172">
        <f>IF(Input!$C176&gt;6,COUNT(Input!H176:I176,Input!J176:L176,Input!#REF!,Input!#REF!),IF(Input!$C176&lt;=6,COUNT(Input!H176:I176,Input!J176:L176,Input!#REF!)))</f>
        <v>0</v>
      </c>
      <c r="AA172" t="str">
        <f t="shared" si="38"/>
        <v xml:space="preserve"> </v>
      </c>
      <c r="AB172" t="str">
        <f t="shared" si="39"/>
        <v xml:space="preserve"> </v>
      </c>
      <c r="AC172" t="str">
        <f t="shared" si="40"/>
        <v xml:space="preserve"> </v>
      </c>
      <c r="AD172" t="str">
        <f t="shared" si="41"/>
        <v xml:space="preserve"> </v>
      </c>
      <c r="AE172" t="str">
        <f t="shared" si="42"/>
        <v xml:space="preserve"> </v>
      </c>
      <c r="AG172" s="21" t="str">
        <f>IF(AA172=" "," ",IF(Input!$G176="Boy",IF(RANK(AA172,($AA172:$AE172),0)&lt;=5,AA172," ")," "))</f>
        <v xml:space="preserve"> </v>
      </c>
      <c r="AH172" s="21" t="str">
        <f>IF(AB172=" "," ",IF(Input!$G176="Boy",IF(RANK(AB172,($AA172:$AE172),0)&lt;=5,AB172," ")," "))</f>
        <v xml:space="preserve"> </v>
      </c>
      <c r="AI172" s="21" t="str">
        <f>IF(AC172=" "," ",IF(Input!$G176="Boy",IF(RANK(AC172,($AA172:$AE172),0)&lt;=5,AC172," ")," "))</f>
        <v xml:space="preserve"> </v>
      </c>
      <c r="AJ172" s="21" t="str">
        <f>IF(AD172=" "," ",IF(Input!$G176="Boy",IF(RANK(AD172,($AA172:$AE172),0)&lt;=5,AD172," ")," "))</f>
        <v xml:space="preserve"> </v>
      </c>
      <c r="AK172" s="21" t="str">
        <f>IF(AE172=" "," ",IF(Input!$G176="Boy",IF(RANK(AE172,($AA172:$AE172),0)&lt;=5,AE172," ")," "))</f>
        <v xml:space="preserve"> </v>
      </c>
      <c r="AM172" s="21" t="str">
        <f>IF(AA172=" "," ",IF(Input!$G176="Girl",IF(RANK(AA172,($AA172:$AE172),0)&lt;=5,AA172," ")," "))</f>
        <v xml:space="preserve"> </v>
      </c>
      <c r="AN172" s="21" t="str">
        <f>IF(AB172=" "," ",IF(Input!$G176="Girl",IF(RANK(AB172,($AA172:$AE172),0)&lt;=5,AB172," ")," "))</f>
        <v xml:space="preserve"> </v>
      </c>
      <c r="AO172" s="21" t="str">
        <f>IF(AC172=" "," ",IF(Input!$G176="Girl",IF(RANK(AC172,($AA172:$AE172),0)&lt;=5,AC172," ")," "))</f>
        <v xml:space="preserve"> </v>
      </c>
      <c r="AP172" s="21" t="str">
        <f>IF(AD172=" "," ",IF(Input!$G176="Girl",IF(RANK(AD172,($AA172:$AE172),0)&lt;=5,AD172," ")," "))</f>
        <v xml:space="preserve"> </v>
      </c>
      <c r="AQ172" s="21" t="str">
        <f>IF(AE172=" "," ",IF(Input!$G176="Girl",IF(RANK(AE172,($AA172:$AE172),0)&lt;=5,AE172," ")," "))</f>
        <v xml:space="preserve"> </v>
      </c>
      <c r="AS172">
        <v>4.0000000000000003E-5</v>
      </c>
      <c r="AT172">
        <v>7.9999999999999898E-5</v>
      </c>
      <c r="AU172">
        <v>1.2E-4</v>
      </c>
      <c r="AV172">
        <v>1.6000000000000001E-4</v>
      </c>
      <c r="AW172">
        <v>2.0000000000000001E-4</v>
      </c>
      <c r="AX172">
        <v>2.4000000000000001E-4</v>
      </c>
      <c r="AY172">
        <v>2.7999999999999998E-4</v>
      </c>
      <c r="AZ172">
        <v>3.20000000000001E-4</v>
      </c>
      <c r="BA172">
        <v>3.60000000000001E-4</v>
      </c>
      <c r="BB172">
        <v>4.0000000000000099E-4</v>
      </c>
    </row>
    <row r="173" spans="3:54" ht="23.55" customHeight="1" x14ac:dyDescent="0.3">
      <c r="C173" s="169">
        <f>Input!D177</f>
        <v>0</v>
      </c>
      <c r="D173" s="170" t="e">
        <f>Input!#REF!</f>
        <v>#REF!</v>
      </c>
      <c r="E173" s="170">
        <f>Input!E177</f>
        <v>0</v>
      </c>
      <c r="F173" s="171">
        <f>Input!F177</f>
        <v>0</v>
      </c>
      <c r="G173" s="171">
        <f>Input!G177</f>
        <v>0</v>
      </c>
      <c r="H173" s="170">
        <f t="shared" si="30"/>
        <v>0</v>
      </c>
      <c r="I173" s="170">
        <f t="shared" si="31"/>
        <v>0</v>
      </c>
      <c r="J173" s="170">
        <f t="shared" si="32"/>
        <v>0</v>
      </c>
      <c r="K173" s="170">
        <f t="shared" si="33"/>
        <v>0</v>
      </c>
      <c r="L173" s="170">
        <f t="shared" si="34"/>
        <v>0</v>
      </c>
      <c r="M173" s="170" t="str">
        <f t="shared" si="35"/>
        <v xml:space="preserve"> </v>
      </c>
      <c r="N173" s="182" t="str">
        <f t="shared" si="36"/>
        <v xml:space="preserve"> </v>
      </c>
      <c r="O173" s="5" t="str">
        <f t="shared" si="37"/>
        <v xml:space="preserve"> -0-0</v>
      </c>
      <c r="P173" s="5">
        <f>Input!D177</f>
        <v>0</v>
      </c>
      <c r="Q173" s="21">
        <f>IF(Input!$E177=0,0,IF(ISNA(VLOOKUP((CONCATENATE(Q$6,"-",Input!H177)),points1,2,)),0,(VLOOKUP((CONCATENATE(Q$6,"-",Input!H177)),points1,2,))))</f>
        <v>0</v>
      </c>
      <c r="R173" s="21">
        <f>IF(Input!$E177=0,0,IF(ISNA(VLOOKUP((CONCATENATE(R$6,"-",Input!I177)),points1,2,)),0,(VLOOKUP((CONCATENATE(R$6,"-",Input!I177)),points1,2,))))</f>
        <v>0</v>
      </c>
      <c r="S173" s="21">
        <f>IF(Input!$E177=0,0,IF(ISNA(VLOOKUP((CONCATENATE(S$6,"-",Input!J177)),points1,2,)),0,(VLOOKUP((CONCATENATE(S$6,"-",Input!J177)),points1,2,))))</f>
        <v>0</v>
      </c>
      <c r="T173" s="21">
        <f>IF(Input!$E177=0,0,IF(ISNA(VLOOKUP((CONCATENATE(T$6,"-",Input!K177)),points1,2,)),0,(VLOOKUP((CONCATENATE(T$6,"-",Input!K177)),points1,2,))))</f>
        <v>0</v>
      </c>
      <c r="U173" s="21">
        <f>IF(Input!$E177=0,0,IF(ISNA(VLOOKUP((CONCATENATE(U$6,"-",Input!L177)),points1,2,)),0,(VLOOKUP((CONCATENATE(U$6,"-",Input!L177)),points1,2,))))</f>
        <v>0</v>
      </c>
      <c r="V173" s="12">
        <f>IF(Input!$C177&gt;6,COUNT(Input!H177:I177,Input!J177:L177,Input!#REF!,Input!#REF!),IF(Input!$C177&lt;=6,COUNT(Input!H177:I177,Input!J177:L177,Input!#REF!)))</f>
        <v>0</v>
      </c>
      <c r="W173">
        <f t="shared" si="43"/>
        <v>0</v>
      </c>
      <c r="X173">
        <f>IF(W173=0,0,IF((Input!G177="Boy")*AND(Input!C177&gt;6),VLOOKUP(W173,award2,3),IF((Input!G177="Girl")*AND(Input!C177&gt;6),VLOOKUP(W173,award2,2),IF((Input!G177="Boy")*AND(Input!C177&lt;=6),VLOOKUP(W173,award12,3),IF((Input!G177="Girl")*AND(Input!C177&lt;=6),VLOOKUP(W173,award12,2),0)))))</f>
        <v>0</v>
      </c>
      <c r="Y173">
        <f>IF(Input!$C177&gt;6,COUNT(Input!H177:I177,Input!J177:L177,Input!#REF!,Input!#REF!),IF(Input!$C177&lt;=6,COUNT(Input!H177:I177,Input!J177:L177,Input!#REF!)))</f>
        <v>0</v>
      </c>
      <c r="AA173" t="str">
        <f t="shared" si="38"/>
        <v xml:space="preserve"> </v>
      </c>
      <c r="AB173" t="str">
        <f t="shared" si="39"/>
        <v xml:space="preserve"> </v>
      </c>
      <c r="AC173" t="str">
        <f t="shared" si="40"/>
        <v xml:space="preserve"> </v>
      </c>
      <c r="AD173" t="str">
        <f t="shared" si="41"/>
        <v xml:space="preserve"> </v>
      </c>
      <c r="AE173" t="str">
        <f t="shared" si="42"/>
        <v xml:space="preserve"> </v>
      </c>
      <c r="AG173" s="21" t="str">
        <f>IF(AA173=" "," ",IF(Input!$G177="Boy",IF(RANK(AA173,($AA173:$AE173),0)&lt;=5,AA173," ")," "))</f>
        <v xml:space="preserve"> </v>
      </c>
      <c r="AH173" s="21" t="str">
        <f>IF(AB173=" "," ",IF(Input!$G177="Boy",IF(RANK(AB173,($AA173:$AE173),0)&lt;=5,AB173," ")," "))</f>
        <v xml:space="preserve"> </v>
      </c>
      <c r="AI173" s="21" t="str">
        <f>IF(AC173=" "," ",IF(Input!$G177="Boy",IF(RANK(AC173,($AA173:$AE173),0)&lt;=5,AC173," ")," "))</f>
        <v xml:space="preserve"> </v>
      </c>
      <c r="AJ173" s="21" t="str">
        <f>IF(AD173=" "," ",IF(Input!$G177="Boy",IF(RANK(AD173,($AA173:$AE173),0)&lt;=5,AD173," ")," "))</f>
        <v xml:space="preserve"> </v>
      </c>
      <c r="AK173" s="21" t="str">
        <f>IF(AE173=" "," ",IF(Input!$G177="Boy",IF(RANK(AE173,($AA173:$AE173),0)&lt;=5,AE173," ")," "))</f>
        <v xml:space="preserve"> </v>
      </c>
      <c r="AM173" s="21" t="str">
        <f>IF(AA173=" "," ",IF(Input!$G177="Girl",IF(RANK(AA173,($AA173:$AE173),0)&lt;=5,AA173," ")," "))</f>
        <v xml:space="preserve"> </v>
      </c>
      <c r="AN173" s="21" t="str">
        <f>IF(AB173=" "," ",IF(Input!$G177="Girl",IF(RANK(AB173,($AA173:$AE173),0)&lt;=5,AB173," ")," "))</f>
        <v xml:space="preserve"> </v>
      </c>
      <c r="AO173" s="21" t="str">
        <f>IF(AC173=" "," ",IF(Input!$G177="Girl",IF(RANK(AC173,($AA173:$AE173),0)&lt;=5,AC173," ")," "))</f>
        <v xml:space="preserve"> </v>
      </c>
      <c r="AP173" s="21" t="str">
        <f>IF(AD173=" "," ",IF(Input!$G177="Girl",IF(RANK(AD173,($AA173:$AE173),0)&lt;=5,AD173," ")," "))</f>
        <v xml:space="preserve"> </v>
      </c>
      <c r="AQ173" s="21" t="str">
        <f>IF(AE173=" "," ",IF(Input!$G177="Girl",IF(RANK(AE173,($AA173:$AE173),0)&lt;=5,AE173," ")," "))</f>
        <v xml:space="preserve"> </v>
      </c>
      <c r="AS173">
        <v>4.0000000000000003E-5</v>
      </c>
      <c r="AT173">
        <v>7.9999999999999898E-5</v>
      </c>
      <c r="AU173">
        <v>1.2E-4</v>
      </c>
      <c r="AV173">
        <v>1.6000000000000001E-4</v>
      </c>
      <c r="AW173">
        <v>2.0000000000000001E-4</v>
      </c>
      <c r="AX173">
        <v>2.4000000000000001E-4</v>
      </c>
      <c r="AY173">
        <v>2.7999999999999998E-4</v>
      </c>
      <c r="AZ173">
        <v>3.20000000000001E-4</v>
      </c>
      <c r="BA173">
        <v>3.60000000000001E-4</v>
      </c>
      <c r="BB173">
        <v>4.0000000000000099E-4</v>
      </c>
    </row>
    <row r="174" spans="3:54" ht="23.55" customHeight="1" x14ac:dyDescent="0.3">
      <c r="C174" s="169">
        <f>Input!D178</f>
        <v>0</v>
      </c>
      <c r="D174" s="170" t="e">
        <f>Input!#REF!</f>
        <v>#REF!</v>
      </c>
      <c r="E174" s="170">
        <f>Input!E178</f>
        <v>0</v>
      </c>
      <c r="F174" s="171">
        <f>Input!F178</f>
        <v>0</v>
      </c>
      <c r="G174" s="171">
        <f>Input!G178</f>
        <v>0</v>
      </c>
      <c r="H174" s="170">
        <f t="shared" si="30"/>
        <v>0</v>
      </c>
      <c r="I174" s="170">
        <f t="shared" si="31"/>
        <v>0</v>
      </c>
      <c r="J174" s="170">
        <f t="shared" si="32"/>
        <v>0</v>
      </c>
      <c r="K174" s="170">
        <f t="shared" si="33"/>
        <v>0</v>
      </c>
      <c r="L174" s="170">
        <f t="shared" si="34"/>
        <v>0</v>
      </c>
      <c r="M174" s="170" t="str">
        <f t="shared" si="35"/>
        <v xml:space="preserve"> </v>
      </c>
      <c r="N174" s="182" t="str">
        <f t="shared" si="36"/>
        <v xml:space="preserve"> </v>
      </c>
      <c r="O174" s="5" t="str">
        <f t="shared" si="37"/>
        <v xml:space="preserve"> -0-0</v>
      </c>
      <c r="P174" s="5">
        <f>Input!D178</f>
        <v>0</v>
      </c>
      <c r="Q174" s="21">
        <f>IF(Input!$E178=0,0,IF(ISNA(VLOOKUP((CONCATENATE(Q$6,"-",Input!H178)),points1,2,)),0,(VLOOKUP((CONCATENATE(Q$6,"-",Input!H178)),points1,2,))))</f>
        <v>0</v>
      </c>
      <c r="R174" s="21">
        <f>IF(Input!$E178=0,0,IF(ISNA(VLOOKUP((CONCATENATE(R$6,"-",Input!I178)),points1,2,)),0,(VLOOKUP((CONCATENATE(R$6,"-",Input!I178)),points1,2,))))</f>
        <v>0</v>
      </c>
      <c r="S174" s="21">
        <f>IF(Input!$E178=0,0,IF(ISNA(VLOOKUP((CONCATENATE(S$6,"-",Input!J178)),points1,2,)),0,(VLOOKUP((CONCATENATE(S$6,"-",Input!J178)),points1,2,))))</f>
        <v>0</v>
      </c>
      <c r="T174" s="21">
        <f>IF(Input!$E178=0,0,IF(ISNA(VLOOKUP((CONCATENATE(T$6,"-",Input!K178)),points1,2,)),0,(VLOOKUP((CONCATENATE(T$6,"-",Input!K178)),points1,2,))))</f>
        <v>0</v>
      </c>
      <c r="U174" s="21">
        <f>IF(Input!$E178=0,0,IF(ISNA(VLOOKUP((CONCATENATE(U$6,"-",Input!L178)),points1,2,)),0,(VLOOKUP((CONCATENATE(U$6,"-",Input!L178)),points1,2,))))</f>
        <v>0</v>
      </c>
      <c r="V174" s="12">
        <f>IF(Input!$C178&gt;6,COUNT(Input!H178:I178,Input!J178:L178,Input!#REF!,Input!#REF!),IF(Input!$C178&lt;=6,COUNT(Input!H178:I178,Input!J178:L178,Input!#REF!)))</f>
        <v>0</v>
      </c>
      <c r="W174">
        <f t="shared" si="43"/>
        <v>0</v>
      </c>
      <c r="X174">
        <f>IF(W174=0,0,IF((Input!G178="Boy")*AND(Input!C178&gt;6),VLOOKUP(W174,award2,3),IF((Input!G178="Girl")*AND(Input!C178&gt;6),VLOOKUP(W174,award2,2),IF((Input!G178="Boy")*AND(Input!C178&lt;=6),VLOOKUP(W174,award12,3),IF((Input!G178="Girl")*AND(Input!C178&lt;=6),VLOOKUP(W174,award12,2),0)))))</f>
        <v>0</v>
      </c>
      <c r="Y174">
        <f>IF(Input!$C178&gt;6,COUNT(Input!H178:I178,Input!J178:L178,Input!#REF!,Input!#REF!),IF(Input!$C178&lt;=6,COUNT(Input!H178:I178,Input!J178:L178,Input!#REF!)))</f>
        <v>0</v>
      </c>
      <c r="AA174" t="str">
        <f t="shared" si="38"/>
        <v xml:space="preserve"> </v>
      </c>
      <c r="AB174" t="str">
        <f t="shared" si="39"/>
        <v xml:space="preserve"> </v>
      </c>
      <c r="AC174" t="str">
        <f t="shared" si="40"/>
        <v xml:space="preserve"> </v>
      </c>
      <c r="AD174" t="str">
        <f t="shared" si="41"/>
        <v xml:space="preserve"> </v>
      </c>
      <c r="AE174" t="str">
        <f t="shared" si="42"/>
        <v xml:space="preserve"> </v>
      </c>
      <c r="AG174" s="21" t="str">
        <f>IF(AA174=" "," ",IF(Input!$G178="Boy",IF(RANK(AA174,($AA174:$AE174),0)&lt;=5,AA174," ")," "))</f>
        <v xml:space="preserve"> </v>
      </c>
      <c r="AH174" s="21" t="str">
        <f>IF(AB174=" "," ",IF(Input!$G178="Boy",IF(RANK(AB174,($AA174:$AE174),0)&lt;=5,AB174," ")," "))</f>
        <v xml:space="preserve"> </v>
      </c>
      <c r="AI174" s="21" t="str">
        <f>IF(AC174=" "," ",IF(Input!$G178="Boy",IF(RANK(AC174,($AA174:$AE174),0)&lt;=5,AC174," ")," "))</f>
        <v xml:space="preserve"> </v>
      </c>
      <c r="AJ174" s="21" t="str">
        <f>IF(AD174=" "," ",IF(Input!$G178="Boy",IF(RANK(AD174,($AA174:$AE174),0)&lt;=5,AD174," ")," "))</f>
        <v xml:space="preserve"> </v>
      </c>
      <c r="AK174" s="21" t="str">
        <f>IF(AE174=" "," ",IF(Input!$G178="Boy",IF(RANK(AE174,($AA174:$AE174),0)&lt;=5,AE174," ")," "))</f>
        <v xml:space="preserve"> </v>
      </c>
      <c r="AM174" s="21" t="str">
        <f>IF(AA174=" "," ",IF(Input!$G178="Girl",IF(RANK(AA174,($AA174:$AE174),0)&lt;=5,AA174," ")," "))</f>
        <v xml:space="preserve"> </v>
      </c>
      <c r="AN174" s="21" t="str">
        <f>IF(AB174=" "," ",IF(Input!$G178="Girl",IF(RANK(AB174,($AA174:$AE174),0)&lt;=5,AB174," ")," "))</f>
        <v xml:space="preserve"> </v>
      </c>
      <c r="AO174" s="21" t="str">
        <f>IF(AC174=" "," ",IF(Input!$G178="Girl",IF(RANK(AC174,($AA174:$AE174),0)&lt;=5,AC174," ")," "))</f>
        <v xml:space="preserve"> </v>
      </c>
      <c r="AP174" s="21" t="str">
        <f>IF(AD174=" "," ",IF(Input!$G178="Girl",IF(RANK(AD174,($AA174:$AE174),0)&lt;=5,AD174," ")," "))</f>
        <v xml:space="preserve"> </v>
      </c>
      <c r="AQ174" s="21" t="str">
        <f>IF(AE174=" "," ",IF(Input!$G178="Girl",IF(RANK(AE174,($AA174:$AE174),0)&lt;=5,AE174," ")," "))</f>
        <v xml:space="preserve"> </v>
      </c>
      <c r="AS174">
        <v>4.0000000000000003E-5</v>
      </c>
      <c r="AT174">
        <v>7.9999999999999898E-5</v>
      </c>
      <c r="AU174">
        <v>1.2E-4</v>
      </c>
      <c r="AV174">
        <v>1.6000000000000001E-4</v>
      </c>
      <c r="AW174">
        <v>2.0000000000000001E-4</v>
      </c>
      <c r="AX174">
        <v>2.4000000000000001E-4</v>
      </c>
      <c r="AY174">
        <v>2.7999999999999998E-4</v>
      </c>
      <c r="AZ174">
        <v>3.20000000000001E-4</v>
      </c>
      <c r="BA174">
        <v>3.60000000000001E-4</v>
      </c>
      <c r="BB174">
        <v>4.0000000000000099E-4</v>
      </c>
    </row>
    <row r="175" spans="3:54" ht="23.55" customHeight="1" x14ac:dyDescent="0.3">
      <c r="C175" s="169">
        <f>Input!D179</f>
        <v>0</v>
      </c>
      <c r="D175" s="170" t="e">
        <f>Input!#REF!</f>
        <v>#REF!</v>
      </c>
      <c r="E175" s="170">
        <f>Input!E179</f>
        <v>0</v>
      </c>
      <c r="F175" s="171">
        <f>Input!F179</f>
        <v>0</v>
      </c>
      <c r="G175" s="171">
        <f>Input!G179</f>
        <v>0</v>
      </c>
      <c r="H175" s="170">
        <f t="shared" ref="H175:H238" si="44">IF(Q175=0,0,Q175)</f>
        <v>0</v>
      </c>
      <c r="I175" s="170">
        <f t="shared" ref="I175:I238" si="45">IF(R175=0,0,R175)</f>
        <v>0</v>
      </c>
      <c r="J175" s="170">
        <f t="shared" ref="J175:J238" si="46">IF(S175=0,0,S175)</f>
        <v>0</v>
      </c>
      <c r="K175" s="170">
        <f t="shared" ref="K175:K238" si="47">IF(T175=0,0,T175)</f>
        <v>0</v>
      </c>
      <c r="L175" s="170">
        <f t="shared" ref="L175:L238" si="48">IF(U175=0,0,U175)</f>
        <v>0</v>
      </c>
      <c r="M175" s="170" t="str">
        <f t="shared" ref="M175:M238" si="49">IF(W175=0," ",W175)</f>
        <v xml:space="preserve"> </v>
      </c>
      <c r="N175" s="182" t="str">
        <f t="shared" ref="N175:N238" si="50">IF(X175=0," ",X175)</f>
        <v xml:space="preserve"> </v>
      </c>
      <c r="O175" s="5" t="str">
        <f t="shared" si="37"/>
        <v xml:space="preserve"> -0-0</v>
      </c>
      <c r="P175" s="5">
        <f>Input!D179</f>
        <v>0</v>
      </c>
      <c r="Q175" s="21">
        <f>IF(Input!$E179=0,0,IF(ISNA(VLOOKUP((CONCATENATE(Q$6,"-",Input!H179)),points1,2,)),0,(VLOOKUP((CONCATENATE(Q$6,"-",Input!H179)),points1,2,))))</f>
        <v>0</v>
      </c>
      <c r="R175" s="21">
        <f>IF(Input!$E179=0,0,IF(ISNA(VLOOKUP((CONCATENATE(R$6,"-",Input!I179)),points1,2,)),0,(VLOOKUP((CONCATENATE(R$6,"-",Input!I179)),points1,2,))))</f>
        <v>0</v>
      </c>
      <c r="S175" s="21">
        <f>IF(Input!$E179=0,0,IF(ISNA(VLOOKUP((CONCATENATE(S$6,"-",Input!J179)),points1,2,)),0,(VLOOKUP((CONCATENATE(S$6,"-",Input!J179)),points1,2,))))</f>
        <v>0</v>
      </c>
      <c r="T175" s="21">
        <f>IF(Input!$E179=0,0,IF(ISNA(VLOOKUP((CONCATENATE(T$6,"-",Input!K179)),points1,2,)),0,(VLOOKUP((CONCATENATE(T$6,"-",Input!K179)),points1,2,))))</f>
        <v>0</v>
      </c>
      <c r="U175" s="21">
        <f>IF(Input!$E179=0,0,IF(ISNA(VLOOKUP((CONCATENATE(U$6,"-",Input!L179)),points1,2,)),0,(VLOOKUP((CONCATENATE(U$6,"-",Input!L179)),points1,2,))))</f>
        <v>0</v>
      </c>
      <c r="V175" s="12">
        <f>IF(Input!$C179&gt;6,COUNT(Input!H179:I179,Input!J179:L179,Input!#REF!,Input!#REF!),IF(Input!$C179&lt;=6,COUNT(Input!H179:I179,Input!J179:L179,Input!#REF!)))</f>
        <v>0</v>
      </c>
      <c r="W175">
        <f t="shared" si="43"/>
        <v>0</v>
      </c>
      <c r="X175">
        <f>IF(W175=0,0,IF((Input!G179="Boy")*AND(Input!C179&gt;6),VLOOKUP(W175,award2,3),IF((Input!G179="Girl")*AND(Input!C179&gt;6),VLOOKUP(W175,award2,2),IF((Input!G179="Boy")*AND(Input!C179&lt;=6),VLOOKUP(W175,award12,3),IF((Input!G179="Girl")*AND(Input!C179&lt;=6),VLOOKUP(W175,award12,2),0)))))</f>
        <v>0</v>
      </c>
      <c r="Y175">
        <f>IF(Input!$C179&gt;6,COUNT(Input!H179:I179,Input!J179:L179,Input!#REF!,Input!#REF!),IF(Input!$C179&lt;=6,COUNT(Input!H179:I179,Input!J179:L179,Input!#REF!)))</f>
        <v>0</v>
      </c>
      <c r="AA175" t="str">
        <f t="shared" si="38"/>
        <v xml:space="preserve"> </v>
      </c>
      <c r="AB175" t="str">
        <f t="shared" si="39"/>
        <v xml:space="preserve"> </v>
      </c>
      <c r="AC175" t="str">
        <f t="shared" si="40"/>
        <v xml:space="preserve"> </v>
      </c>
      <c r="AD175" t="str">
        <f t="shared" si="41"/>
        <v xml:space="preserve"> </v>
      </c>
      <c r="AE175" t="str">
        <f t="shared" si="42"/>
        <v xml:space="preserve"> </v>
      </c>
      <c r="AG175" s="21" t="str">
        <f>IF(AA175=" "," ",IF(Input!$G179="Boy",IF(RANK(AA175,($AA175:$AE175),0)&lt;=5,AA175," ")," "))</f>
        <v xml:space="preserve"> </v>
      </c>
      <c r="AH175" s="21" t="str">
        <f>IF(AB175=" "," ",IF(Input!$G179="Boy",IF(RANK(AB175,($AA175:$AE175),0)&lt;=5,AB175," ")," "))</f>
        <v xml:space="preserve"> </v>
      </c>
      <c r="AI175" s="21" t="str">
        <f>IF(AC175=" "," ",IF(Input!$G179="Boy",IF(RANK(AC175,($AA175:$AE175),0)&lt;=5,AC175," ")," "))</f>
        <v xml:space="preserve"> </v>
      </c>
      <c r="AJ175" s="21" t="str">
        <f>IF(AD175=" "," ",IF(Input!$G179="Boy",IF(RANK(AD175,($AA175:$AE175),0)&lt;=5,AD175," ")," "))</f>
        <v xml:space="preserve"> </v>
      </c>
      <c r="AK175" s="21" t="str">
        <f>IF(AE175=" "," ",IF(Input!$G179="Boy",IF(RANK(AE175,($AA175:$AE175),0)&lt;=5,AE175," ")," "))</f>
        <v xml:space="preserve"> </v>
      </c>
      <c r="AM175" s="21" t="str">
        <f>IF(AA175=" "," ",IF(Input!$G179="Girl",IF(RANK(AA175,($AA175:$AE175),0)&lt;=5,AA175," ")," "))</f>
        <v xml:space="preserve"> </v>
      </c>
      <c r="AN175" s="21" t="str">
        <f>IF(AB175=" "," ",IF(Input!$G179="Girl",IF(RANK(AB175,($AA175:$AE175),0)&lt;=5,AB175," ")," "))</f>
        <v xml:space="preserve"> </v>
      </c>
      <c r="AO175" s="21" t="str">
        <f>IF(AC175=" "," ",IF(Input!$G179="Girl",IF(RANK(AC175,($AA175:$AE175),0)&lt;=5,AC175," ")," "))</f>
        <v xml:space="preserve"> </v>
      </c>
      <c r="AP175" s="21" t="str">
        <f>IF(AD175=" "," ",IF(Input!$G179="Girl",IF(RANK(AD175,($AA175:$AE175),0)&lt;=5,AD175," ")," "))</f>
        <v xml:space="preserve"> </v>
      </c>
      <c r="AQ175" s="21" t="str">
        <f>IF(AE175=" "," ",IF(Input!$G179="Girl",IF(RANK(AE175,($AA175:$AE175),0)&lt;=5,AE175," ")," "))</f>
        <v xml:space="preserve"> </v>
      </c>
      <c r="AS175">
        <v>4.0000000000000003E-5</v>
      </c>
      <c r="AT175">
        <v>7.9999999999999898E-5</v>
      </c>
      <c r="AU175">
        <v>1.2E-4</v>
      </c>
      <c r="AV175">
        <v>1.6000000000000001E-4</v>
      </c>
      <c r="AW175">
        <v>2.0000000000000001E-4</v>
      </c>
      <c r="AX175">
        <v>2.4000000000000001E-4</v>
      </c>
      <c r="AY175">
        <v>2.7999999999999998E-4</v>
      </c>
      <c r="AZ175">
        <v>3.20000000000001E-4</v>
      </c>
      <c r="BA175">
        <v>3.60000000000001E-4</v>
      </c>
      <c r="BB175">
        <v>4.0000000000000099E-4</v>
      </c>
    </row>
    <row r="176" spans="3:54" ht="23.55" customHeight="1" x14ac:dyDescent="0.3">
      <c r="C176" s="169">
        <f>Input!D180</f>
        <v>0</v>
      </c>
      <c r="D176" s="170" t="e">
        <f>Input!#REF!</f>
        <v>#REF!</v>
      </c>
      <c r="E176" s="170">
        <f>Input!E180</f>
        <v>0</v>
      </c>
      <c r="F176" s="171">
        <f>Input!F180</f>
        <v>0</v>
      </c>
      <c r="G176" s="171">
        <f>Input!G180</f>
        <v>0</v>
      </c>
      <c r="H176" s="170">
        <f t="shared" si="44"/>
        <v>0</v>
      </c>
      <c r="I176" s="170">
        <f t="shared" si="45"/>
        <v>0</v>
      </c>
      <c r="J176" s="170">
        <f t="shared" si="46"/>
        <v>0</v>
      </c>
      <c r="K176" s="170">
        <f t="shared" si="47"/>
        <v>0</v>
      </c>
      <c r="L176" s="170">
        <f t="shared" si="48"/>
        <v>0</v>
      </c>
      <c r="M176" s="170" t="str">
        <f t="shared" si="49"/>
        <v xml:space="preserve"> </v>
      </c>
      <c r="N176" s="182" t="str">
        <f t="shared" si="50"/>
        <v xml:space="preserve"> </v>
      </c>
      <c r="O176" s="5" t="str">
        <f t="shared" si="37"/>
        <v xml:space="preserve"> -0-0</v>
      </c>
      <c r="P176" s="5">
        <f>Input!D180</f>
        <v>0</v>
      </c>
      <c r="Q176" s="21">
        <f>IF(Input!$E180=0,0,IF(ISNA(VLOOKUP((CONCATENATE(Q$6,"-",Input!H180)),points1,2,)),0,(VLOOKUP((CONCATENATE(Q$6,"-",Input!H180)),points1,2,))))</f>
        <v>0</v>
      </c>
      <c r="R176" s="21">
        <f>IF(Input!$E180=0,0,IF(ISNA(VLOOKUP((CONCATENATE(R$6,"-",Input!I180)),points1,2,)),0,(VLOOKUP((CONCATENATE(R$6,"-",Input!I180)),points1,2,))))</f>
        <v>0</v>
      </c>
      <c r="S176" s="21">
        <f>IF(Input!$E180=0,0,IF(ISNA(VLOOKUP((CONCATENATE(S$6,"-",Input!J180)),points1,2,)),0,(VLOOKUP((CONCATENATE(S$6,"-",Input!J180)),points1,2,))))</f>
        <v>0</v>
      </c>
      <c r="T176" s="21">
        <f>IF(Input!$E180=0,0,IF(ISNA(VLOOKUP((CONCATENATE(T$6,"-",Input!K180)),points1,2,)),0,(VLOOKUP((CONCATENATE(T$6,"-",Input!K180)),points1,2,))))</f>
        <v>0</v>
      </c>
      <c r="U176" s="21">
        <f>IF(Input!$E180=0,0,IF(ISNA(VLOOKUP((CONCATENATE(U$6,"-",Input!L180)),points1,2,)),0,(VLOOKUP((CONCATENATE(U$6,"-",Input!L180)),points1,2,))))</f>
        <v>0</v>
      </c>
      <c r="V176" s="12">
        <f>IF(Input!$C180&gt;6,COUNT(Input!H180:I180,Input!J180:L180,Input!#REF!,Input!#REF!),IF(Input!$C180&lt;=6,COUNT(Input!H180:I180,Input!J180:L180,Input!#REF!)))</f>
        <v>0</v>
      </c>
      <c r="W176">
        <f t="shared" si="43"/>
        <v>0</v>
      </c>
      <c r="X176">
        <f>IF(W176=0,0,IF((Input!G180="Boy")*AND(Input!C180&gt;6),VLOOKUP(W176,award2,3),IF((Input!G180="Girl")*AND(Input!C180&gt;6),VLOOKUP(W176,award2,2),IF((Input!G180="Boy")*AND(Input!C180&lt;=6),VLOOKUP(W176,award12,3),IF((Input!G180="Girl")*AND(Input!C180&lt;=6),VLOOKUP(W176,award12,2),0)))))</f>
        <v>0</v>
      </c>
      <c r="Y176">
        <f>IF(Input!$C180&gt;6,COUNT(Input!H180:I180,Input!J180:L180,Input!#REF!,Input!#REF!),IF(Input!$C180&lt;=6,COUNT(Input!H180:I180,Input!J180:L180,Input!#REF!)))</f>
        <v>0</v>
      </c>
      <c r="AA176" t="str">
        <f t="shared" si="38"/>
        <v xml:space="preserve"> </v>
      </c>
      <c r="AB176" t="str">
        <f t="shared" si="39"/>
        <v xml:space="preserve"> </v>
      </c>
      <c r="AC176" t="str">
        <f t="shared" si="40"/>
        <v xml:space="preserve"> </v>
      </c>
      <c r="AD176" t="str">
        <f t="shared" si="41"/>
        <v xml:space="preserve"> </v>
      </c>
      <c r="AE176" t="str">
        <f t="shared" si="42"/>
        <v xml:space="preserve"> </v>
      </c>
      <c r="AG176" s="21" t="str">
        <f>IF(AA176=" "," ",IF(Input!$G180="Boy",IF(RANK(AA176,($AA176:$AE176),0)&lt;=5,AA176," ")," "))</f>
        <v xml:space="preserve"> </v>
      </c>
      <c r="AH176" s="21" t="str">
        <f>IF(AB176=" "," ",IF(Input!$G180="Boy",IF(RANK(AB176,($AA176:$AE176),0)&lt;=5,AB176," ")," "))</f>
        <v xml:space="preserve"> </v>
      </c>
      <c r="AI176" s="21" t="str">
        <f>IF(AC176=" "," ",IF(Input!$G180="Boy",IF(RANK(AC176,($AA176:$AE176),0)&lt;=5,AC176," ")," "))</f>
        <v xml:space="preserve"> </v>
      </c>
      <c r="AJ176" s="21" t="str">
        <f>IF(AD176=" "," ",IF(Input!$G180="Boy",IF(RANK(AD176,($AA176:$AE176),0)&lt;=5,AD176," ")," "))</f>
        <v xml:space="preserve"> </v>
      </c>
      <c r="AK176" s="21" t="str">
        <f>IF(AE176=" "," ",IF(Input!$G180="Boy",IF(RANK(AE176,($AA176:$AE176),0)&lt;=5,AE176," ")," "))</f>
        <v xml:space="preserve"> </v>
      </c>
      <c r="AM176" s="21" t="str">
        <f>IF(AA176=" "," ",IF(Input!$G180="Girl",IF(RANK(AA176,($AA176:$AE176),0)&lt;=5,AA176," ")," "))</f>
        <v xml:space="preserve"> </v>
      </c>
      <c r="AN176" s="21" t="str">
        <f>IF(AB176=" "," ",IF(Input!$G180="Girl",IF(RANK(AB176,($AA176:$AE176),0)&lt;=5,AB176," ")," "))</f>
        <v xml:space="preserve"> </v>
      </c>
      <c r="AO176" s="21" t="str">
        <f>IF(AC176=" "," ",IF(Input!$G180="Girl",IF(RANK(AC176,($AA176:$AE176),0)&lt;=5,AC176," ")," "))</f>
        <v xml:space="preserve"> </v>
      </c>
      <c r="AP176" s="21" t="str">
        <f>IF(AD176=" "," ",IF(Input!$G180="Girl",IF(RANK(AD176,($AA176:$AE176),0)&lt;=5,AD176," ")," "))</f>
        <v xml:space="preserve"> </v>
      </c>
      <c r="AQ176" s="21" t="str">
        <f>IF(AE176=" "," ",IF(Input!$G180="Girl",IF(RANK(AE176,($AA176:$AE176),0)&lt;=5,AE176," ")," "))</f>
        <v xml:space="preserve"> </v>
      </c>
      <c r="AS176">
        <v>4.0000000000000003E-5</v>
      </c>
      <c r="AT176">
        <v>7.9999999999999898E-5</v>
      </c>
      <c r="AU176">
        <v>1.2E-4</v>
      </c>
      <c r="AV176">
        <v>1.6000000000000001E-4</v>
      </c>
      <c r="AW176">
        <v>2.0000000000000001E-4</v>
      </c>
      <c r="AX176">
        <v>2.4000000000000001E-4</v>
      </c>
      <c r="AY176">
        <v>2.7999999999999998E-4</v>
      </c>
      <c r="AZ176">
        <v>3.20000000000001E-4</v>
      </c>
      <c r="BA176">
        <v>3.60000000000001E-4</v>
      </c>
      <c r="BB176">
        <v>4.0000000000000099E-4</v>
      </c>
    </row>
    <row r="177" spans="3:54" ht="23.55" customHeight="1" x14ac:dyDescent="0.3">
      <c r="C177" s="169">
        <f>Input!D181</f>
        <v>0</v>
      </c>
      <c r="D177" s="170" t="e">
        <f>Input!#REF!</f>
        <v>#REF!</v>
      </c>
      <c r="E177" s="170">
        <f>Input!E181</f>
        <v>0</v>
      </c>
      <c r="F177" s="171">
        <f>Input!F181</f>
        <v>0</v>
      </c>
      <c r="G177" s="171">
        <f>Input!G181</f>
        <v>0</v>
      </c>
      <c r="H177" s="170">
        <f t="shared" si="44"/>
        <v>0</v>
      </c>
      <c r="I177" s="170">
        <f t="shared" si="45"/>
        <v>0</v>
      </c>
      <c r="J177" s="170">
        <f t="shared" si="46"/>
        <v>0</v>
      </c>
      <c r="K177" s="170">
        <f t="shared" si="47"/>
        <v>0</v>
      </c>
      <c r="L177" s="170">
        <f t="shared" si="48"/>
        <v>0</v>
      </c>
      <c r="M177" s="170" t="str">
        <f t="shared" si="49"/>
        <v xml:space="preserve"> </v>
      </c>
      <c r="N177" s="182" t="str">
        <f t="shared" si="50"/>
        <v xml:space="preserve"> </v>
      </c>
      <c r="O177" s="5" t="str">
        <f t="shared" si="37"/>
        <v xml:space="preserve"> -0-0</v>
      </c>
      <c r="P177" s="5">
        <f>Input!D181</f>
        <v>0</v>
      </c>
      <c r="Q177" s="21">
        <f>IF(Input!$E181=0,0,IF(ISNA(VLOOKUP((CONCATENATE(Q$6,"-",Input!H181)),points1,2,)),0,(VLOOKUP((CONCATENATE(Q$6,"-",Input!H181)),points1,2,))))</f>
        <v>0</v>
      </c>
      <c r="R177" s="21">
        <f>IF(Input!$E181=0,0,IF(ISNA(VLOOKUP((CONCATENATE(R$6,"-",Input!I181)),points1,2,)),0,(VLOOKUP((CONCATENATE(R$6,"-",Input!I181)),points1,2,))))</f>
        <v>0</v>
      </c>
      <c r="S177" s="21">
        <f>IF(Input!$E181=0,0,IF(ISNA(VLOOKUP((CONCATENATE(S$6,"-",Input!J181)),points1,2,)),0,(VLOOKUP((CONCATENATE(S$6,"-",Input!J181)),points1,2,))))</f>
        <v>0</v>
      </c>
      <c r="T177" s="21">
        <f>IF(Input!$E181=0,0,IF(ISNA(VLOOKUP((CONCATENATE(T$6,"-",Input!K181)),points1,2,)),0,(VLOOKUP((CONCATENATE(T$6,"-",Input!K181)),points1,2,))))</f>
        <v>0</v>
      </c>
      <c r="U177" s="21">
        <f>IF(Input!$E181=0,0,IF(ISNA(VLOOKUP((CONCATENATE(U$6,"-",Input!L181)),points1,2,)),0,(VLOOKUP((CONCATENATE(U$6,"-",Input!L181)),points1,2,))))</f>
        <v>0</v>
      </c>
      <c r="V177" s="12">
        <f>IF(Input!$C181&gt;6,COUNT(Input!H181:I181,Input!J181:L181,Input!#REF!,Input!#REF!),IF(Input!$C181&lt;=6,COUNT(Input!H181:I181,Input!J181:L181,Input!#REF!)))</f>
        <v>0</v>
      </c>
      <c r="W177">
        <f t="shared" si="43"/>
        <v>0</v>
      </c>
      <c r="X177">
        <f>IF(W177=0,0,IF((Input!G181="Boy")*AND(Input!C181&gt;6),VLOOKUP(W177,award2,3),IF((Input!G181="Girl")*AND(Input!C181&gt;6),VLOOKUP(W177,award2,2),IF((Input!G181="Boy")*AND(Input!C181&lt;=6),VLOOKUP(W177,award12,3),IF((Input!G181="Girl")*AND(Input!C181&lt;=6),VLOOKUP(W177,award12,2),0)))))</f>
        <v>0</v>
      </c>
      <c r="Y177">
        <f>IF(Input!$C181&gt;6,COUNT(Input!H181:I181,Input!J181:L181,Input!#REF!,Input!#REF!),IF(Input!$C181&lt;=6,COUNT(Input!H181:I181,Input!J181:L181,Input!#REF!)))</f>
        <v>0</v>
      </c>
      <c r="AA177" t="str">
        <f t="shared" si="38"/>
        <v xml:space="preserve"> </v>
      </c>
      <c r="AB177" t="str">
        <f t="shared" si="39"/>
        <v xml:space="preserve"> </v>
      </c>
      <c r="AC177" t="str">
        <f t="shared" si="40"/>
        <v xml:space="preserve"> </v>
      </c>
      <c r="AD177" t="str">
        <f t="shared" si="41"/>
        <v xml:space="preserve"> </v>
      </c>
      <c r="AE177" t="str">
        <f t="shared" si="42"/>
        <v xml:space="preserve"> </v>
      </c>
      <c r="AG177" s="21" t="str">
        <f>IF(AA177=" "," ",IF(Input!$G181="Boy",IF(RANK(AA177,($AA177:$AE177),0)&lt;=5,AA177," ")," "))</f>
        <v xml:space="preserve"> </v>
      </c>
      <c r="AH177" s="21" t="str">
        <f>IF(AB177=" "," ",IF(Input!$G181="Boy",IF(RANK(AB177,($AA177:$AE177),0)&lt;=5,AB177," ")," "))</f>
        <v xml:space="preserve"> </v>
      </c>
      <c r="AI177" s="21" t="str">
        <f>IF(AC177=" "," ",IF(Input!$G181="Boy",IF(RANK(AC177,($AA177:$AE177),0)&lt;=5,AC177," ")," "))</f>
        <v xml:space="preserve"> </v>
      </c>
      <c r="AJ177" s="21" t="str">
        <f>IF(AD177=" "," ",IF(Input!$G181="Boy",IF(RANK(AD177,($AA177:$AE177),0)&lt;=5,AD177," ")," "))</f>
        <v xml:space="preserve"> </v>
      </c>
      <c r="AK177" s="21" t="str">
        <f>IF(AE177=" "," ",IF(Input!$G181="Boy",IF(RANK(AE177,($AA177:$AE177),0)&lt;=5,AE177," ")," "))</f>
        <v xml:space="preserve"> </v>
      </c>
      <c r="AM177" s="21" t="str">
        <f>IF(AA177=" "," ",IF(Input!$G181="Girl",IF(RANK(AA177,($AA177:$AE177),0)&lt;=5,AA177," ")," "))</f>
        <v xml:space="preserve"> </v>
      </c>
      <c r="AN177" s="21" t="str">
        <f>IF(AB177=" "," ",IF(Input!$G181="Girl",IF(RANK(AB177,($AA177:$AE177),0)&lt;=5,AB177," ")," "))</f>
        <v xml:space="preserve"> </v>
      </c>
      <c r="AO177" s="21" t="str">
        <f>IF(AC177=" "," ",IF(Input!$G181="Girl",IF(RANK(AC177,($AA177:$AE177),0)&lt;=5,AC177," ")," "))</f>
        <v xml:space="preserve"> </v>
      </c>
      <c r="AP177" s="21" t="str">
        <f>IF(AD177=" "," ",IF(Input!$G181="Girl",IF(RANK(AD177,($AA177:$AE177),0)&lt;=5,AD177," ")," "))</f>
        <v xml:space="preserve"> </v>
      </c>
      <c r="AQ177" s="21" t="str">
        <f>IF(AE177=" "," ",IF(Input!$G181="Girl",IF(RANK(AE177,($AA177:$AE177),0)&lt;=5,AE177," ")," "))</f>
        <v xml:space="preserve"> </v>
      </c>
      <c r="AS177">
        <v>4.0000000000000003E-5</v>
      </c>
      <c r="AT177">
        <v>7.9999999999999898E-5</v>
      </c>
      <c r="AU177">
        <v>1.2E-4</v>
      </c>
      <c r="AV177">
        <v>1.6000000000000001E-4</v>
      </c>
      <c r="AW177">
        <v>2.0000000000000001E-4</v>
      </c>
      <c r="AX177">
        <v>2.4000000000000001E-4</v>
      </c>
      <c r="AY177">
        <v>2.7999999999999998E-4</v>
      </c>
      <c r="AZ177">
        <v>3.20000000000001E-4</v>
      </c>
      <c r="BA177">
        <v>3.60000000000001E-4</v>
      </c>
      <c r="BB177">
        <v>4.0000000000000099E-4</v>
      </c>
    </row>
    <row r="178" spans="3:54" ht="23.55" customHeight="1" x14ac:dyDescent="0.3">
      <c r="C178" s="169">
        <f>Input!D182</f>
        <v>0</v>
      </c>
      <c r="D178" s="170" t="e">
        <f>Input!#REF!</f>
        <v>#REF!</v>
      </c>
      <c r="E178" s="170">
        <f>Input!E182</f>
        <v>0</v>
      </c>
      <c r="F178" s="171">
        <f>Input!F182</f>
        <v>0</v>
      </c>
      <c r="G178" s="171">
        <f>Input!G182</f>
        <v>0</v>
      </c>
      <c r="H178" s="170">
        <f t="shared" si="44"/>
        <v>0</v>
      </c>
      <c r="I178" s="170">
        <f t="shared" si="45"/>
        <v>0</v>
      </c>
      <c r="J178" s="170">
        <f t="shared" si="46"/>
        <v>0</v>
      </c>
      <c r="K178" s="170">
        <f t="shared" si="47"/>
        <v>0</v>
      </c>
      <c r="L178" s="170">
        <f t="shared" si="48"/>
        <v>0</v>
      </c>
      <c r="M178" s="170" t="str">
        <f t="shared" si="49"/>
        <v xml:space="preserve"> </v>
      </c>
      <c r="N178" s="182" t="str">
        <f t="shared" si="50"/>
        <v xml:space="preserve"> </v>
      </c>
      <c r="O178" s="5" t="str">
        <f t="shared" si="37"/>
        <v xml:space="preserve"> -0-0</v>
      </c>
      <c r="P178" s="5">
        <f>Input!D182</f>
        <v>0</v>
      </c>
      <c r="Q178" s="21">
        <f>IF(Input!$E182=0,0,IF(ISNA(VLOOKUP((CONCATENATE(Q$6,"-",Input!H182)),points1,2,)),0,(VLOOKUP((CONCATENATE(Q$6,"-",Input!H182)),points1,2,))))</f>
        <v>0</v>
      </c>
      <c r="R178" s="21">
        <f>IF(Input!$E182=0,0,IF(ISNA(VLOOKUP((CONCATENATE(R$6,"-",Input!I182)),points1,2,)),0,(VLOOKUP((CONCATENATE(R$6,"-",Input!I182)),points1,2,))))</f>
        <v>0</v>
      </c>
      <c r="S178" s="21">
        <f>IF(Input!$E182=0,0,IF(ISNA(VLOOKUP((CONCATENATE(S$6,"-",Input!J182)),points1,2,)),0,(VLOOKUP((CONCATENATE(S$6,"-",Input!J182)),points1,2,))))</f>
        <v>0</v>
      </c>
      <c r="T178" s="21">
        <f>IF(Input!$E182=0,0,IF(ISNA(VLOOKUP((CONCATENATE(T$6,"-",Input!K182)),points1,2,)),0,(VLOOKUP((CONCATENATE(T$6,"-",Input!K182)),points1,2,))))</f>
        <v>0</v>
      </c>
      <c r="U178" s="21">
        <f>IF(Input!$E182=0,0,IF(ISNA(VLOOKUP((CONCATENATE(U$6,"-",Input!L182)),points1,2,)),0,(VLOOKUP((CONCATENATE(U$6,"-",Input!L182)),points1,2,))))</f>
        <v>0</v>
      </c>
      <c r="V178" s="12">
        <f>IF(Input!$C182&gt;6,COUNT(Input!H182:I182,Input!J182:L182,Input!#REF!,Input!#REF!),IF(Input!$C182&lt;=6,COUNT(Input!H182:I182,Input!J182:L182,Input!#REF!)))</f>
        <v>0</v>
      </c>
      <c r="W178">
        <f t="shared" si="43"/>
        <v>0</v>
      </c>
      <c r="X178">
        <f>IF(W178=0,0,IF((Input!G182="Boy")*AND(Input!C182&gt;6),VLOOKUP(W178,award2,3),IF((Input!G182="Girl")*AND(Input!C182&gt;6),VLOOKUP(W178,award2,2),IF((Input!G182="Boy")*AND(Input!C182&lt;=6),VLOOKUP(W178,award12,3),IF((Input!G182="Girl")*AND(Input!C182&lt;=6),VLOOKUP(W178,award12,2),0)))))</f>
        <v>0</v>
      </c>
      <c r="Y178">
        <f>IF(Input!$C182&gt;6,COUNT(Input!H182:I182,Input!J182:L182,Input!#REF!,Input!#REF!),IF(Input!$C182&lt;=6,COUNT(Input!H182:I182,Input!J182:L182,Input!#REF!)))</f>
        <v>0</v>
      </c>
      <c r="AA178" t="str">
        <f t="shared" si="38"/>
        <v xml:space="preserve"> </v>
      </c>
      <c r="AB178" t="str">
        <f t="shared" si="39"/>
        <v xml:space="preserve"> </v>
      </c>
      <c r="AC178" t="str">
        <f t="shared" si="40"/>
        <v xml:space="preserve"> </v>
      </c>
      <c r="AD178" t="str">
        <f t="shared" si="41"/>
        <v xml:space="preserve"> </v>
      </c>
      <c r="AE178" t="str">
        <f t="shared" si="42"/>
        <v xml:space="preserve"> </v>
      </c>
      <c r="AG178" s="21" t="str">
        <f>IF(AA178=" "," ",IF(Input!$G182="Boy",IF(RANK(AA178,($AA178:$AE178),0)&lt;=5,AA178," ")," "))</f>
        <v xml:space="preserve"> </v>
      </c>
      <c r="AH178" s="21" t="str">
        <f>IF(AB178=" "," ",IF(Input!$G182="Boy",IF(RANK(AB178,($AA178:$AE178),0)&lt;=5,AB178," ")," "))</f>
        <v xml:space="preserve"> </v>
      </c>
      <c r="AI178" s="21" t="str">
        <f>IF(AC178=" "," ",IF(Input!$G182="Boy",IF(RANK(AC178,($AA178:$AE178),0)&lt;=5,AC178," ")," "))</f>
        <v xml:space="preserve"> </v>
      </c>
      <c r="AJ178" s="21" t="str">
        <f>IF(AD178=" "," ",IF(Input!$G182="Boy",IF(RANK(AD178,($AA178:$AE178),0)&lt;=5,AD178," ")," "))</f>
        <v xml:space="preserve"> </v>
      </c>
      <c r="AK178" s="21" t="str">
        <f>IF(AE178=" "," ",IF(Input!$G182="Boy",IF(RANK(AE178,($AA178:$AE178),0)&lt;=5,AE178," ")," "))</f>
        <v xml:space="preserve"> </v>
      </c>
      <c r="AM178" s="21" t="str">
        <f>IF(AA178=" "," ",IF(Input!$G182="Girl",IF(RANK(AA178,($AA178:$AE178),0)&lt;=5,AA178," ")," "))</f>
        <v xml:space="preserve"> </v>
      </c>
      <c r="AN178" s="21" t="str">
        <f>IF(AB178=" "," ",IF(Input!$G182="Girl",IF(RANK(AB178,($AA178:$AE178),0)&lt;=5,AB178," ")," "))</f>
        <v xml:space="preserve"> </v>
      </c>
      <c r="AO178" s="21" t="str">
        <f>IF(AC178=" "," ",IF(Input!$G182="Girl",IF(RANK(AC178,($AA178:$AE178),0)&lt;=5,AC178," ")," "))</f>
        <v xml:space="preserve"> </v>
      </c>
      <c r="AP178" s="21" t="str">
        <f>IF(AD178=" "," ",IF(Input!$G182="Girl",IF(RANK(AD178,($AA178:$AE178),0)&lt;=5,AD178," ")," "))</f>
        <v xml:space="preserve"> </v>
      </c>
      <c r="AQ178" s="21" t="str">
        <f>IF(AE178=" "," ",IF(Input!$G182="Girl",IF(RANK(AE178,($AA178:$AE178),0)&lt;=5,AE178," ")," "))</f>
        <v xml:space="preserve"> </v>
      </c>
      <c r="AS178">
        <v>4.0000000000000003E-5</v>
      </c>
      <c r="AT178">
        <v>7.9999999999999898E-5</v>
      </c>
      <c r="AU178">
        <v>1.2E-4</v>
      </c>
      <c r="AV178">
        <v>1.6000000000000001E-4</v>
      </c>
      <c r="AW178">
        <v>2.0000000000000001E-4</v>
      </c>
      <c r="AX178">
        <v>2.4000000000000001E-4</v>
      </c>
      <c r="AY178">
        <v>2.7999999999999998E-4</v>
      </c>
      <c r="AZ178">
        <v>3.20000000000001E-4</v>
      </c>
      <c r="BA178">
        <v>3.60000000000001E-4</v>
      </c>
      <c r="BB178">
        <v>4.0000000000000099E-4</v>
      </c>
    </row>
    <row r="179" spans="3:54" ht="23.55" customHeight="1" x14ac:dyDescent="0.3">
      <c r="C179" s="169">
        <f>Input!D183</f>
        <v>0</v>
      </c>
      <c r="D179" s="170" t="e">
        <f>Input!#REF!</f>
        <v>#REF!</v>
      </c>
      <c r="E179" s="170">
        <f>Input!E183</f>
        <v>0</v>
      </c>
      <c r="F179" s="171">
        <f>Input!F183</f>
        <v>0</v>
      </c>
      <c r="G179" s="171">
        <f>Input!G183</f>
        <v>0</v>
      </c>
      <c r="H179" s="170">
        <f t="shared" si="44"/>
        <v>0</v>
      </c>
      <c r="I179" s="170">
        <f t="shared" si="45"/>
        <v>0</v>
      </c>
      <c r="J179" s="170">
        <f t="shared" si="46"/>
        <v>0</v>
      </c>
      <c r="K179" s="170">
        <f t="shared" si="47"/>
        <v>0</v>
      </c>
      <c r="L179" s="170">
        <f t="shared" si="48"/>
        <v>0</v>
      </c>
      <c r="M179" s="170" t="str">
        <f t="shared" si="49"/>
        <v xml:space="preserve"> </v>
      </c>
      <c r="N179" s="182" t="str">
        <f t="shared" si="50"/>
        <v xml:space="preserve"> </v>
      </c>
      <c r="O179" s="5" t="str">
        <f t="shared" si="37"/>
        <v xml:space="preserve"> -0-0</v>
      </c>
      <c r="P179" s="5">
        <f>Input!D183</f>
        <v>0</v>
      </c>
      <c r="Q179" s="21">
        <f>IF(Input!$E183=0,0,IF(ISNA(VLOOKUP((CONCATENATE(Q$6,"-",Input!H183)),points1,2,)),0,(VLOOKUP((CONCATENATE(Q$6,"-",Input!H183)),points1,2,))))</f>
        <v>0</v>
      </c>
      <c r="R179" s="21">
        <f>IF(Input!$E183=0,0,IF(ISNA(VLOOKUP((CONCATENATE(R$6,"-",Input!I183)),points1,2,)),0,(VLOOKUP((CONCATENATE(R$6,"-",Input!I183)),points1,2,))))</f>
        <v>0</v>
      </c>
      <c r="S179" s="21">
        <f>IF(Input!$E183=0,0,IF(ISNA(VLOOKUP((CONCATENATE(S$6,"-",Input!J183)),points1,2,)),0,(VLOOKUP((CONCATENATE(S$6,"-",Input!J183)),points1,2,))))</f>
        <v>0</v>
      </c>
      <c r="T179" s="21">
        <f>IF(Input!$E183=0,0,IF(ISNA(VLOOKUP((CONCATENATE(T$6,"-",Input!K183)),points1,2,)),0,(VLOOKUP((CONCATENATE(T$6,"-",Input!K183)),points1,2,))))</f>
        <v>0</v>
      </c>
      <c r="U179" s="21">
        <f>IF(Input!$E183=0,0,IF(ISNA(VLOOKUP((CONCATENATE(U$6,"-",Input!L183)),points1,2,)),0,(VLOOKUP((CONCATENATE(U$6,"-",Input!L183)),points1,2,))))</f>
        <v>0</v>
      </c>
      <c r="V179" s="12">
        <f>IF(Input!$C183&gt;6,COUNT(Input!H183:I183,Input!J183:L183,Input!#REF!,Input!#REF!),IF(Input!$C183&lt;=6,COUNT(Input!H183:I183,Input!J183:L183,Input!#REF!)))</f>
        <v>0</v>
      </c>
      <c r="W179">
        <f t="shared" si="43"/>
        <v>0</v>
      </c>
      <c r="X179">
        <f>IF(W179=0,0,IF((Input!G183="Boy")*AND(Input!C183&gt;6),VLOOKUP(W179,award2,3),IF((Input!G183="Girl")*AND(Input!C183&gt;6),VLOOKUP(W179,award2,2),IF((Input!G183="Boy")*AND(Input!C183&lt;=6),VLOOKUP(W179,award12,3),IF((Input!G183="Girl")*AND(Input!C183&lt;=6),VLOOKUP(W179,award12,2),0)))))</f>
        <v>0</v>
      </c>
      <c r="Y179">
        <f>IF(Input!$C183&gt;6,COUNT(Input!H183:I183,Input!J183:L183,Input!#REF!,Input!#REF!),IF(Input!$C183&lt;=6,COUNT(Input!H183:I183,Input!J183:L183,Input!#REF!)))</f>
        <v>0</v>
      </c>
      <c r="AA179" t="str">
        <f t="shared" si="38"/>
        <v xml:space="preserve"> </v>
      </c>
      <c r="AB179" t="str">
        <f t="shared" si="39"/>
        <v xml:space="preserve"> </v>
      </c>
      <c r="AC179" t="str">
        <f t="shared" si="40"/>
        <v xml:space="preserve"> </v>
      </c>
      <c r="AD179" t="str">
        <f t="shared" si="41"/>
        <v xml:space="preserve"> </v>
      </c>
      <c r="AE179" t="str">
        <f t="shared" si="42"/>
        <v xml:space="preserve"> </v>
      </c>
      <c r="AG179" s="21" t="str">
        <f>IF(AA179=" "," ",IF(Input!$G183="Boy",IF(RANK(AA179,($AA179:$AE179),0)&lt;=5,AA179," ")," "))</f>
        <v xml:space="preserve"> </v>
      </c>
      <c r="AH179" s="21" t="str">
        <f>IF(AB179=" "," ",IF(Input!$G183="Boy",IF(RANK(AB179,($AA179:$AE179),0)&lt;=5,AB179," ")," "))</f>
        <v xml:space="preserve"> </v>
      </c>
      <c r="AI179" s="21" t="str">
        <f>IF(AC179=" "," ",IF(Input!$G183="Boy",IF(RANK(AC179,($AA179:$AE179),0)&lt;=5,AC179," ")," "))</f>
        <v xml:space="preserve"> </v>
      </c>
      <c r="AJ179" s="21" t="str">
        <f>IF(AD179=" "," ",IF(Input!$G183="Boy",IF(RANK(AD179,($AA179:$AE179),0)&lt;=5,AD179," ")," "))</f>
        <v xml:space="preserve"> </v>
      </c>
      <c r="AK179" s="21" t="str">
        <f>IF(AE179=" "," ",IF(Input!$G183="Boy",IF(RANK(AE179,($AA179:$AE179),0)&lt;=5,AE179," ")," "))</f>
        <v xml:space="preserve"> </v>
      </c>
      <c r="AM179" s="21" t="str">
        <f>IF(AA179=" "," ",IF(Input!$G183="Girl",IF(RANK(AA179,($AA179:$AE179),0)&lt;=5,AA179," ")," "))</f>
        <v xml:space="preserve"> </v>
      </c>
      <c r="AN179" s="21" t="str">
        <f>IF(AB179=" "," ",IF(Input!$G183="Girl",IF(RANK(AB179,($AA179:$AE179),0)&lt;=5,AB179," ")," "))</f>
        <v xml:space="preserve"> </v>
      </c>
      <c r="AO179" s="21" t="str">
        <f>IF(AC179=" "," ",IF(Input!$G183="Girl",IF(RANK(AC179,($AA179:$AE179),0)&lt;=5,AC179," ")," "))</f>
        <v xml:space="preserve"> </v>
      </c>
      <c r="AP179" s="21" t="str">
        <f>IF(AD179=" "," ",IF(Input!$G183="Girl",IF(RANK(AD179,($AA179:$AE179),0)&lt;=5,AD179," ")," "))</f>
        <v xml:space="preserve"> </v>
      </c>
      <c r="AQ179" s="21" t="str">
        <f>IF(AE179=" "," ",IF(Input!$G183="Girl",IF(RANK(AE179,($AA179:$AE179),0)&lt;=5,AE179," ")," "))</f>
        <v xml:space="preserve"> </v>
      </c>
      <c r="AS179">
        <v>4.0000000000000003E-5</v>
      </c>
      <c r="AT179">
        <v>7.9999999999999898E-5</v>
      </c>
      <c r="AU179">
        <v>1.2E-4</v>
      </c>
      <c r="AV179">
        <v>1.6000000000000001E-4</v>
      </c>
      <c r="AW179">
        <v>2.0000000000000001E-4</v>
      </c>
      <c r="AX179">
        <v>2.4000000000000001E-4</v>
      </c>
      <c r="AY179">
        <v>2.7999999999999998E-4</v>
      </c>
      <c r="AZ179">
        <v>3.20000000000001E-4</v>
      </c>
      <c r="BA179">
        <v>3.60000000000001E-4</v>
      </c>
      <c r="BB179">
        <v>4.0000000000000099E-4</v>
      </c>
    </row>
    <row r="180" spans="3:54" ht="23.55" customHeight="1" x14ac:dyDescent="0.3">
      <c r="C180" s="169">
        <f>Input!D184</f>
        <v>0</v>
      </c>
      <c r="D180" s="170" t="e">
        <f>Input!#REF!</f>
        <v>#REF!</v>
      </c>
      <c r="E180" s="170">
        <f>Input!E184</f>
        <v>0</v>
      </c>
      <c r="F180" s="171">
        <f>Input!F184</f>
        <v>0</v>
      </c>
      <c r="G180" s="171">
        <f>Input!G184</f>
        <v>0</v>
      </c>
      <c r="H180" s="170">
        <f t="shared" si="44"/>
        <v>0</v>
      </c>
      <c r="I180" s="170">
        <f t="shared" si="45"/>
        <v>0</v>
      </c>
      <c r="J180" s="170">
        <f t="shared" si="46"/>
        <v>0</v>
      </c>
      <c r="K180" s="170">
        <f t="shared" si="47"/>
        <v>0</v>
      </c>
      <c r="L180" s="170">
        <f t="shared" si="48"/>
        <v>0</v>
      </c>
      <c r="M180" s="170" t="str">
        <f t="shared" si="49"/>
        <v xml:space="preserve"> </v>
      </c>
      <c r="N180" s="182" t="str">
        <f t="shared" si="50"/>
        <v xml:space="preserve"> </v>
      </c>
      <c r="O180" s="5" t="str">
        <f t="shared" si="37"/>
        <v xml:space="preserve"> -0-0</v>
      </c>
      <c r="P180" s="5">
        <f>Input!D184</f>
        <v>0</v>
      </c>
      <c r="Q180" s="21">
        <f>IF(Input!$E184=0,0,IF(ISNA(VLOOKUP((CONCATENATE(Q$6,"-",Input!H184)),points1,2,)),0,(VLOOKUP((CONCATENATE(Q$6,"-",Input!H184)),points1,2,))))</f>
        <v>0</v>
      </c>
      <c r="R180" s="21">
        <f>IF(Input!$E184=0,0,IF(ISNA(VLOOKUP((CONCATENATE(R$6,"-",Input!I184)),points1,2,)),0,(VLOOKUP((CONCATENATE(R$6,"-",Input!I184)),points1,2,))))</f>
        <v>0</v>
      </c>
      <c r="S180" s="21">
        <f>IF(Input!$E184=0,0,IF(ISNA(VLOOKUP((CONCATENATE(S$6,"-",Input!J184)),points1,2,)),0,(VLOOKUP((CONCATENATE(S$6,"-",Input!J184)),points1,2,))))</f>
        <v>0</v>
      </c>
      <c r="T180" s="21">
        <f>IF(Input!$E184=0,0,IF(ISNA(VLOOKUP((CONCATENATE(T$6,"-",Input!K184)),points1,2,)),0,(VLOOKUP((CONCATENATE(T$6,"-",Input!K184)),points1,2,))))</f>
        <v>0</v>
      </c>
      <c r="U180" s="21">
        <f>IF(Input!$E184=0,0,IF(ISNA(VLOOKUP((CONCATENATE(U$6,"-",Input!L184)),points1,2,)),0,(VLOOKUP((CONCATENATE(U$6,"-",Input!L184)),points1,2,))))</f>
        <v>0</v>
      </c>
      <c r="V180" s="12">
        <f>IF(Input!$C184&gt;6,COUNT(Input!H184:I184,Input!J184:L184,Input!#REF!,Input!#REF!),IF(Input!$C184&lt;=6,COUNT(Input!H184:I184,Input!J184:L184,Input!#REF!)))</f>
        <v>0</v>
      </c>
      <c r="W180">
        <f t="shared" si="43"/>
        <v>0</v>
      </c>
      <c r="X180">
        <f>IF(W180=0,0,IF((Input!G184="Boy")*AND(Input!C184&gt;6),VLOOKUP(W180,award2,3),IF((Input!G184="Girl")*AND(Input!C184&gt;6),VLOOKUP(W180,award2,2),IF((Input!G184="Boy")*AND(Input!C184&lt;=6),VLOOKUP(W180,award12,3),IF((Input!G184="Girl")*AND(Input!C184&lt;=6),VLOOKUP(W180,award12,2),0)))))</f>
        <v>0</v>
      </c>
      <c r="Y180">
        <f>IF(Input!$C184&gt;6,COUNT(Input!H184:I184,Input!J184:L184,Input!#REF!,Input!#REF!),IF(Input!$C184&lt;=6,COUNT(Input!H184:I184,Input!J184:L184,Input!#REF!)))</f>
        <v>0</v>
      </c>
      <c r="AA180" t="str">
        <f t="shared" si="38"/>
        <v xml:space="preserve"> </v>
      </c>
      <c r="AB180" t="str">
        <f t="shared" si="39"/>
        <v xml:space="preserve"> </v>
      </c>
      <c r="AC180" t="str">
        <f t="shared" si="40"/>
        <v xml:space="preserve"> </v>
      </c>
      <c r="AD180" t="str">
        <f t="shared" si="41"/>
        <v xml:space="preserve"> </v>
      </c>
      <c r="AE180" t="str">
        <f t="shared" si="42"/>
        <v xml:space="preserve"> </v>
      </c>
      <c r="AG180" s="21" t="str">
        <f>IF(AA180=" "," ",IF(Input!$G184="Boy",IF(RANK(AA180,($AA180:$AE180),0)&lt;=5,AA180," ")," "))</f>
        <v xml:space="preserve"> </v>
      </c>
      <c r="AH180" s="21" t="str">
        <f>IF(AB180=" "," ",IF(Input!$G184="Boy",IF(RANK(AB180,($AA180:$AE180),0)&lt;=5,AB180," ")," "))</f>
        <v xml:space="preserve"> </v>
      </c>
      <c r="AI180" s="21" t="str">
        <f>IF(AC180=" "," ",IF(Input!$G184="Boy",IF(RANK(AC180,($AA180:$AE180),0)&lt;=5,AC180," ")," "))</f>
        <v xml:space="preserve"> </v>
      </c>
      <c r="AJ180" s="21" t="str">
        <f>IF(AD180=" "," ",IF(Input!$G184="Boy",IF(RANK(AD180,($AA180:$AE180),0)&lt;=5,AD180," ")," "))</f>
        <v xml:space="preserve"> </v>
      </c>
      <c r="AK180" s="21" t="str">
        <f>IF(AE180=" "," ",IF(Input!$G184="Boy",IF(RANK(AE180,($AA180:$AE180),0)&lt;=5,AE180," ")," "))</f>
        <v xml:space="preserve"> </v>
      </c>
      <c r="AM180" s="21" t="str">
        <f>IF(AA180=" "," ",IF(Input!$G184="Girl",IF(RANK(AA180,($AA180:$AE180),0)&lt;=5,AA180," ")," "))</f>
        <v xml:space="preserve"> </v>
      </c>
      <c r="AN180" s="21" t="str">
        <f>IF(AB180=" "," ",IF(Input!$G184="Girl",IF(RANK(AB180,($AA180:$AE180),0)&lt;=5,AB180," ")," "))</f>
        <v xml:space="preserve"> </v>
      </c>
      <c r="AO180" s="21" t="str">
        <f>IF(AC180=" "," ",IF(Input!$G184="Girl",IF(RANK(AC180,($AA180:$AE180),0)&lt;=5,AC180," ")," "))</f>
        <v xml:space="preserve"> </v>
      </c>
      <c r="AP180" s="21" t="str">
        <f>IF(AD180=" "," ",IF(Input!$G184="Girl",IF(RANK(AD180,($AA180:$AE180),0)&lt;=5,AD180," ")," "))</f>
        <v xml:space="preserve"> </v>
      </c>
      <c r="AQ180" s="21" t="str">
        <f>IF(AE180=" "," ",IF(Input!$G184="Girl",IF(RANK(AE180,($AA180:$AE180),0)&lt;=5,AE180," ")," "))</f>
        <v xml:space="preserve"> </v>
      </c>
      <c r="AS180">
        <v>4.0000000000000003E-5</v>
      </c>
      <c r="AT180">
        <v>7.9999999999999898E-5</v>
      </c>
      <c r="AU180">
        <v>1.2E-4</v>
      </c>
      <c r="AV180">
        <v>1.6000000000000001E-4</v>
      </c>
      <c r="AW180">
        <v>2.0000000000000001E-4</v>
      </c>
      <c r="AX180">
        <v>2.4000000000000001E-4</v>
      </c>
      <c r="AY180">
        <v>2.7999999999999998E-4</v>
      </c>
      <c r="AZ180">
        <v>3.20000000000001E-4</v>
      </c>
      <c r="BA180">
        <v>3.60000000000001E-4</v>
      </c>
      <c r="BB180">
        <v>4.0000000000000099E-4</v>
      </c>
    </row>
    <row r="181" spans="3:54" ht="23.55" customHeight="1" x14ac:dyDescent="0.3">
      <c r="C181" s="169">
        <f>Input!D185</f>
        <v>0</v>
      </c>
      <c r="D181" s="170" t="e">
        <f>Input!#REF!</f>
        <v>#REF!</v>
      </c>
      <c r="E181" s="170">
        <f>Input!E185</f>
        <v>0</v>
      </c>
      <c r="F181" s="171">
        <f>Input!F185</f>
        <v>0</v>
      </c>
      <c r="G181" s="171">
        <f>Input!G185</f>
        <v>0</v>
      </c>
      <c r="H181" s="170">
        <f t="shared" si="44"/>
        <v>0</v>
      </c>
      <c r="I181" s="170">
        <f t="shared" si="45"/>
        <v>0</v>
      </c>
      <c r="J181" s="170">
        <f t="shared" si="46"/>
        <v>0</v>
      </c>
      <c r="K181" s="170">
        <f t="shared" si="47"/>
        <v>0</v>
      </c>
      <c r="L181" s="170">
        <f t="shared" si="48"/>
        <v>0</v>
      </c>
      <c r="M181" s="170" t="str">
        <f t="shared" si="49"/>
        <v xml:space="preserve"> </v>
      </c>
      <c r="N181" s="182" t="str">
        <f t="shared" si="50"/>
        <v xml:space="preserve"> </v>
      </c>
      <c r="O181" s="5" t="str">
        <f t="shared" si="37"/>
        <v xml:space="preserve"> -0-0</v>
      </c>
      <c r="P181" s="5">
        <f>Input!D185</f>
        <v>0</v>
      </c>
      <c r="Q181" s="21">
        <f>IF(Input!$E185=0,0,IF(ISNA(VLOOKUP((CONCATENATE(Q$6,"-",Input!H185)),points1,2,)),0,(VLOOKUP((CONCATENATE(Q$6,"-",Input!H185)),points1,2,))))</f>
        <v>0</v>
      </c>
      <c r="R181" s="21">
        <f>IF(Input!$E185=0,0,IF(ISNA(VLOOKUP((CONCATENATE(R$6,"-",Input!I185)),points1,2,)),0,(VLOOKUP((CONCATENATE(R$6,"-",Input!I185)),points1,2,))))</f>
        <v>0</v>
      </c>
      <c r="S181" s="21">
        <f>IF(Input!$E185=0,0,IF(ISNA(VLOOKUP((CONCATENATE(S$6,"-",Input!J185)),points1,2,)),0,(VLOOKUP((CONCATENATE(S$6,"-",Input!J185)),points1,2,))))</f>
        <v>0</v>
      </c>
      <c r="T181" s="21">
        <f>IF(Input!$E185=0,0,IF(ISNA(VLOOKUP((CONCATENATE(T$6,"-",Input!K185)),points1,2,)),0,(VLOOKUP((CONCATENATE(T$6,"-",Input!K185)),points1,2,))))</f>
        <v>0</v>
      </c>
      <c r="U181" s="21">
        <f>IF(Input!$E185=0,0,IF(ISNA(VLOOKUP((CONCATENATE(U$6,"-",Input!L185)),points1,2,)),0,(VLOOKUP((CONCATENATE(U$6,"-",Input!L185)),points1,2,))))</f>
        <v>0</v>
      </c>
      <c r="V181" s="12">
        <f>IF(Input!$C185&gt;6,COUNT(Input!H185:I185,Input!J185:L185,Input!#REF!,Input!#REF!),IF(Input!$C185&lt;=6,COUNT(Input!H185:I185,Input!J185:L185,Input!#REF!)))</f>
        <v>0</v>
      </c>
      <c r="W181">
        <f t="shared" si="43"/>
        <v>0</v>
      </c>
      <c r="X181">
        <f>IF(W181=0,0,IF((Input!G185="Boy")*AND(Input!C185&gt;6),VLOOKUP(W181,award2,3),IF((Input!G185="Girl")*AND(Input!C185&gt;6),VLOOKUP(W181,award2,2),IF((Input!G185="Boy")*AND(Input!C185&lt;=6),VLOOKUP(W181,award12,3),IF((Input!G185="Girl")*AND(Input!C185&lt;=6),VLOOKUP(W181,award12,2),0)))))</f>
        <v>0</v>
      </c>
      <c r="Y181">
        <f>IF(Input!$C185&gt;6,COUNT(Input!H185:I185,Input!J185:L185,Input!#REF!,Input!#REF!),IF(Input!$C185&lt;=6,COUNT(Input!H185:I185,Input!J185:L185,Input!#REF!)))</f>
        <v>0</v>
      </c>
      <c r="AA181" t="str">
        <f t="shared" si="38"/>
        <v xml:space="preserve"> </v>
      </c>
      <c r="AB181" t="str">
        <f t="shared" si="39"/>
        <v xml:space="preserve"> </v>
      </c>
      <c r="AC181" t="str">
        <f t="shared" si="40"/>
        <v xml:space="preserve"> </v>
      </c>
      <c r="AD181" t="str">
        <f t="shared" si="41"/>
        <v xml:space="preserve"> </v>
      </c>
      <c r="AE181" t="str">
        <f t="shared" si="42"/>
        <v xml:space="preserve"> </v>
      </c>
      <c r="AG181" s="21" t="str">
        <f>IF(AA181=" "," ",IF(Input!$G185="Boy",IF(RANK(AA181,($AA181:$AE181),0)&lt;=5,AA181," ")," "))</f>
        <v xml:space="preserve"> </v>
      </c>
      <c r="AH181" s="21" t="str">
        <f>IF(AB181=" "," ",IF(Input!$G185="Boy",IF(RANK(AB181,($AA181:$AE181),0)&lt;=5,AB181," ")," "))</f>
        <v xml:space="preserve"> </v>
      </c>
      <c r="AI181" s="21" t="str">
        <f>IF(AC181=" "," ",IF(Input!$G185="Boy",IF(RANK(AC181,($AA181:$AE181),0)&lt;=5,AC181," ")," "))</f>
        <v xml:space="preserve"> </v>
      </c>
      <c r="AJ181" s="21" t="str">
        <f>IF(AD181=" "," ",IF(Input!$G185="Boy",IF(RANK(AD181,($AA181:$AE181),0)&lt;=5,AD181," ")," "))</f>
        <v xml:space="preserve"> </v>
      </c>
      <c r="AK181" s="21" t="str">
        <f>IF(AE181=" "," ",IF(Input!$G185="Boy",IF(RANK(AE181,($AA181:$AE181),0)&lt;=5,AE181," ")," "))</f>
        <v xml:space="preserve"> </v>
      </c>
      <c r="AM181" s="21" t="str">
        <f>IF(AA181=" "," ",IF(Input!$G185="Girl",IF(RANK(AA181,($AA181:$AE181),0)&lt;=5,AA181," ")," "))</f>
        <v xml:space="preserve"> </v>
      </c>
      <c r="AN181" s="21" t="str">
        <f>IF(AB181=" "," ",IF(Input!$G185="Girl",IF(RANK(AB181,($AA181:$AE181),0)&lt;=5,AB181," ")," "))</f>
        <v xml:space="preserve"> </v>
      </c>
      <c r="AO181" s="21" t="str">
        <f>IF(AC181=" "," ",IF(Input!$G185="Girl",IF(RANK(AC181,($AA181:$AE181),0)&lt;=5,AC181," ")," "))</f>
        <v xml:space="preserve"> </v>
      </c>
      <c r="AP181" s="21" t="str">
        <f>IF(AD181=" "," ",IF(Input!$G185="Girl",IF(RANK(AD181,($AA181:$AE181),0)&lt;=5,AD181," ")," "))</f>
        <v xml:space="preserve"> </v>
      </c>
      <c r="AQ181" s="21" t="str">
        <f>IF(AE181=" "," ",IF(Input!$G185="Girl",IF(RANK(AE181,($AA181:$AE181),0)&lt;=5,AE181," ")," "))</f>
        <v xml:space="preserve"> </v>
      </c>
      <c r="AS181">
        <v>4.0000000000000003E-5</v>
      </c>
      <c r="AT181">
        <v>7.9999999999999898E-5</v>
      </c>
      <c r="AU181">
        <v>1.2E-4</v>
      </c>
      <c r="AV181">
        <v>1.6000000000000001E-4</v>
      </c>
      <c r="AW181">
        <v>2.0000000000000001E-4</v>
      </c>
      <c r="AX181">
        <v>2.4000000000000001E-4</v>
      </c>
      <c r="AY181">
        <v>2.7999999999999998E-4</v>
      </c>
      <c r="AZ181">
        <v>3.20000000000001E-4</v>
      </c>
      <c r="BA181">
        <v>3.60000000000001E-4</v>
      </c>
      <c r="BB181">
        <v>4.0000000000000099E-4</v>
      </c>
    </row>
    <row r="182" spans="3:54" ht="23.55" customHeight="1" x14ac:dyDescent="0.3">
      <c r="C182" s="169">
        <f>Input!D186</f>
        <v>0</v>
      </c>
      <c r="D182" s="170" t="e">
        <f>Input!#REF!</f>
        <v>#REF!</v>
      </c>
      <c r="E182" s="170">
        <f>Input!E186</f>
        <v>0</v>
      </c>
      <c r="F182" s="171">
        <f>Input!F186</f>
        <v>0</v>
      </c>
      <c r="G182" s="171">
        <f>Input!G186</f>
        <v>0</v>
      </c>
      <c r="H182" s="170">
        <f t="shared" si="44"/>
        <v>0</v>
      </c>
      <c r="I182" s="170">
        <f t="shared" si="45"/>
        <v>0</v>
      </c>
      <c r="J182" s="170">
        <f t="shared" si="46"/>
        <v>0</v>
      </c>
      <c r="K182" s="170">
        <f t="shared" si="47"/>
        <v>0</v>
      </c>
      <c r="L182" s="170">
        <f t="shared" si="48"/>
        <v>0</v>
      </c>
      <c r="M182" s="170" t="str">
        <f t="shared" si="49"/>
        <v xml:space="preserve"> </v>
      </c>
      <c r="N182" s="182" t="str">
        <f t="shared" si="50"/>
        <v xml:space="preserve"> </v>
      </c>
      <c r="O182" s="5" t="str">
        <f t="shared" si="37"/>
        <v xml:space="preserve"> -0-0</v>
      </c>
      <c r="P182" s="5">
        <f>Input!D186</f>
        <v>0</v>
      </c>
      <c r="Q182" s="21">
        <f>IF(Input!$E186=0,0,IF(ISNA(VLOOKUP((CONCATENATE(Q$6,"-",Input!H186)),points1,2,)),0,(VLOOKUP((CONCATENATE(Q$6,"-",Input!H186)),points1,2,))))</f>
        <v>0</v>
      </c>
      <c r="R182" s="21">
        <f>IF(Input!$E186=0,0,IF(ISNA(VLOOKUP((CONCATENATE(R$6,"-",Input!I186)),points1,2,)),0,(VLOOKUP((CONCATENATE(R$6,"-",Input!I186)),points1,2,))))</f>
        <v>0</v>
      </c>
      <c r="S182" s="21">
        <f>IF(Input!$E186=0,0,IF(ISNA(VLOOKUP((CONCATENATE(S$6,"-",Input!J186)),points1,2,)),0,(VLOOKUP((CONCATENATE(S$6,"-",Input!J186)),points1,2,))))</f>
        <v>0</v>
      </c>
      <c r="T182" s="21">
        <f>IF(Input!$E186=0,0,IF(ISNA(VLOOKUP((CONCATENATE(T$6,"-",Input!K186)),points1,2,)),0,(VLOOKUP((CONCATENATE(T$6,"-",Input!K186)),points1,2,))))</f>
        <v>0</v>
      </c>
      <c r="U182" s="21">
        <f>IF(Input!$E186=0,0,IF(ISNA(VLOOKUP((CONCATENATE(U$6,"-",Input!L186)),points1,2,)),0,(VLOOKUP((CONCATENATE(U$6,"-",Input!L186)),points1,2,))))</f>
        <v>0</v>
      </c>
      <c r="V182" s="12">
        <f>IF(Input!$C186&gt;6,COUNT(Input!H186:I186,Input!J186:L186,Input!#REF!,Input!#REF!),IF(Input!$C186&lt;=6,COUNT(Input!H186:I186,Input!J186:L186,Input!#REF!)))</f>
        <v>0</v>
      </c>
      <c r="W182">
        <f t="shared" si="43"/>
        <v>0</v>
      </c>
      <c r="X182">
        <f>IF(W182=0,0,IF((Input!G186="Boy")*AND(Input!C186&gt;6),VLOOKUP(W182,award2,3),IF((Input!G186="Girl")*AND(Input!C186&gt;6),VLOOKUP(W182,award2,2),IF((Input!G186="Boy")*AND(Input!C186&lt;=6),VLOOKUP(W182,award12,3),IF((Input!G186="Girl")*AND(Input!C186&lt;=6),VLOOKUP(W182,award12,2),0)))))</f>
        <v>0</v>
      </c>
      <c r="Y182">
        <f>IF(Input!$C186&gt;6,COUNT(Input!H186:I186,Input!J186:L186,Input!#REF!,Input!#REF!),IF(Input!$C186&lt;=6,COUNT(Input!H186:I186,Input!J186:L186,Input!#REF!)))</f>
        <v>0</v>
      </c>
      <c r="AA182" t="str">
        <f t="shared" si="38"/>
        <v xml:space="preserve"> </v>
      </c>
      <c r="AB182" t="str">
        <f t="shared" si="39"/>
        <v xml:space="preserve"> </v>
      </c>
      <c r="AC182" t="str">
        <f t="shared" si="40"/>
        <v xml:space="preserve"> </v>
      </c>
      <c r="AD182" t="str">
        <f t="shared" si="41"/>
        <v xml:space="preserve"> </v>
      </c>
      <c r="AE182" t="str">
        <f t="shared" si="42"/>
        <v xml:space="preserve"> </v>
      </c>
      <c r="AG182" s="21" t="str">
        <f>IF(AA182=" "," ",IF(Input!$G186="Boy",IF(RANK(AA182,($AA182:$AE182),0)&lt;=5,AA182," ")," "))</f>
        <v xml:space="preserve"> </v>
      </c>
      <c r="AH182" s="21" t="str">
        <f>IF(AB182=" "," ",IF(Input!$G186="Boy",IF(RANK(AB182,($AA182:$AE182),0)&lt;=5,AB182," ")," "))</f>
        <v xml:space="preserve"> </v>
      </c>
      <c r="AI182" s="21" t="str">
        <f>IF(AC182=" "," ",IF(Input!$G186="Boy",IF(RANK(AC182,($AA182:$AE182),0)&lt;=5,AC182," ")," "))</f>
        <v xml:space="preserve"> </v>
      </c>
      <c r="AJ182" s="21" t="str">
        <f>IF(AD182=" "," ",IF(Input!$G186="Boy",IF(RANK(AD182,($AA182:$AE182),0)&lt;=5,AD182," ")," "))</f>
        <v xml:space="preserve"> </v>
      </c>
      <c r="AK182" s="21" t="str">
        <f>IF(AE182=" "," ",IF(Input!$G186="Boy",IF(RANK(AE182,($AA182:$AE182),0)&lt;=5,AE182," ")," "))</f>
        <v xml:space="preserve"> </v>
      </c>
      <c r="AM182" s="21" t="str">
        <f>IF(AA182=" "," ",IF(Input!$G186="Girl",IF(RANK(AA182,($AA182:$AE182),0)&lt;=5,AA182," ")," "))</f>
        <v xml:space="preserve"> </v>
      </c>
      <c r="AN182" s="21" t="str">
        <f>IF(AB182=" "," ",IF(Input!$G186="Girl",IF(RANK(AB182,($AA182:$AE182),0)&lt;=5,AB182," ")," "))</f>
        <v xml:space="preserve"> </v>
      </c>
      <c r="AO182" s="21" t="str">
        <f>IF(AC182=" "," ",IF(Input!$G186="Girl",IF(RANK(AC182,($AA182:$AE182),0)&lt;=5,AC182," ")," "))</f>
        <v xml:space="preserve"> </v>
      </c>
      <c r="AP182" s="21" t="str">
        <f>IF(AD182=" "," ",IF(Input!$G186="Girl",IF(RANK(AD182,($AA182:$AE182),0)&lt;=5,AD182," ")," "))</f>
        <v xml:space="preserve"> </v>
      </c>
      <c r="AQ182" s="21" t="str">
        <f>IF(AE182=" "," ",IF(Input!$G186="Girl",IF(RANK(AE182,($AA182:$AE182),0)&lt;=5,AE182," ")," "))</f>
        <v xml:space="preserve"> </v>
      </c>
      <c r="AS182">
        <v>4.0000000000000003E-5</v>
      </c>
      <c r="AT182">
        <v>7.9999999999999898E-5</v>
      </c>
      <c r="AU182">
        <v>1.2E-4</v>
      </c>
      <c r="AV182">
        <v>1.6000000000000001E-4</v>
      </c>
      <c r="AW182">
        <v>2.0000000000000001E-4</v>
      </c>
      <c r="AX182">
        <v>2.4000000000000001E-4</v>
      </c>
      <c r="AY182">
        <v>2.7999999999999998E-4</v>
      </c>
      <c r="AZ182">
        <v>3.20000000000001E-4</v>
      </c>
      <c r="BA182">
        <v>3.60000000000001E-4</v>
      </c>
      <c r="BB182">
        <v>4.0000000000000099E-4</v>
      </c>
    </row>
    <row r="183" spans="3:54" ht="23.55" customHeight="1" x14ac:dyDescent="0.3">
      <c r="C183" s="169">
        <f>Input!D187</f>
        <v>0</v>
      </c>
      <c r="D183" s="170" t="e">
        <f>Input!#REF!</f>
        <v>#REF!</v>
      </c>
      <c r="E183" s="170">
        <f>Input!E187</f>
        <v>0</v>
      </c>
      <c r="F183" s="171">
        <f>Input!F187</f>
        <v>0</v>
      </c>
      <c r="G183" s="171">
        <f>Input!G187</f>
        <v>0</v>
      </c>
      <c r="H183" s="170">
        <f t="shared" si="44"/>
        <v>0</v>
      </c>
      <c r="I183" s="170">
        <f t="shared" si="45"/>
        <v>0</v>
      </c>
      <c r="J183" s="170">
        <f t="shared" si="46"/>
        <v>0</v>
      </c>
      <c r="K183" s="170">
        <f t="shared" si="47"/>
        <v>0</v>
      </c>
      <c r="L183" s="170">
        <f t="shared" si="48"/>
        <v>0</v>
      </c>
      <c r="M183" s="170" t="str">
        <f t="shared" si="49"/>
        <v xml:space="preserve"> </v>
      </c>
      <c r="N183" s="182" t="str">
        <f t="shared" si="50"/>
        <v xml:space="preserve"> </v>
      </c>
      <c r="O183" s="5" t="str">
        <f t="shared" si="37"/>
        <v xml:space="preserve"> -0-0</v>
      </c>
      <c r="P183" s="5">
        <f>Input!D187</f>
        <v>0</v>
      </c>
      <c r="Q183" s="21">
        <f>IF(Input!$E187=0,0,IF(ISNA(VLOOKUP((CONCATENATE(Q$6,"-",Input!H187)),points1,2,)),0,(VLOOKUP((CONCATENATE(Q$6,"-",Input!H187)),points1,2,))))</f>
        <v>0</v>
      </c>
      <c r="R183" s="21">
        <f>IF(Input!$E187=0,0,IF(ISNA(VLOOKUP((CONCATENATE(R$6,"-",Input!I187)),points1,2,)),0,(VLOOKUP((CONCATENATE(R$6,"-",Input!I187)),points1,2,))))</f>
        <v>0</v>
      </c>
      <c r="S183" s="21">
        <f>IF(Input!$E187=0,0,IF(ISNA(VLOOKUP((CONCATENATE(S$6,"-",Input!J187)),points1,2,)),0,(VLOOKUP((CONCATENATE(S$6,"-",Input!J187)),points1,2,))))</f>
        <v>0</v>
      </c>
      <c r="T183" s="21">
        <f>IF(Input!$E187=0,0,IF(ISNA(VLOOKUP((CONCATENATE(T$6,"-",Input!K187)),points1,2,)),0,(VLOOKUP((CONCATENATE(T$6,"-",Input!K187)),points1,2,))))</f>
        <v>0</v>
      </c>
      <c r="U183" s="21">
        <f>IF(Input!$E187=0,0,IF(ISNA(VLOOKUP((CONCATENATE(U$6,"-",Input!L187)),points1,2,)),0,(VLOOKUP((CONCATENATE(U$6,"-",Input!L187)),points1,2,))))</f>
        <v>0</v>
      </c>
      <c r="V183" s="12">
        <f>IF(Input!$C187&gt;6,COUNT(Input!H187:I187,Input!J187:L187,Input!#REF!,Input!#REF!),IF(Input!$C187&lt;=6,COUNT(Input!H187:I187,Input!J187:L187,Input!#REF!)))</f>
        <v>0</v>
      </c>
      <c r="W183">
        <f t="shared" si="43"/>
        <v>0</v>
      </c>
      <c r="X183">
        <f>IF(W183=0,0,IF((Input!G187="Boy")*AND(Input!C187&gt;6),VLOOKUP(W183,award2,3),IF((Input!G187="Girl")*AND(Input!C187&gt;6),VLOOKUP(W183,award2,2),IF((Input!G187="Boy")*AND(Input!C187&lt;=6),VLOOKUP(W183,award12,3),IF((Input!G187="Girl")*AND(Input!C187&lt;=6),VLOOKUP(W183,award12,2),0)))))</f>
        <v>0</v>
      </c>
      <c r="Y183">
        <f>IF(Input!$C187&gt;6,COUNT(Input!H187:I187,Input!J187:L187,Input!#REF!,Input!#REF!),IF(Input!$C187&lt;=6,COUNT(Input!H187:I187,Input!J187:L187,Input!#REF!)))</f>
        <v>0</v>
      </c>
      <c r="AA183" t="str">
        <f t="shared" si="38"/>
        <v xml:space="preserve"> </v>
      </c>
      <c r="AB183" t="str">
        <f t="shared" si="39"/>
        <v xml:space="preserve"> </v>
      </c>
      <c r="AC183" t="str">
        <f t="shared" si="40"/>
        <v xml:space="preserve"> </v>
      </c>
      <c r="AD183" t="str">
        <f t="shared" si="41"/>
        <v xml:space="preserve"> </v>
      </c>
      <c r="AE183" t="str">
        <f t="shared" si="42"/>
        <v xml:space="preserve"> </v>
      </c>
      <c r="AG183" s="21" t="str">
        <f>IF(AA183=" "," ",IF(Input!$G187="Boy",IF(RANK(AA183,($AA183:$AE183),0)&lt;=5,AA183," ")," "))</f>
        <v xml:space="preserve"> </v>
      </c>
      <c r="AH183" s="21" t="str">
        <f>IF(AB183=" "," ",IF(Input!$G187="Boy",IF(RANK(AB183,($AA183:$AE183),0)&lt;=5,AB183," ")," "))</f>
        <v xml:space="preserve"> </v>
      </c>
      <c r="AI183" s="21" t="str">
        <f>IF(AC183=" "," ",IF(Input!$G187="Boy",IF(RANK(AC183,($AA183:$AE183),0)&lt;=5,AC183," ")," "))</f>
        <v xml:space="preserve"> </v>
      </c>
      <c r="AJ183" s="21" t="str">
        <f>IF(AD183=" "," ",IF(Input!$G187="Boy",IF(RANK(AD183,($AA183:$AE183),0)&lt;=5,AD183," ")," "))</f>
        <v xml:space="preserve"> </v>
      </c>
      <c r="AK183" s="21" t="str">
        <f>IF(AE183=" "," ",IF(Input!$G187="Boy",IF(RANK(AE183,($AA183:$AE183),0)&lt;=5,AE183," ")," "))</f>
        <v xml:space="preserve"> </v>
      </c>
      <c r="AM183" s="21" t="str">
        <f>IF(AA183=" "," ",IF(Input!$G187="Girl",IF(RANK(AA183,($AA183:$AE183),0)&lt;=5,AA183," ")," "))</f>
        <v xml:space="preserve"> </v>
      </c>
      <c r="AN183" s="21" t="str">
        <f>IF(AB183=" "," ",IF(Input!$G187="Girl",IF(RANK(AB183,($AA183:$AE183),0)&lt;=5,AB183," ")," "))</f>
        <v xml:space="preserve"> </v>
      </c>
      <c r="AO183" s="21" t="str">
        <f>IF(AC183=" "," ",IF(Input!$G187="Girl",IF(RANK(AC183,($AA183:$AE183),0)&lt;=5,AC183," ")," "))</f>
        <v xml:space="preserve"> </v>
      </c>
      <c r="AP183" s="21" t="str">
        <f>IF(AD183=" "," ",IF(Input!$G187="Girl",IF(RANK(AD183,($AA183:$AE183),0)&lt;=5,AD183," ")," "))</f>
        <v xml:space="preserve"> </v>
      </c>
      <c r="AQ183" s="21" t="str">
        <f>IF(AE183=" "," ",IF(Input!$G187="Girl",IF(RANK(AE183,($AA183:$AE183),0)&lt;=5,AE183," ")," "))</f>
        <v xml:space="preserve"> </v>
      </c>
      <c r="AS183">
        <v>4.0000000000000003E-5</v>
      </c>
      <c r="AT183">
        <v>7.9999999999999898E-5</v>
      </c>
      <c r="AU183">
        <v>1.2E-4</v>
      </c>
      <c r="AV183">
        <v>1.6000000000000001E-4</v>
      </c>
      <c r="AW183">
        <v>2.0000000000000001E-4</v>
      </c>
      <c r="AX183">
        <v>2.4000000000000001E-4</v>
      </c>
      <c r="AY183">
        <v>2.7999999999999998E-4</v>
      </c>
      <c r="AZ183">
        <v>3.20000000000001E-4</v>
      </c>
      <c r="BA183">
        <v>3.60000000000001E-4</v>
      </c>
      <c r="BB183">
        <v>4.0000000000000099E-4</v>
      </c>
    </row>
    <row r="184" spans="3:54" ht="23.55" customHeight="1" x14ac:dyDescent="0.3">
      <c r="C184" s="169">
        <f>Input!D188</f>
        <v>0</v>
      </c>
      <c r="D184" s="170" t="e">
        <f>Input!#REF!</f>
        <v>#REF!</v>
      </c>
      <c r="E184" s="170">
        <f>Input!E188</f>
        <v>0</v>
      </c>
      <c r="F184" s="171">
        <f>Input!F188</f>
        <v>0</v>
      </c>
      <c r="G184" s="171">
        <f>Input!G188</f>
        <v>0</v>
      </c>
      <c r="H184" s="170">
        <f t="shared" si="44"/>
        <v>0</v>
      </c>
      <c r="I184" s="170">
        <f t="shared" si="45"/>
        <v>0</v>
      </c>
      <c r="J184" s="170">
        <f t="shared" si="46"/>
        <v>0</v>
      </c>
      <c r="K184" s="170">
        <f t="shared" si="47"/>
        <v>0</v>
      </c>
      <c r="L184" s="170">
        <f t="shared" si="48"/>
        <v>0</v>
      </c>
      <c r="M184" s="170" t="str">
        <f t="shared" si="49"/>
        <v xml:space="preserve"> </v>
      </c>
      <c r="N184" s="182" t="str">
        <f t="shared" si="50"/>
        <v xml:space="preserve"> </v>
      </c>
      <c r="O184" s="5" t="str">
        <f t="shared" si="37"/>
        <v xml:space="preserve"> -0-0</v>
      </c>
      <c r="P184" s="5">
        <f>Input!D188</f>
        <v>0</v>
      </c>
      <c r="Q184" s="21">
        <f>IF(Input!$E188=0,0,IF(ISNA(VLOOKUP((CONCATENATE(Q$6,"-",Input!H188)),points1,2,)),0,(VLOOKUP((CONCATENATE(Q$6,"-",Input!H188)),points1,2,))))</f>
        <v>0</v>
      </c>
      <c r="R184" s="21">
        <f>IF(Input!$E188=0,0,IF(ISNA(VLOOKUP((CONCATENATE(R$6,"-",Input!I188)),points1,2,)),0,(VLOOKUP((CONCATENATE(R$6,"-",Input!I188)),points1,2,))))</f>
        <v>0</v>
      </c>
      <c r="S184" s="21">
        <f>IF(Input!$E188=0,0,IF(ISNA(VLOOKUP((CONCATENATE(S$6,"-",Input!J188)),points1,2,)),0,(VLOOKUP((CONCATENATE(S$6,"-",Input!J188)),points1,2,))))</f>
        <v>0</v>
      </c>
      <c r="T184" s="21">
        <f>IF(Input!$E188=0,0,IF(ISNA(VLOOKUP((CONCATENATE(T$6,"-",Input!K188)),points1,2,)),0,(VLOOKUP((CONCATENATE(T$6,"-",Input!K188)),points1,2,))))</f>
        <v>0</v>
      </c>
      <c r="U184" s="21">
        <f>IF(Input!$E188=0,0,IF(ISNA(VLOOKUP((CONCATENATE(U$6,"-",Input!L188)),points1,2,)),0,(VLOOKUP((CONCATENATE(U$6,"-",Input!L188)),points1,2,))))</f>
        <v>0</v>
      </c>
      <c r="V184" s="12">
        <f>IF(Input!$C188&gt;6,COUNT(Input!H188:I188,Input!J188:L188,Input!#REF!,Input!#REF!),IF(Input!$C188&lt;=6,COUNT(Input!H188:I188,Input!J188:L188,Input!#REF!)))</f>
        <v>0</v>
      </c>
      <c r="W184">
        <f t="shared" si="43"/>
        <v>0</v>
      </c>
      <c r="X184">
        <f>IF(W184=0,0,IF((Input!G188="Boy")*AND(Input!C188&gt;6),VLOOKUP(W184,award2,3),IF((Input!G188="Girl")*AND(Input!C188&gt;6),VLOOKUP(W184,award2,2),IF((Input!G188="Boy")*AND(Input!C188&lt;=6),VLOOKUP(W184,award12,3),IF((Input!G188="Girl")*AND(Input!C188&lt;=6),VLOOKUP(W184,award12,2),0)))))</f>
        <v>0</v>
      </c>
      <c r="Y184">
        <f>IF(Input!$C188&gt;6,COUNT(Input!H188:I188,Input!J188:L188,Input!#REF!,Input!#REF!),IF(Input!$C188&lt;=6,COUNT(Input!H188:I188,Input!J188:L188,Input!#REF!)))</f>
        <v>0</v>
      </c>
      <c r="AA184" t="str">
        <f t="shared" si="38"/>
        <v xml:space="preserve"> </v>
      </c>
      <c r="AB184" t="str">
        <f t="shared" si="39"/>
        <v xml:space="preserve"> </v>
      </c>
      <c r="AC184" t="str">
        <f t="shared" si="40"/>
        <v xml:space="preserve"> </v>
      </c>
      <c r="AD184" t="str">
        <f t="shared" si="41"/>
        <v xml:space="preserve"> </v>
      </c>
      <c r="AE184" t="str">
        <f t="shared" si="42"/>
        <v xml:space="preserve"> </v>
      </c>
      <c r="AG184" s="21" t="str">
        <f>IF(AA184=" "," ",IF(Input!$G188="Boy",IF(RANK(AA184,($AA184:$AE184),0)&lt;=5,AA184," ")," "))</f>
        <v xml:space="preserve"> </v>
      </c>
      <c r="AH184" s="21" t="str">
        <f>IF(AB184=" "," ",IF(Input!$G188="Boy",IF(RANK(AB184,($AA184:$AE184),0)&lt;=5,AB184," ")," "))</f>
        <v xml:space="preserve"> </v>
      </c>
      <c r="AI184" s="21" t="str">
        <f>IF(AC184=" "," ",IF(Input!$G188="Boy",IF(RANK(AC184,($AA184:$AE184),0)&lt;=5,AC184," ")," "))</f>
        <v xml:space="preserve"> </v>
      </c>
      <c r="AJ184" s="21" t="str">
        <f>IF(AD184=" "," ",IF(Input!$G188="Boy",IF(RANK(AD184,($AA184:$AE184),0)&lt;=5,AD184," ")," "))</f>
        <v xml:space="preserve"> </v>
      </c>
      <c r="AK184" s="21" t="str">
        <f>IF(AE184=" "," ",IF(Input!$G188="Boy",IF(RANK(AE184,($AA184:$AE184),0)&lt;=5,AE184," ")," "))</f>
        <v xml:space="preserve"> </v>
      </c>
      <c r="AM184" s="21" t="str">
        <f>IF(AA184=" "," ",IF(Input!$G188="Girl",IF(RANK(AA184,($AA184:$AE184),0)&lt;=5,AA184," ")," "))</f>
        <v xml:space="preserve"> </v>
      </c>
      <c r="AN184" s="21" t="str">
        <f>IF(AB184=" "," ",IF(Input!$G188="Girl",IF(RANK(AB184,($AA184:$AE184),0)&lt;=5,AB184," ")," "))</f>
        <v xml:space="preserve"> </v>
      </c>
      <c r="AO184" s="21" t="str">
        <f>IF(AC184=" "," ",IF(Input!$G188="Girl",IF(RANK(AC184,($AA184:$AE184),0)&lt;=5,AC184," ")," "))</f>
        <v xml:space="preserve"> </v>
      </c>
      <c r="AP184" s="21" t="str">
        <f>IF(AD184=" "," ",IF(Input!$G188="Girl",IF(RANK(AD184,($AA184:$AE184),0)&lt;=5,AD184," ")," "))</f>
        <v xml:space="preserve"> </v>
      </c>
      <c r="AQ184" s="21" t="str">
        <f>IF(AE184=" "," ",IF(Input!$G188="Girl",IF(RANK(AE184,($AA184:$AE184),0)&lt;=5,AE184," ")," "))</f>
        <v xml:space="preserve"> </v>
      </c>
      <c r="AS184">
        <v>4.0000000000000003E-5</v>
      </c>
      <c r="AT184">
        <v>7.9999999999999898E-5</v>
      </c>
      <c r="AU184">
        <v>1.2E-4</v>
      </c>
      <c r="AV184">
        <v>1.6000000000000001E-4</v>
      </c>
      <c r="AW184">
        <v>2.0000000000000001E-4</v>
      </c>
      <c r="AX184">
        <v>2.4000000000000001E-4</v>
      </c>
      <c r="AY184">
        <v>2.7999999999999998E-4</v>
      </c>
      <c r="AZ184">
        <v>3.20000000000001E-4</v>
      </c>
      <c r="BA184">
        <v>3.60000000000001E-4</v>
      </c>
      <c r="BB184">
        <v>4.0000000000000099E-4</v>
      </c>
    </row>
    <row r="185" spans="3:54" ht="23.55" customHeight="1" x14ac:dyDescent="0.3">
      <c r="C185" s="169">
        <f>Input!D189</f>
        <v>0</v>
      </c>
      <c r="D185" s="170" t="e">
        <f>Input!#REF!</f>
        <v>#REF!</v>
      </c>
      <c r="E185" s="170">
        <f>Input!E189</f>
        <v>0</v>
      </c>
      <c r="F185" s="171">
        <f>Input!F189</f>
        <v>0</v>
      </c>
      <c r="G185" s="171">
        <f>Input!G189</f>
        <v>0</v>
      </c>
      <c r="H185" s="170">
        <f t="shared" si="44"/>
        <v>0</v>
      </c>
      <c r="I185" s="170">
        <f t="shared" si="45"/>
        <v>0</v>
      </c>
      <c r="J185" s="170">
        <f t="shared" si="46"/>
        <v>0</v>
      </c>
      <c r="K185" s="170">
        <f t="shared" si="47"/>
        <v>0</v>
      </c>
      <c r="L185" s="170">
        <f t="shared" si="48"/>
        <v>0</v>
      </c>
      <c r="M185" s="170" t="str">
        <f t="shared" si="49"/>
        <v xml:space="preserve"> </v>
      </c>
      <c r="N185" s="182" t="str">
        <f t="shared" si="50"/>
        <v xml:space="preserve"> </v>
      </c>
      <c r="O185" s="5" t="str">
        <f t="shared" si="37"/>
        <v xml:space="preserve"> -0-0</v>
      </c>
      <c r="P185" s="5">
        <f>Input!D189</f>
        <v>0</v>
      </c>
      <c r="Q185" s="21">
        <f>IF(Input!$E189=0,0,IF(ISNA(VLOOKUP((CONCATENATE(Q$6,"-",Input!H189)),points1,2,)),0,(VLOOKUP((CONCATENATE(Q$6,"-",Input!H189)),points1,2,))))</f>
        <v>0</v>
      </c>
      <c r="R185" s="21">
        <f>IF(Input!$E189=0,0,IF(ISNA(VLOOKUP((CONCATENATE(R$6,"-",Input!I189)),points1,2,)),0,(VLOOKUP((CONCATENATE(R$6,"-",Input!I189)),points1,2,))))</f>
        <v>0</v>
      </c>
      <c r="S185" s="21">
        <f>IF(Input!$E189=0,0,IF(ISNA(VLOOKUP((CONCATENATE(S$6,"-",Input!J189)),points1,2,)),0,(VLOOKUP((CONCATENATE(S$6,"-",Input!J189)),points1,2,))))</f>
        <v>0</v>
      </c>
      <c r="T185" s="21">
        <f>IF(Input!$E189=0,0,IF(ISNA(VLOOKUP((CONCATENATE(T$6,"-",Input!K189)),points1,2,)),0,(VLOOKUP((CONCATENATE(T$6,"-",Input!K189)),points1,2,))))</f>
        <v>0</v>
      </c>
      <c r="U185" s="21">
        <f>IF(Input!$E189=0,0,IF(ISNA(VLOOKUP((CONCATENATE(U$6,"-",Input!L189)),points1,2,)),0,(VLOOKUP((CONCATENATE(U$6,"-",Input!L189)),points1,2,))))</f>
        <v>0</v>
      </c>
      <c r="V185" s="12">
        <f>IF(Input!$C189&gt;6,COUNT(Input!H189:I189,Input!J189:L189,Input!#REF!,Input!#REF!),IF(Input!$C189&lt;=6,COUNT(Input!H189:I189,Input!J189:L189,Input!#REF!)))</f>
        <v>0</v>
      </c>
      <c r="W185">
        <f t="shared" si="43"/>
        <v>0</v>
      </c>
      <c r="X185">
        <f>IF(W185=0,0,IF((Input!G189="Boy")*AND(Input!C189&gt;6),VLOOKUP(W185,award2,3),IF((Input!G189="Girl")*AND(Input!C189&gt;6),VLOOKUP(W185,award2,2),IF((Input!G189="Boy")*AND(Input!C189&lt;=6),VLOOKUP(W185,award12,3),IF((Input!G189="Girl")*AND(Input!C189&lt;=6),VLOOKUP(W185,award12,2),0)))))</f>
        <v>0</v>
      </c>
      <c r="Y185">
        <f>IF(Input!$C189&gt;6,COUNT(Input!H189:I189,Input!J189:L189,Input!#REF!,Input!#REF!),IF(Input!$C189&lt;=6,COUNT(Input!H189:I189,Input!J189:L189,Input!#REF!)))</f>
        <v>0</v>
      </c>
      <c r="AA185" t="str">
        <f t="shared" si="38"/>
        <v xml:space="preserve"> </v>
      </c>
      <c r="AB185" t="str">
        <f t="shared" si="39"/>
        <v xml:space="preserve"> </v>
      </c>
      <c r="AC185" t="str">
        <f t="shared" si="40"/>
        <v xml:space="preserve"> </v>
      </c>
      <c r="AD185" t="str">
        <f t="shared" si="41"/>
        <v xml:space="preserve"> </v>
      </c>
      <c r="AE185" t="str">
        <f t="shared" si="42"/>
        <v xml:space="preserve"> </v>
      </c>
      <c r="AG185" s="21" t="str">
        <f>IF(AA185=" "," ",IF(Input!$G189="Boy",IF(RANK(AA185,($AA185:$AE185),0)&lt;=5,AA185," ")," "))</f>
        <v xml:space="preserve"> </v>
      </c>
      <c r="AH185" s="21" t="str">
        <f>IF(AB185=" "," ",IF(Input!$G189="Boy",IF(RANK(AB185,($AA185:$AE185),0)&lt;=5,AB185," ")," "))</f>
        <v xml:space="preserve"> </v>
      </c>
      <c r="AI185" s="21" t="str">
        <f>IF(AC185=" "," ",IF(Input!$G189="Boy",IF(RANK(AC185,($AA185:$AE185),0)&lt;=5,AC185," ")," "))</f>
        <v xml:space="preserve"> </v>
      </c>
      <c r="AJ185" s="21" t="str">
        <f>IF(AD185=" "," ",IF(Input!$G189="Boy",IF(RANK(AD185,($AA185:$AE185),0)&lt;=5,AD185," ")," "))</f>
        <v xml:space="preserve"> </v>
      </c>
      <c r="AK185" s="21" t="str">
        <f>IF(AE185=" "," ",IF(Input!$G189="Boy",IF(RANK(AE185,($AA185:$AE185),0)&lt;=5,AE185," ")," "))</f>
        <v xml:space="preserve"> </v>
      </c>
      <c r="AM185" s="21" t="str">
        <f>IF(AA185=" "," ",IF(Input!$G189="Girl",IF(RANK(AA185,($AA185:$AE185),0)&lt;=5,AA185," ")," "))</f>
        <v xml:space="preserve"> </v>
      </c>
      <c r="AN185" s="21" t="str">
        <f>IF(AB185=" "," ",IF(Input!$G189="Girl",IF(RANK(AB185,($AA185:$AE185),0)&lt;=5,AB185," ")," "))</f>
        <v xml:space="preserve"> </v>
      </c>
      <c r="AO185" s="21" t="str">
        <f>IF(AC185=" "," ",IF(Input!$G189="Girl",IF(RANK(AC185,($AA185:$AE185),0)&lt;=5,AC185," ")," "))</f>
        <v xml:space="preserve"> </v>
      </c>
      <c r="AP185" s="21" t="str">
        <f>IF(AD185=" "," ",IF(Input!$G189="Girl",IF(RANK(AD185,($AA185:$AE185),0)&lt;=5,AD185," ")," "))</f>
        <v xml:space="preserve"> </v>
      </c>
      <c r="AQ185" s="21" t="str">
        <f>IF(AE185=" "," ",IF(Input!$G189="Girl",IF(RANK(AE185,($AA185:$AE185),0)&lt;=5,AE185," ")," "))</f>
        <v xml:space="preserve"> </v>
      </c>
      <c r="AS185">
        <v>4.0000000000000003E-5</v>
      </c>
      <c r="AT185">
        <v>7.9999999999999898E-5</v>
      </c>
      <c r="AU185">
        <v>1.2E-4</v>
      </c>
      <c r="AV185">
        <v>1.6000000000000001E-4</v>
      </c>
      <c r="AW185">
        <v>2.0000000000000001E-4</v>
      </c>
      <c r="AX185">
        <v>2.4000000000000001E-4</v>
      </c>
      <c r="AY185">
        <v>2.7999999999999998E-4</v>
      </c>
      <c r="AZ185">
        <v>3.20000000000001E-4</v>
      </c>
      <c r="BA185">
        <v>3.60000000000001E-4</v>
      </c>
      <c r="BB185">
        <v>4.0000000000000099E-4</v>
      </c>
    </row>
    <row r="186" spans="3:54" ht="23.55" customHeight="1" x14ac:dyDescent="0.3">
      <c r="C186" s="169">
        <f>Input!D190</f>
        <v>0</v>
      </c>
      <c r="D186" s="170" t="e">
        <f>Input!#REF!</f>
        <v>#REF!</v>
      </c>
      <c r="E186" s="170">
        <f>Input!E190</f>
        <v>0</v>
      </c>
      <c r="F186" s="171">
        <f>Input!F190</f>
        <v>0</v>
      </c>
      <c r="G186" s="171">
        <f>Input!G190</f>
        <v>0</v>
      </c>
      <c r="H186" s="170">
        <f t="shared" si="44"/>
        <v>0</v>
      </c>
      <c r="I186" s="170">
        <f t="shared" si="45"/>
        <v>0</v>
      </c>
      <c r="J186" s="170">
        <f t="shared" si="46"/>
        <v>0</v>
      </c>
      <c r="K186" s="170">
        <f t="shared" si="47"/>
        <v>0</v>
      </c>
      <c r="L186" s="170">
        <f t="shared" si="48"/>
        <v>0</v>
      </c>
      <c r="M186" s="170" t="str">
        <f t="shared" si="49"/>
        <v xml:space="preserve"> </v>
      </c>
      <c r="N186" s="182" t="str">
        <f t="shared" si="50"/>
        <v xml:space="preserve"> </v>
      </c>
      <c r="O186" s="5" t="str">
        <f t="shared" si="37"/>
        <v xml:space="preserve"> -0-0</v>
      </c>
      <c r="P186" s="5">
        <f>Input!D190</f>
        <v>0</v>
      </c>
      <c r="Q186" s="21">
        <f>IF(Input!$E190=0,0,IF(ISNA(VLOOKUP((CONCATENATE(Q$6,"-",Input!H190)),points1,2,)),0,(VLOOKUP((CONCATENATE(Q$6,"-",Input!H190)),points1,2,))))</f>
        <v>0</v>
      </c>
      <c r="R186" s="21">
        <f>IF(Input!$E190=0,0,IF(ISNA(VLOOKUP((CONCATENATE(R$6,"-",Input!I190)),points1,2,)),0,(VLOOKUP((CONCATENATE(R$6,"-",Input!I190)),points1,2,))))</f>
        <v>0</v>
      </c>
      <c r="S186" s="21">
        <f>IF(Input!$E190=0,0,IF(ISNA(VLOOKUP((CONCATENATE(S$6,"-",Input!J190)),points1,2,)),0,(VLOOKUP((CONCATENATE(S$6,"-",Input!J190)),points1,2,))))</f>
        <v>0</v>
      </c>
      <c r="T186" s="21">
        <f>IF(Input!$E190=0,0,IF(ISNA(VLOOKUP((CONCATENATE(T$6,"-",Input!K190)),points1,2,)),0,(VLOOKUP((CONCATENATE(T$6,"-",Input!K190)),points1,2,))))</f>
        <v>0</v>
      </c>
      <c r="U186" s="21">
        <f>IF(Input!$E190=0,0,IF(ISNA(VLOOKUP((CONCATENATE(U$6,"-",Input!L190)),points1,2,)),0,(VLOOKUP((CONCATENATE(U$6,"-",Input!L190)),points1,2,))))</f>
        <v>0</v>
      </c>
      <c r="V186" s="12">
        <f>IF(Input!$C190&gt;6,COUNT(Input!H190:I190,Input!J190:L190,Input!#REF!,Input!#REF!),IF(Input!$C190&lt;=6,COUNT(Input!H190:I190,Input!J190:L190,Input!#REF!)))</f>
        <v>0</v>
      </c>
      <c r="W186">
        <f t="shared" si="43"/>
        <v>0</v>
      </c>
      <c r="X186">
        <f>IF(W186=0,0,IF((Input!G190="Boy")*AND(Input!C190&gt;6),VLOOKUP(W186,award2,3),IF((Input!G190="Girl")*AND(Input!C190&gt;6),VLOOKUP(W186,award2,2),IF((Input!G190="Boy")*AND(Input!C190&lt;=6),VLOOKUP(W186,award12,3),IF((Input!G190="Girl")*AND(Input!C190&lt;=6),VLOOKUP(W186,award12,2),0)))))</f>
        <v>0</v>
      </c>
      <c r="Y186">
        <f>IF(Input!$C190&gt;6,COUNT(Input!H190:I190,Input!J190:L190,Input!#REF!,Input!#REF!),IF(Input!$C190&lt;=6,COUNT(Input!H190:I190,Input!J190:L190,Input!#REF!)))</f>
        <v>0</v>
      </c>
      <c r="AA186" t="str">
        <f t="shared" si="38"/>
        <v xml:space="preserve"> </v>
      </c>
      <c r="AB186" t="str">
        <f t="shared" si="39"/>
        <v xml:space="preserve"> </v>
      </c>
      <c r="AC186" t="str">
        <f t="shared" si="40"/>
        <v xml:space="preserve"> </v>
      </c>
      <c r="AD186" t="str">
        <f t="shared" si="41"/>
        <v xml:space="preserve"> </v>
      </c>
      <c r="AE186" t="str">
        <f t="shared" si="42"/>
        <v xml:space="preserve"> </v>
      </c>
      <c r="AG186" s="21" t="str">
        <f>IF(AA186=" "," ",IF(Input!$G190="Boy",IF(RANK(AA186,($AA186:$AE186),0)&lt;=5,AA186," ")," "))</f>
        <v xml:space="preserve"> </v>
      </c>
      <c r="AH186" s="21" t="str">
        <f>IF(AB186=" "," ",IF(Input!$G190="Boy",IF(RANK(AB186,($AA186:$AE186),0)&lt;=5,AB186," ")," "))</f>
        <v xml:space="preserve"> </v>
      </c>
      <c r="AI186" s="21" t="str">
        <f>IF(AC186=" "," ",IF(Input!$G190="Boy",IF(RANK(AC186,($AA186:$AE186),0)&lt;=5,AC186," ")," "))</f>
        <v xml:space="preserve"> </v>
      </c>
      <c r="AJ186" s="21" t="str">
        <f>IF(AD186=" "," ",IF(Input!$G190="Boy",IF(RANK(AD186,($AA186:$AE186),0)&lt;=5,AD186," ")," "))</f>
        <v xml:space="preserve"> </v>
      </c>
      <c r="AK186" s="21" t="str">
        <f>IF(AE186=" "," ",IF(Input!$G190="Boy",IF(RANK(AE186,($AA186:$AE186),0)&lt;=5,AE186," ")," "))</f>
        <v xml:space="preserve"> </v>
      </c>
      <c r="AM186" s="21" t="str">
        <f>IF(AA186=" "," ",IF(Input!$G190="Girl",IF(RANK(AA186,($AA186:$AE186),0)&lt;=5,AA186," ")," "))</f>
        <v xml:space="preserve"> </v>
      </c>
      <c r="AN186" s="21" t="str">
        <f>IF(AB186=" "," ",IF(Input!$G190="Girl",IF(RANK(AB186,($AA186:$AE186),0)&lt;=5,AB186," ")," "))</f>
        <v xml:space="preserve"> </v>
      </c>
      <c r="AO186" s="21" t="str">
        <f>IF(AC186=" "," ",IF(Input!$G190="Girl",IF(RANK(AC186,($AA186:$AE186),0)&lt;=5,AC186," ")," "))</f>
        <v xml:space="preserve"> </v>
      </c>
      <c r="AP186" s="21" t="str">
        <f>IF(AD186=" "," ",IF(Input!$G190="Girl",IF(RANK(AD186,($AA186:$AE186),0)&lt;=5,AD186," ")," "))</f>
        <v xml:space="preserve"> </v>
      </c>
      <c r="AQ186" s="21" t="str">
        <f>IF(AE186=" "," ",IF(Input!$G190="Girl",IF(RANK(AE186,($AA186:$AE186),0)&lt;=5,AE186," ")," "))</f>
        <v xml:space="preserve"> </v>
      </c>
      <c r="AS186">
        <v>4.0000000000000003E-5</v>
      </c>
      <c r="AT186">
        <v>7.9999999999999898E-5</v>
      </c>
      <c r="AU186">
        <v>1.2E-4</v>
      </c>
      <c r="AV186">
        <v>1.6000000000000001E-4</v>
      </c>
      <c r="AW186">
        <v>2.0000000000000001E-4</v>
      </c>
      <c r="AX186">
        <v>2.4000000000000001E-4</v>
      </c>
      <c r="AY186">
        <v>2.7999999999999998E-4</v>
      </c>
      <c r="AZ186">
        <v>3.20000000000001E-4</v>
      </c>
      <c r="BA186">
        <v>3.60000000000001E-4</v>
      </c>
      <c r="BB186">
        <v>4.0000000000000099E-4</v>
      </c>
    </row>
    <row r="187" spans="3:54" ht="23.55" customHeight="1" x14ac:dyDescent="0.3">
      <c r="C187" s="169">
        <f>Input!D191</f>
        <v>0</v>
      </c>
      <c r="D187" s="170" t="e">
        <f>Input!#REF!</f>
        <v>#REF!</v>
      </c>
      <c r="E187" s="170">
        <f>Input!E191</f>
        <v>0</v>
      </c>
      <c r="F187" s="171">
        <f>Input!F191</f>
        <v>0</v>
      </c>
      <c r="G187" s="171">
        <f>Input!G191</f>
        <v>0</v>
      </c>
      <c r="H187" s="170">
        <f t="shared" si="44"/>
        <v>0</v>
      </c>
      <c r="I187" s="170">
        <f t="shared" si="45"/>
        <v>0</v>
      </c>
      <c r="J187" s="170">
        <f t="shared" si="46"/>
        <v>0</v>
      </c>
      <c r="K187" s="170">
        <f t="shared" si="47"/>
        <v>0</v>
      </c>
      <c r="L187" s="170">
        <f t="shared" si="48"/>
        <v>0</v>
      </c>
      <c r="M187" s="170" t="str">
        <f t="shared" si="49"/>
        <v xml:space="preserve"> </v>
      </c>
      <c r="N187" s="182" t="str">
        <f t="shared" si="50"/>
        <v xml:space="preserve"> </v>
      </c>
      <c r="O187" s="5" t="str">
        <f t="shared" si="37"/>
        <v xml:space="preserve"> -0-0</v>
      </c>
      <c r="P187" s="5">
        <f>Input!D191</f>
        <v>0</v>
      </c>
      <c r="Q187" s="21">
        <f>IF(Input!$E191=0,0,IF(ISNA(VLOOKUP((CONCATENATE(Q$6,"-",Input!H191)),points1,2,)),0,(VLOOKUP((CONCATENATE(Q$6,"-",Input!H191)),points1,2,))))</f>
        <v>0</v>
      </c>
      <c r="R187" s="21">
        <f>IF(Input!$E191=0,0,IF(ISNA(VLOOKUP((CONCATENATE(R$6,"-",Input!I191)),points1,2,)),0,(VLOOKUP((CONCATENATE(R$6,"-",Input!I191)),points1,2,))))</f>
        <v>0</v>
      </c>
      <c r="S187" s="21">
        <f>IF(Input!$E191=0,0,IF(ISNA(VLOOKUP((CONCATENATE(S$6,"-",Input!J191)),points1,2,)),0,(VLOOKUP((CONCATENATE(S$6,"-",Input!J191)),points1,2,))))</f>
        <v>0</v>
      </c>
      <c r="T187" s="21">
        <f>IF(Input!$E191=0,0,IF(ISNA(VLOOKUP((CONCATENATE(T$6,"-",Input!K191)),points1,2,)),0,(VLOOKUP((CONCATENATE(T$6,"-",Input!K191)),points1,2,))))</f>
        <v>0</v>
      </c>
      <c r="U187" s="21">
        <f>IF(Input!$E191=0,0,IF(ISNA(VLOOKUP((CONCATENATE(U$6,"-",Input!L191)),points1,2,)),0,(VLOOKUP((CONCATENATE(U$6,"-",Input!L191)),points1,2,))))</f>
        <v>0</v>
      </c>
      <c r="V187" s="12">
        <f>IF(Input!$C191&gt;6,COUNT(Input!H191:I191,Input!J191:L191,Input!#REF!,Input!#REF!),IF(Input!$C191&lt;=6,COUNT(Input!H191:I191,Input!J191:L191,Input!#REF!)))</f>
        <v>0</v>
      </c>
      <c r="W187">
        <f t="shared" si="43"/>
        <v>0</v>
      </c>
      <c r="X187">
        <f>IF(W187=0,0,IF((Input!G191="Boy")*AND(Input!C191&gt;6),VLOOKUP(W187,award2,3),IF((Input!G191="Girl")*AND(Input!C191&gt;6),VLOOKUP(W187,award2,2),IF((Input!G191="Boy")*AND(Input!C191&lt;=6),VLOOKUP(W187,award12,3),IF((Input!G191="Girl")*AND(Input!C191&lt;=6),VLOOKUP(W187,award12,2),0)))))</f>
        <v>0</v>
      </c>
      <c r="Y187">
        <f>IF(Input!$C191&gt;6,COUNT(Input!H191:I191,Input!J191:L191,Input!#REF!,Input!#REF!),IF(Input!$C191&lt;=6,COUNT(Input!H191:I191,Input!J191:L191,Input!#REF!)))</f>
        <v>0</v>
      </c>
      <c r="AA187" t="str">
        <f t="shared" si="38"/>
        <v xml:space="preserve"> </v>
      </c>
      <c r="AB187" t="str">
        <f t="shared" si="39"/>
        <v xml:space="preserve"> </v>
      </c>
      <c r="AC187" t="str">
        <f t="shared" si="40"/>
        <v xml:space="preserve"> </v>
      </c>
      <c r="AD187" t="str">
        <f t="shared" si="41"/>
        <v xml:space="preserve"> </v>
      </c>
      <c r="AE187" t="str">
        <f t="shared" si="42"/>
        <v xml:space="preserve"> </v>
      </c>
      <c r="AG187" s="21" t="str">
        <f>IF(AA187=" "," ",IF(Input!$G191="Boy",IF(RANK(AA187,($AA187:$AE187),0)&lt;=5,AA187," ")," "))</f>
        <v xml:space="preserve"> </v>
      </c>
      <c r="AH187" s="21" t="str">
        <f>IF(AB187=" "," ",IF(Input!$G191="Boy",IF(RANK(AB187,($AA187:$AE187),0)&lt;=5,AB187," ")," "))</f>
        <v xml:space="preserve"> </v>
      </c>
      <c r="AI187" s="21" t="str">
        <f>IF(AC187=" "," ",IF(Input!$G191="Boy",IF(RANK(AC187,($AA187:$AE187),0)&lt;=5,AC187," ")," "))</f>
        <v xml:space="preserve"> </v>
      </c>
      <c r="AJ187" s="21" t="str">
        <f>IF(AD187=" "," ",IF(Input!$G191="Boy",IF(RANK(AD187,($AA187:$AE187),0)&lt;=5,AD187," ")," "))</f>
        <v xml:space="preserve"> </v>
      </c>
      <c r="AK187" s="21" t="str">
        <f>IF(AE187=" "," ",IF(Input!$G191="Boy",IF(RANK(AE187,($AA187:$AE187),0)&lt;=5,AE187," ")," "))</f>
        <v xml:space="preserve"> </v>
      </c>
      <c r="AM187" s="21" t="str">
        <f>IF(AA187=" "," ",IF(Input!$G191="Girl",IF(RANK(AA187,($AA187:$AE187),0)&lt;=5,AA187," ")," "))</f>
        <v xml:space="preserve"> </v>
      </c>
      <c r="AN187" s="21" t="str">
        <f>IF(AB187=" "," ",IF(Input!$G191="Girl",IF(RANK(AB187,($AA187:$AE187),0)&lt;=5,AB187," ")," "))</f>
        <v xml:space="preserve"> </v>
      </c>
      <c r="AO187" s="21" t="str">
        <f>IF(AC187=" "," ",IF(Input!$G191="Girl",IF(RANK(AC187,($AA187:$AE187),0)&lt;=5,AC187," ")," "))</f>
        <v xml:space="preserve"> </v>
      </c>
      <c r="AP187" s="21" t="str">
        <f>IF(AD187=" "," ",IF(Input!$G191="Girl",IF(RANK(AD187,($AA187:$AE187),0)&lt;=5,AD187," ")," "))</f>
        <v xml:space="preserve"> </v>
      </c>
      <c r="AQ187" s="21" t="str">
        <f>IF(AE187=" "," ",IF(Input!$G191="Girl",IF(RANK(AE187,($AA187:$AE187),0)&lt;=5,AE187," ")," "))</f>
        <v xml:space="preserve"> </v>
      </c>
      <c r="AS187">
        <v>4.0000000000000003E-5</v>
      </c>
      <c r="AT187">
        <v>7.9999999999999898E-5</v>
      </c>
      <c r="AU187">
        <v>1.2E-4</v>
      </c>
      <c r="AV187">
        <v>1.6000000000000001E-4</v>
      </c>
      <c r="AW187">
        <v>2.0000000000000001E-4</v>
      </c>
      <c r="AX187">
        <v>2.4000000000000001E-4</v>
      </c>
      <c r="AY187">
        <v>2.7999999999999998E-4</v>
      </c>
      <c r="AZ187">
        <v>3.20000000000001E-4</v>
      </c>
      <c r="BA187">
        <v>3.60000000000001E-4</v>
      </c>
      <c r="BB187">
        <v>4.0000000000000099E-4</v>
      </c>
    </row>
    <row r="188" spans="3:54" ht="23.55" customHeight="1" x14ac:dyDescent="0.3">
      <c r="C188" s="169">
        <f>Input!D192</f>
        <v>0</v>
      </c>
      <c r="D188" s="170" t="e">
        <f>Input!#REF!</f>
        <v>#REF!</v>
      </c>
      <c r="E188" s="170">
        <f>Input!E192</f>
        <v>0</v>
      </c>
      <c r="F188" s="171">
        <f>Input!F192</f>
        <v>0</v>
      </c>
      <c r="G188" s="171">
        <f>Input!G192</f>
        <v>0</v>
      </c>
      <c r="H188" s="170">
        <f t="shared" si="44"/>
        <v>0</v>
      </c>
      <c r="I188" s="170">
        <f t="shared" si="45"/>
        <v>0</v>
      </c>
      <c r="J188" s="170">
        <f t="shared" si="46"/>
        <v>0</v>
      </c>
      <c r="K188" s="170">
        <f t="shared" si="47"/>
        <v>0</v>
      </c>
      <c r="L188" s="170">
        <f t="shared" si="48"/>
        <v>0</v>
      </c>
      <c r="M188" s="170" t="str">
        <f t="shared" si="49"/>
        <v xml:space="preserve"> </v>
      </c>
      <c r="N188" s="182" t="str">
        <f t="shared" si="50"/>
        <v xml:space="preserve"> </v>
      </c>
      <c r="O188" s="5" t="str">
        <f t="shared" si="37"/>
        <v xml:space="preserve"> -0-0</v>
      </c>
      <c r="P188" s="5">
        <f>Input!D192</f>
        <v>0</v>
      </c>
      <c r="Q188" s="21">
        <f>IF(Input!$E192=0,0,IF(ISNA(VLOOKUP((CONCATENATE(Q$6,"-",Input!H192)),points1,2,)),0,(VLOOKUP((CONCATENATE(Q$6,"-",Input!H192)),points1,2,))))</f>
        <v>0</v>
      </c>
      <c r="R188" s="21">
        <f>IF(Input!$E192=0,0,IF(ISNA(VLOOKUP((CONCATENATE(R$6,"-",Input!I192)),points1,2,)),0,(VLOOKUP((CONCATENATE(R$6,"-",Input!I192)),points1,2,))))</f>
        <v>0</v>
      </c>
      <c r="S188" s="21">
        <f>IF(Input!$E192=0,0,IF(ISNA(VLOOKUP((CONCATENATE(S$6,"-",Input!J192)),points1,2,)),0,(VLOOKUP((CONCATENATE(S$6,"-",Input!J192)),points1,2,))))</f>
        <v>0</v>
      </c>
      <c r="T188" s="21">
        <f>IF(Input!$E192=0,0,IF(ISNA(VLOOKUP((CONCATENATE(T$6,"-",Input!K192)),points1,2,)),0,(VLOOKUP((CONCATENATE(T$6,"-",Input!K192)),points1,2,))))</f>
        <v>0</v>
      </c>
      <c r="U188" s="21">
        <f>IF(Input!$E192=0,0,IF(ISNA(VLOOKUP((CONCATENATE(U$6,"-",Input!L192)),points1,2,)),0,(VLOOKUP((CONCATENATE(U$6,"-",Input!L192)),points1,2,))))</f>
        <v>0</v>
      </c>
      <c r="V188" s="12">
        <f>IF(Input!$C192&gt;6,COUNT(Input!H192:I192,Input!J192:L192,Input!#REF!,Input!#REF!),IF(Input!$C192&lt;=6,COUNT(Input!H192:I192,Input!J192:L192,Input!#REF!)))</f>
        <v>0</v>
      </c>
      <c r="W188">
        <f t="shared" si="43"/>
        <v>0</v>
      </c>
      <c r="X188">
        <f>IF(W188=0,0,IF((Input!G192="Boy")*AND(Input!C192&gt;6),VLOOKUP(W188,award2,3),IF((Input!G192="Girl")*AND(Input!C192&gt;6),VLOOKUP(W188,award2,2),IF((Input!G192="Boy")*AND(Input!C192&lt;=6),VLOOKUP(W188,award12,3),IF((Input!G192="Girl")*AND(Input!C192&lt;=6),VLOOKUP(W188,award12,2),0)))))</f>
        <v>0</v>
      </c>
      <c r="Y188">
        <f>IF(Input!$C192&gt;6,COUNT(Input!H192:I192,Input!J192:L192,Input!#REF!,Input!#REF!),IF(Input!$C192&lt;=6,COUNT(Input!H192:I192,Input!J192:L192,Input!#REF!)))</f>
        <v>0</v>
      </c>
      <c r="AA188" t="str">
        <f t="shared" si="38"/>
        <v xml:space="preserve"> </v>
      </c>
      <c r="AB188" t="str">
        <f t="shared" si="39"/>
        <v xml:space="preserve"> </v>
      </c>
      <c r="AC188" t="str">
        <f t="shared" si="40"/>
        <v xml:space="preserve"> </v>
      </c>
      <c r="AD188" t="str">
        <f t="shared" si="41"/>
        <v xml:space="preserve"> </v>
      </c>
      <c r="AE188" t="str">
        <f t="shared" si="42"/>
        <v xml:space="preserve"> </v>
      </c>
      <c r="AG188" s="21" t="str">
        <f>IF(AA188=" "," ",IF(Input!$G192="Boy",IF(RANK(AA188,($AA188:$AE188),0)&lt;=5,AA188," ")," "))</f>
        <v xml:space="preserve"> </v>
      </c>
      <c r="AH188" s="21" t="str">
        <f>IF(AB188=" "," ",IF(Input!$G192="Boy",IF(RANK(AB188,($AA188:$AE188),0)&lt;=5,AB188," ")," "))</f>
        <v xml:space="preserve"> </v>
      </c>
      <c r="AI188" s="21" t="str">
        <f>IF(AC188=" "," ",IF(Input!$G192="Boy",IF(RANK(AC188,($AA188:$AE188),0)&lt;=5,AC188," ")," "))</f>
        <v xml:space="preserve"> </v>
      </c>
      <c r="AJ188" s="21" t="str">
        <f>IF(AD188=" "," ",IF(Input!$G192="Boy",IF(RANK(AD188,($AA188:$AE188),0)&lt;=5,AD188," ")," "))</f>
        <v xml:space="preserve"> </v>
      </c>
      <c r="AK188" s="21" t="str">
        <f>IF(AE188=" "," ",IF(Input!$G192="Boy",IF(RANK(AE188,($AA188:$AE188),0)&lt;=5,AE188," ")," "))</f>
        <v xml:space="preserve"> </v>
      </c>
      <c r="AM188" s="21" t="str">
        <f>IF(AA188=" "," ",IF(Input!$G192="Girl",IF(RANK(AA188,($AA188:$AE188),0)&lt;=5,AA188," ")," "))</f>
        <v xml:space="preserve"> </v>
      </c>
      <c r="AN188" s="21" t="str">
        <f>IF(AB188=" "," ",IF(Input!$G192="Girl",IF(RANK(AB188,($AA188:$AE188),0)&lt;=5,AB188," ")," "))</f>
        <v xml:space="preserve"> </v>
      </c>
      <c r="AO188" s="21" t="str">
        <f>IF(AC188=" "," ",IF(Input!$G192="Girl",IF(RANK(AC188,($AA188:$AE188),0)&lt;=5,AC188," ")," "))</f>
        <v xml:space="preserve"> </v>
      </c>
      <c r="AP188" s="21" t="str">
        <f>IF(AD188=" "," ",IF(Input!$G192="Girl",IF(RANK(AD188,($AA188:$AE188),0)&lt;=5,AD188," ")," "))</f>
        <v xml:space="preserve"> </v>
      </c>
      <c r="AQ188" s="21" t="str">
        <f>IF(AE188=" "," ",IF(Input!$G192="Girl",IF(RANK(AE188,($AA188:$AE188),0)&lt;=5,AE188," ")," "))</f>
        <v xml:space="preserve"> </v>
      </c>
      <c r="AS188">
        <v>4.0000000000000003E-5</v>
      </c>
      <c r="AT188">
        <v>7.9999999999999898E-5</v>
      </c>
      <c r="AU188">
        <v>1.2E-4</v>
      </c>
      <c r="AV188">
        <v>1.6000000000000001E-4</v>
      </c>
      <c r="AW188">
        <v>2.0000000000000001E-4</v>
      </c>
      <c r="AX188">
        <v>2.4000000000000001E-4</v>
      </c>
      <c r="AY188">
        <v>2.7999999999999998E-4</v>
      </c>
      <c r="AZ188">
        <v>3.20000000000001E-4</v>
      </c>
      <c r="BA188">
        <v>3.60000000000001E-4</v>
      </c>
      <c r="BB188">
        <v>4.0000000000000099E-4</v>
      </c>
    </row>
    <row r="189" spans="3:54" ht="23.55" customHeight="1" x14ac:dyDescent="0.3">
      <c r="C189" s="169">
        <f>Input!D193</f>
        <v>0</v>
      </c>
      <c r="D189" s="170" t="e">
        <f>Input!#REF!</f>
        <v>#REF!</v>
      </c>
      <c r="E189" s="170">
        <f>Input!E193</f>
        <v>0</v>
      </c>
      <c r="F189" s="171">
        <f>Input!F193</f>
        <v>0</v>
      </c>
      <c r="G189" s="171">
        <f>Input!G193</f>
        <v>0</v>
      </c>
      <c r="H189" s="170">
        <f t="shared" si="44"/>
        <v>0</v>
      </c>
      <c r="I189" s="170">
        <f t="shared" si="45"/>
        <v>0</v>
      </c>
      <c r="J189" s="170">
        <f t="shared" si="46"/>
        <v>0</v>
      </c>
      <c r="K189" s="170">
        <f t="shared" si="47"/>
        <v>0</v>
      </c>
      <c r="L189" s="170">
        <f t="shared" si="48"/>
        <v>0</v>
      </c>
      <c r="M189" s="170" t="str">
        <f t="shared" si="49"/>
        <v xml:space="preserve"> </v>
      </c>
      <c r="N189" s="182" t="str">
        <f t="shared" si="50"/>
        <v xml:space="preserve"> </v>
      </c>
      <c r="O189" s="5" t="str">
        <f t="shared" si="37"/>
        <v xml:space="preserve"> -0-0</v>
      </c>
      <c r="P189" s="5">
        <f>Input!D193</f>
        <v>0</v>
      </c>
      <c r="Q189" s="21">
        <f>IF(Input!$E193=0,0,IF(ISNA(VLOOKUP((CONCATENATE(Q$6,"-",Input!H193)),points1,2,)),0,(VLOOKUP((CONCATENATE(Q$6,"-",Input!H193)),points1,2,))))</f>
        <v>0</v>
      </c>
      <c r="R189" s="21">
        <f>IF(Input!$E193=0,0,IF(ISNA(VLOOKUP((CONCATENATE(R$6,"-",Input!I193)),points1,2,)),0,(VLOOKUP((CONCATENATE(R$6,"-",Input!I193)),points1,2,))))</f>
        <v>0</v>
      </c>
      <c r="S189" s="21">
        <f>IF(Input!$E193=0,0,IF(ISNA(VLOOKUP((CONCATENATE(S$6,"-",Input!J193)),points1,2,)),0,(VLOOKUP((CONCATENATE(S$6,"-",Input!J193)),points1,2,))))</f>
        <v>0</v>
      </c>
      <c r="T189" s="21">
        <f>IF(Input!$E193=0,0,IF(ISNA(VLOOKUP((CONCATENATE(T$6,"-",Input!K193)),points1,2,)),0,(VLOOKUP((CONCATENATE(T$6,"-",Input!K193)),points1,2,))))</f>
        <v>0</v>
      </c>
      <c r="U189" s="21">
        <f>IF(Input!$E193=0,0,IF(ISNA(VLOOKUP((CONCATENATE(U$6,"-",Input!L193)),points1,2,)),0,(VLOOKUP((CONCATENATE(U$6,"-",Input!L193)),points1,2,))))</f>
        <v>0</v>
      </c>
      <c r="V189" s="12">
        <f>IF(Input!$C193&gt;6,COUNT(Input!H193:I193,Input!J193:L193,Input!#REF!,Input!#REF!),IF(Input!$C193&lt;=6,COUNT(Input!H193:I193,Input!J193:L193,Input!#REF!)))</f>
        <v>0</v>
      </c>
      <c r="W189">
        <f t="shared" si="43"/>
        <v>0</v>
      </c>
      <c r="X189">
        <f>IF(W189=0,0,IF((Input!G193="Boy")*AND(Input!C193&gt;6),VLOOKUP(W189,award2,3),IF((Input!G193="Girl")*AND(Input!C193&gt;6),VLOOKUP(W189,award2,2),IF((Input!G193="Boy")*AND(Input!C193&lt;=6),VLOOKUP(W189,award12,3),IF((Input!G193="Girl")*AND(Input!C193&lt;=6),VLOOKUP(W189,award12,2),0)))))</f>
        <v>0</v>
      </c>
      <c r="Y189">
        <f>IF(Input!$C193&gt;6,COUNT(Input!H193:I193,Input!J193:L193,Input!#REF!,Input!#REF!),IF(Input!$C193&lt;=6,COUNT(Input!H193:I193,Input!J193:L193,Input!#REF!)))</f>
        <v>0</v>
      </c>
      <c r="AA189" t="str">
        <f t="shared" si="38"/>
        <v xml:space="preserve"> </v>
      </c>
      <c r="AB189" t="str">
        <f t="shared" si="39"/>
        <v xml:space="preserve"> </v>
      </c>
      <c r="AC189" t="str">
        <f t="shared" si="40"/>
        <v xml:space="preserve"> </v>
      </c>
      <c r="AD189" t="str">
        <f t="shared" si="41"/>
        <v xml:space="preserve"> </v>
      </c>
      <c r="AE189" t="str">
        <f t="shared" si="42"/>
        <v xml:space="preserve"> </v>
      </c>
      <c r="AG189" s="21" t="str">
        <f>IF(AA189=" "," ",IF(Input!$G193="Boy",IF(RANK(AA189,($AA189:$AE189),0)&lt;=5,AA189," ")," "))</f>
        <v xml:space="preserve"> </v>
      </c>
      <c r="AH189" s="21" t="str">
        <f>IF(AB189=" "," ",IF(Input!$G193="Boy",IF(RANK(AB189,($AA189:$AE189),0)&lt;=5,AB189," ")," "))</f>
        <v xml:space="preserve"> </v>
      </c>
      <c r="AI189" s="21" t="str">
        <f>IF(AC189=" "," ",IF(Input!$G193="Boy",IF(RANK(AC189,($AA189:$AE189),0)&lt;=5,AC189," ")," "))</f>
        <v xml:space="preserve"> </v>
      </c>
      <c r="AJ189" s="21" t="str">
        <f>IF(AD189=" "," ",IF(Input!$G193="Boy",IF(RANK(AD189,($AA189:$AE189),0)&lt;=5,AD189," ")," "))</f>
        <v xml:space="preserve"> </v>
      </c>
      <c r="AK189" s="21" t="str">
        <f>IF(AE189=" "," ",IF(Input!$G193="Boy",IF(RANK(AE189,($AA189:$AE189),0)&lt;=5,AE189," ")," "))</f>
        <v xml:space="preserve"> </v>
      </c>
      <c r="AM189" s="21" t="str">
        <f>IF(AA189=" "," ",IF(Input!$G193="Girl",IF(RANK(AA189,($AA189:$AE189),0)&lt;=5,AA189," ")," "))</f>
        <v xml:space="preserve"> </v>
      </c>
      <c r="AN189" s="21" t="str">
        <f>IF(AB189=" "," ",IF(Input!$G193="Girl",IF(RANK(AB189,($AA189:$AE189),0)&lt;=5,AB189," ")," "))</f>
        <v xml:space="preserve"> </v>
      </c>
      <c r="AO189" s="21" t="str">
        <f>IF(AC189=" "," ",IF(Input!$G193="Girl",IF(RANK(AC189,($AA189:$AE189),0)&lt;=5,AC189," ")," "))</f>
        <v xml:space="preserve"> </v>
      </c>
      <c r="AP189" s="21" t="str">
        <f>IF(AD189=" "," ",IF(Input!$G193="Girl",IF(RANK(AD189,($AA189:$AE189),0)&lt;=5,AD189," ")," "))</f>
        <v xml:space="preserve"> </v>
      </c>
      <c r="AQ189" s="21" t="str">
        <f>IF(AE189=" "," ",IF(Input!$G193="Girl",IF(RANK(AE189,($AA189:$AE189),0)&lt;=5,AE189," ")," "))</f>
        <v xml:space="preserve"> </v>
      </c>
      <c r="AS189">
        <v>4.0000000000000003E-5</v>
      </c>
      <c r="AT189">
        <v>7.9999999999999898E-5</v>
      </c>
      <c r="AU189">
        <v>1.2E-4</v>
      </c>
      <c r="AV189">
        <v>1.6000000000000001E-4</v>
      </c>
      <c r="AW189">
        <v>2.0000000000000001E-4</v>
      </c>
      <c r="AX189">
        <v>2.4000000000000001E-4</v>
      </c>
      <c r="AY189">
        <v>2.7999999999999998E-4</v>
      </c>
      <c r="AZ189">
        <v>3.20000000000001E-4</v>
      </c>
      <c r="BA189">
        <v>3.60000000000001E-4</v>
      </c>
      <c r="BB189">
        <v>4.0000000000000099E-4</v>
      </c>
    </row>
    <row r="190" spans="3:54" ht="23.55" customHeight="1" x14ac:dyDescent="0.3">
      <c r="C190" s="169">
        <f>Input!D194</f>
        <v>0</v>
      </c>
      <c r="D190" s="170" t="e">
        <f>Input!#REF!</f>
        <v>#REF!</v>
      </c>
      <c r="E190" s="170">
        <f>Input!E194</f>
        <v>0</v>
      </c>
      <c r="F190" s="171">
        <f>Input!F194</f>
        <v>0</v>
      </c>
      <c r="G190" s="171">
        <f>Input!G194</f>
        <v>0</v>
      </c>
      <c r="H190" s="170">
        <f t="shared" si="44"/>
        <v>0</v>
      </c>
      <c r="I190" s="170">
        <f t="shared" si="45"/>
        <v>0</v>
      </c>
      <c r="J190" s="170">
        <f t="shared" si="46"/>
        <v>0</v>
      </c>
      <c r="K190" s="170">
        <f t="shared" si="47"/>
        <v>0</v>
      </c>
      <c r="L190" s="170">
        <f t="shared" si="48"/>
        <v>0</v>
      </c>
      <c r="M190" s="170" t="str">
        <f t="shared" si="49"/>
        <v xml:space="preserve"> </v>
      </c>
      <c r="N190" s="182" t="str">
        <f t="shared" si="50"/>
        <v xml:space="preserve"> </v>
      </c>
      <c r="O190" s="5" t="str">
        <f t="shared" si="37"/>
        <v xml:space="preserve"> -0-0</v>
      </c>
      <c r="P190" s="5">
        <f>Input!D194</f>
        <v>0</v>
      </c>
      <c r="Q190" s="21">
        <f>IF(Input!$E194=0,0,IF(ISNA(VLOOKUP((CONCATENATE(Q$6,"-",Input!H194)),points1,2,)),0,(VLOOKUP((CONCATENATE(Q$6,"-",Input!H194)),points1,2,))))</f>
        <v>0</v>
      </c>
      <c r="R190" s="21">
        <f>IF(Input!$E194=0,0,IF(ISNA(VLOOKUP((CONCATENATE(R$6,"-",Input!I194)),points1,2,)),0,(VLOOKUP((CONCATENATE(R$6,"-",Input!I194)),points1,2,))))</f>
        <v>0</v>
      </c>
      <c r="S190" s="21">
        <f>IF(Input!$E194=0,0,IF(ISNA(VLOOKUP((CONCATENATE(S$6,"-",Input!J194)),points1,2,)),0,(VLOOKUP((CONCATENATE(S$6,"-",Input!J194)),points1,2,))))</f>
        <v>0</v>
      </c>
      <c r="T190" s="21">
        <f>IF(Input!$E194=0,0,IF(ISNA(VLOOKUP((CONCATENATE(T$6,"-",Input!K194)),points1,2,)),0,(VLOOKUP((CONCATENATE(T$6,"-",Input!K194)),points1,2,))))</f>
        <v>0</v>
      </c>
      <c r="U190" s="21">
        <f>IF(Input!$E194=0,0,IF(ISNA(VLOOKUP((CONCATENATE(U$6,"-",Input!L194)),points1,2,)),0,(VLOOKUP((CONCATENATE(U$6,"-",Input!L194)),points1,2,))))</f>
        <v>0</v>
      </c>
      <c r="V190" s="12">
        <f>IF(Input!$C194&gt;6,COUNT(Input!H194:I194,Input!J194:L194,Input!#REF!,Input!#REF!),IF(Input!$C194&lt;=6,COUNT(Input!H194:I194,Input!J194:L194,Input!#REF!)))</f>
        <v>0</v>
      </c>
      <c r="W190">
        <f t="shared" si="43"/>
        <v>0</v>
      </c>
      <c r="X190">
        <f>IF(W190=0,0,IF((Input!G194="Boy")*AND(Input!C194&gt;6),VLOOKUP(W190,award2,3),IF((Input!G194="Girl")*AND(Input!C194&gt;6),VLOOKUP(W190,award2,2),IF((Input!G194="Boy")*AND(Input!C194&lt;=6),VLOOKUP(W190,award12,3),IF((Input!G194="Girl")*AND(Input!C194&lt;=6),VLOOKUP(W190,award12,2),0)))))</f>
        <v>0</v>
      </c>
      <c r="Y190">
        <f>IF(Input!$C194&gt;6,COUNT(Input!H194:I194,Input!J194:L194,Input!#REF!,Input!#REF!),IF(Input!$C194&lt;=6,COUNT(Input!H194:I194,Input!J194:L194,Input!#REF!)))</f>
        <v>0</v>
      </c>
      <c r="AA190" t="str">
        <f t="shared" si="38"/>
        <v xml:space="preserve"> </v>
      </c>
      <c r="AB190" t="str">
        <f t="shared" si="39"/>
        <v xml:space="preserve"> </v>
      </c>
      <c r="AC190" t="str">
        <f t="shared" si="40"/>
        <v xml:space="preserve"> </v>
      </c>
      <c r="AD190" t="str">
        <f t="shared" si="41"/>
        <v xml:space="preserve"> </v>
      </c>
      <c r="AE190" t="str">
        <f t="shared" si="42"/>
        <v xml:space="preserve"> </v>
      </c>
      <c r="AG190" s="21" t="str">
        <f>IF(AA190=" "," ",IF(Input!$G194="Boy",IF(RANK(AA190,($AA190:$AE190),0)&lt;=5,AA190," ")," "))</f>
        <v xml:space="preserve"> </v>
      </c>
      <c r="AH190" s="21" t="str">
        <f>IF(AB190=" "," ",IF(Input!$G194="Boy",IF(RANK(AB190,($AA190:$AE190),0)&lt;=5,AB190," ")," "))</f>
        <v xml:space="preserve"> </v>
      </c>
      <c r="AI190" s="21" t="str">
        <f>IF(AC190=" "," ",IF(Input!$G194="Boy",IF(RANK(AC190,($AA190:$AE190),0)&lt;=5,AC190," ")," "))</f>
        <v xml:space="preserve"> </v>
      </c>
      <c r="AJ190" s="21" t="str">
        <f>IF(AD190=" "," ",IF(Input!$G194="Boy",IF(RANK(AD190,($AA190:$AE190),0)&lt;=5,AD190," ")," "))</f>
        <v xml:space="preserve"> </v>
      </c>
      <c r="AK190" s="21" t="str">
        <f>IF(AE190=" "," ",IF(Input!$G194="Boy",IF(RANK(AE190,($AA190:$AE190),0)&lt;=5,AE190," ")," "))</f>
        <v xml:space="preserve"> </v>
      </c>
      <c r="AM190" s="21" t="str">
        <f>IF(AA190=" "," ",IF(Input!$G194="Girl",IF(RANK(AA190,($AA190:$AE190),0)&lt;=5,AA190," ")," "))</f>
        <v xml:space="preserve"> </v>
      </c>
      <c r="AN190" s="21" t="str">
        <f>IF(AB190=" "," ",IF(Input!$G194="Girl",IF(RANK(AB190,($AA190:$AE190),0)&lt;=5,AB190," ")," "))</f>
        <v xml:space="preserve"> </v>
      </c>
      <c r="AO190" s="21" t="str">
        <f>IF(AC190=" "," ",IF(Input!$G194="Girl",IF(RANK(AC190,($AA190:$AE190),0)&lt;=5,AC190," ")," "))</f>
        <v xml:space="preserve"> </v>
      </c>
      <c r="AP190" s="21" t="str">
        <f>IF(AD190=" "," ",IF(Input!$G194="Girl",IF(RANK(AD190,($AA190:$AE190),0)&lt;=5,AD190," ")," "))</f>
        <v xml:space="preserve"> </v>
      </c>
      <c r="AQ190" s="21" t="str">
        <f>IF(AE190=" "," ",IF(Input!$G194="Girl",IF(RANK(AE190,($AA190:$AE190),0)&lt;=5,AE190," ")," "))</f>
        <v xml:space="preserve"> </v>
      </c>
      <c r="AS190">
        <v>4.0000000000000003E-5</v>
      </c>
      <c r="AT190">
        <v>7.9999999999999898E-5</v>
      </c>
      <c r="AU190">
        <v>1.2E-4</v>
      </c>
      <c r="AV190">
        <v>1.6000000000000001E-4</v>
      </c>
      <c r="AW190">
        <v>2.0000000000000001E-4</v>
      </c>
      <c r="AX190">
        <v>2.4000000000000001E-4</v>
      </c>
      <c r="AY190">
        <v>2.7999999999999998E-4</v>
      </c>
      <c r="AZ190">
        <v>3.20000000000001E-4</v>
      </c>
      <c r="BA190">
        <v>3.60000000000001E-4</v>
      </c>
      <c r="BB190">
        <v>4.0000000000000099E-4</v>
      </c>
    </row>
    <row r="191" spans="3:54" ht="23.55" customHeight="1" x14ac:dyDescent="0.3">
      <c r="C191" s="169">
        <f>Input!D195</f>
        <v>0</v>
      </c>
      <c r="D191" s="170" t="e">
        <f>Input!#REF!</f>
        <v>#REF!</v>
      </c>
      <c r="E191" s="170">
        <f>Input!E195</f>
        <v>0</v>
      </c>
      <c r="F191" s="171">
        <f>Input!F195</f>
        <v>0</v>
      </c>
      <c r="G191" s="171">
        <f>Input!G195</f>
        <v>0</v>
      </c>
      <c r="H191" s="170">
        <f t="shared" si="44"/>
        <v>0</v>
      </c>
      <c r="I191" s="170">
        <f t="shared" si="45"/>
        <v>0</v>
      </c>
      <c r="J191" s="170">
        <f t="shared" si="46"/>
        <v>0</v>
      </c>
      <c r="K191" s="170">
        <f t="shared" si="47"/>
        <v>0</v>
      </c>
      <c r="L191" s="170">
        <f t="shared" si="48"/>
        <v>0</v>
      </c>
      <c r="M191" s="170" t="str">
        <f t="shared" si="49"/>
        <v xml:space="preserve"> </v>
      </c>
      <c r="N191" s="182" t="str">
        <f t="shared" si="50"/>
        <v xml:space="preserve"> </v>
      </c>
      <c r="O191" s="5" t="str">
        <f t="shared" si="37"/>
        <v xml:space="preserve"> -0-0</v>
      </c>
      <c r="P191" s="5">
        <f>Input!D195</f>
        <v>0</v>
      </c>
      <c r="Q191" s="21">
        <f>IF(Input!$E195=0,0,IF(ISNA(VLOOKUP((CONCATENATE(Q$6,"-",Input!H195)),points1,2,)),0,(VLOOKUP((CONCATENATE(Q$6,"-",Input!H195)),points1,2,))))</f>
        <v>0</v>
      </c>
      <c r="R191" s="21">
        <f>IF(Input!$E195=0,0,IF(ISNA(VLOOKUP((CONCATENATE(R$6,"-",Input!I195)),points1,2,)),0,(VLOOKUP((CONCATENATE(R$6,"-",Input!I195)),points1,2,))))</f>
        <v>0</v>
      </c>
      <c r="S191" s="21">
        <f>IF(Input!$E195=0,0,IF(ISNA(VLOOKUP((CONCATENATE(S$6,"-",Input!J195)),points1,2,)),0,(VLOOKUP((CONCATENATE(S$6,"-",Input!J195)),points1,2,))))</f>
        <v>0</v>
      </c>
      <c r="T191" s="21">
        <f>IF(Input!$E195=0,0,IF(ISNA(VLOOKUP((CONCATENATE(T$6,"-",Input!K195)),points1,2,)),0,(VLOOKUP((CONCATENATE(T$6,"-",Input!K195)),points1,2,))))</f>
        <v>0</v>
      </c>
      <c r="U191" s="21">
        <f>IF(Input!$E195=0,0,IF(ISNA(VLOOKUP((CONCATENATE(U$6,"-",Input!L195)),points1,2,)),0,(VLOOKUP((CONCATENATE(U$6,"-",Input!L195)),points1,2,))))</f>
        <v>0</v>
      </c>
      <c r="V191" s="12">
        <f>IF(Input!$C195&gt;6,COUNT(Input!H195:I195,Input!J195:L195,Input!#REF!,Input!#REF!),IF(Input!$C195&lt;=6,COUNT(Input!H195:I195,Input!J195:L195,Input!#REF!)))</f>
        <v>0</v>
      </c>
      <c r="W191">
        <f t="shared" si="43"/>
        <v>0</v>
      </c>
      <c r="X191">
        <f>IF(W191=0,0,IF((Input!G195="Boy")*AND(Input!C195&gt;6),VLOOKUP(W191,award2,3),IF((Input!G195="Girl")*AND(Input!C195&gt;6),VLOOKUP(W191,award2,2),IF((Input!G195="Boy")*AND(Input!C195&lt;=6),VLOOKUP(W191,award12,3),IF((Input!G195="Girl")*AND(Input!C195&lt;=6),VLOOKUP(W191,award12,2),0)))))</f>
        <v>0</v>
      </c>
      <c r="Y191">
        <f>IF(Input!$C195&gt;6,COUNT(Input!H195:I195,Input!J195:L195,Input!#REF!,Input!#REF!),IF(Input!$C195&lt;=6,COUNT(Input!H195:I195,Input!J195:L195,Input!#REF!)))</f>
        <v>0</v>
      </c>
      <c r="AA191" t="str">
        <f t="shared" si="38"/>
        <v xml:space="preserve"> </v>
      </c>
      <c r="AB191" t="str">
        <f t="shared" si="39"/>
        <v xml:space="preserve"> </v>
      </c>
      <c r="AC191" t="str">
        <f t="shared" si="40"/>
        <v xml:space="preserve"> </v>
      </c>
      <c r="AD191" t="str">
        <f t="shared" si="41"/>
        <v xml:space="preserve"> </v>
      </c>
      <c r="AE191" t="str">
        <f t="shared" si="42"/>
        <v xml:space="preserve"> </v>
      </c>
      <c r="AG191" s="21" t="str">
        <f>IF(AA191=" "," ",IF(Input!$G195="Boy",IF(RANK(AA191,($AA191:$AE191),0)&lt;=5,AA191," ")," "))</f>
        <v xml:space="preserve"> </v>
      </c>
      <c r="AH191" s="21" t="str">
        <f>IF(AB191=" "," ",IF(Input!$G195="Boy",IF(RANK(AB191,($AA191:$AE191),0)&lt;=5,AB191," ")," "))</f>
        <v xml:space="preserve"> </v>
      </c>
      <c r="AI191" s="21" t="str">
        <f>IF(AC191=" "," ",IF(Input!$G195="Boy",IF(RANK(AC191,($AA191:$AE191),0)&lt;=5,AC191," ")," "))</f>
        <v xml:space="preserve"> </v>
      </c>
      <c r="AJ191" s="21" t="str">
        <f>IF(AD191=" "," ",IF(Input!$G195="Boy",IF(RANK(AD191,($AA191:$AE191),0)&lt;=5,AD191," ")," "))</f>
        <v xml:space="preserve"> </v>
      </c>
      <c r="AK191" s="21" t="str">
        <f>IF(AE191=" "," ",IF(Input!$G195="Boy",IF(RANK(AE191,($AA191:$AE191),0)&lt;=5,AE191," ")," "))</f>
        <v xml:space="preserve"> </v>
      </c>
      <c r="AM191" s="21" t="str">
        <f>IF(AA191=" "," ",IF(Input!$G195="Girl",IF(RANK(AA191,($AA191:$AE191),0)&lt;=5,AA191," ")," "))</f>
        <v xml:space="preserve"> </v>
      </c>
      <c r="AN191" s="21" t="str">
        <f>IF(AB191=" "," ",IF(Input!$G195="Girl",IF(RANK(AB191,($AA191:$AE191),0)&lt;=5,AB191," ")," "))</f>
        <v xml:space="preserve"> </v>
      </c>
      <c r="AO191" s="21" t="str">
        <f>IF(AC191=" "," ",IF(Input!$G195="Girl",IF(RANK(AC191,($AA191:$AE191),0)&lt;=5,AC191," ")," "))</f>
        <v xml:space="preserve"> </v>
      </c>
      <c r="AP191" s="21" t="str">
        <f>IF(AD191=" "," ",IF(Input!$G195="Girl",IF(RANK(AD191,($AA191:$AE191),0)&lt;=5,AD191," ")," "))</f>
        <v xml:space="preserve"> </v>
      </c>
      <c r="AQ191" s="21" t="str">
        <f>IF(AE191=" "," ",IF(Input!$G195="Girl",IF(RANK(AE191,($AA191:$AE191),0)&lt;=5,AE191," ")," "))</f>
        <v xml:space="preserve"> </v>
      </c>
      <c r="AS191">
        <v>4.0000000000000003E-5</v>
      </c>
      <c r="AT191">
        <v>7.9999999999999898E-5</v>
      </c>
      <c r="AU191">
        <v>1.2E-4</v>
      </c>
      <c r="AV191">
        <v>1.6000000000000001E-4</v>
      </c>
      <c r="AW191">
        <v>2.0000000000000001E-4</v>
      </c>
      <c r="AX191">
        <v>2.4000000000000001E-4</v>
      </c>
      <c r="AY191">
        <v>2.7999999999999998E-4</v>
      </c>
      <c r="AZ191">
        <v>3.20000000000001E-4</v>
      </c>
      <c r="BA191">
        <v>3.60000000000001E-4</v>
      </c>
      <c r="BB191">
        <v>4.0000000000000099E-4</v>
      </c>
    </row>
    <row r="192" spans="3:54" ht="23.55" customHeight="1" x14ac:dyDescent="0.3">
      <c r="C192" s="169">
        <f>Input!D196</f>
        <v>0</v>
      </c>
      <c r="D192" s="170" t="e">
        <f>Input!#REF!</f>
        <v>#REF!</v>
      </c>
      <c r="E192" s="170">
        <f>Input!E196</f>
        <v>0</v>
      </c>
      <c r="F192" s="171">
        <f>Input!F196</f>
        <v>0</v>
      </c>
      <c r="G192" s="171">
        <f>Input!G196</f>
        <v>0</v>
      </c>
      <c r="H192" s="170">
        <f t="shared" si="44"/>
        <v>0</v>
      </c>
      <c r="I192" s="170">
        <f t="shared" si="45"/>
        <v>0</v>
      </c>
      <c r="J192" s="170">
        <f t="shared" si="46"/>
        <v>0</v>
      </c>
      <c r="K192" s="170">
        <f t="shared" si="47"/>
        <v>0</v>
      </c>
      <c r="L192" s="170">
        <f t="shared" si="48"/>
        <v>0</v>
      </c>
      <c r="M192" s="170" t="str">
        <f t="shared" si="49"/>
        <v xml:space="preserve"> </v>
      </c>
      <c r="N192" s="182" t="str">
        <f t="shared" si="50"/>
        <v xml:space="preserve"> </v>
      </c>
      <c r="O192" s="5" t="str">
        <f t="shared" si="37"/>
        <v xml:space="preserve"> -0-0</v>
      </c>
      <c r="P192" s="5">
        <f>Input!D196</f>
        <v>0</v>
      </c>
      <c r="Q192" s="21">
        <f>IF(Input!$E196=0,0,IF(ISNA(VLOOKUP((CONCATENATE(Q$6,"-",Input!H196)),points1,2,)),0,(VLOOKUP((CONCATENATE(Q$6,"-",Input!H196)),points1,2,))))</f>
        <v>0</v>
      </c>
      <c r="R192" s="21">
        <f>IF(Input!$E196=0,0,IF(ISNA(VLOOKUP((CONCATENATE(R$6,"-",Input!I196)),points1,2,)),0,(VLOOKUP((CONCATENATE(R$6,"-",Input!I196)),points1,2,))))</f>
        <v>0</v>
      </c>
      <c r="S192" s="21">
        <f>IF(Input!$E196=0,0,IF(ISNA(VLOOKUP((CONCATENATE(S$6,"-",Input!J196)),points1,2,)),0,(VLOOKUP((CONCATENATE(S$6,"-",Input!J196)),points1,2,))))</f>
        <v>0</v>
      </c>
      <c r="T192" s="21">
        <f>IF(Input!$E196=0,0,IF(ISNA(VLOOKUP((CONCATENATE(T$6,"-",Input!K196)),points1,2,)),0,(VLOOKUP((CONCATENATE(T$6,"-",Input!K196)),points1,2,))))</f>
        <v>0</v>
      </c>
      <c r="U192" s="21">
        <f>IF(Input!$E196=0,0,IF(ISNA(VLOOKUP((CONCATENATE(U$6,"-",Input!L196)),points1,2,)),0,(VLOOKUP((CONCATENATE(U$6,"-",Input!L196)),points1,2,))))</f>
        <v>0</v>
      </c>
      <c r="V192" s="12">
        <f>IF(Input!$C196&gt;6,COUNT(Input!H196:I196,Input!J196:L196,Input!#REF!,Input!#REF!),IF(Input!$C196&lt;=6,COUNT(Input!H196:I196,Input!J196:L196,Input!#REF!)))</f>
        <v>0</v>
      </c>
      <c r="W192">
        <f t="shared" si="43"/>
        <v>0</v>
      </c>
      <c r="X192">
        <f>IF(W192=0,0,IF((Input!G196="Boy")*AND(Input!C196&gt;6),VLOOKUP(W192,award2,3),IF((Input!G196="Girl")*AND(Input!C196&gt;6),VLOOKUP(W192,award2,2),IF((Input!G196="Boy")*AND(Input!C196&lt;=6),VLOOKUP(W192,award12,3),IF((Input!G196="Girl")*AND(Input!C196&lt;=6),VLOOKUP(W192,award12,2),0)))))</f>
        <v>0</v>
      </c>
      <c r="Y192">
        <f>IF(Input!$C196&gt;6,COUNT(Input!H196:I196,Input!J196:L196,Input!#REF!,Input!#REF!),IF(Input!$C196&lt;=6,COUNT(Input!H196:I196,Input!J196:L196,Input!#REF!)))</f>
        <v>0</v>
      </c>
      <c r="AA192" t="str">
        <f t="shared" si="38"/>
        <v xml:space="preserve"> </v>
      </c>
      <c r="AB192" t="str">
        <f t="shared" si="39"/>
        <v xml:space="preserve"> </v>
      </c>
      <c r="AC192" t="str">
        <f t="shared" si="40"/>
        <v xml:space="preserve"> </v>
      </c>
      <c r="AD192" t="str">
        <f t="shared" si="41"/>
        <v xml:space="preserve"> </v>
      </c>
      <c r="AE192" t="str">
        <f t="shared" si="42"/>
        <v xml:space="preserve"> </v>
      </c>
      <c r="AG192" s="21" t="str">
        <f>IF(AA192=" "," ",IF(Input!$G196="Boy",IF(RANK(AA192,($AA192:$AE192),0)&lt;=5,AA192," ")," "))</f>
        <v xml:space="preserve"> </v>
      </c>
      <c r="AH192" s="21" t="str">
        <f>IF(AB192=" "," ",IF(Input!$G196="Boy",IF(RANK(AB192,($AA192:$AE192),0)&lt;=5,AB192," ")," "))</f>
        <v xml:space="preserve"> </v>
      </c>
      <c r="AI192" s="21" t="str">
        <f>IF(AC192=" "," ",IF(Input!$G196="Boy",IF(RANK(AC192,($AA192:$AE192),0)&lt;=5,AC192," ")," "))</f>
        <v xml:space="preserve"> </v>
      </c>
      <c r="AJ192" s="21" t="str">
        <f>IF(AD192=" "," ",IF(Input!$G196="Boy",IF(RANK(AD192,($AA192:$AE192),0)&lt;=5,AD192," ")," "))</f>
        <v xml:space="preserve"> </v>
      </c>
      <c r="AK192" s="21" t="str">
        <f>IF(AE192=" "," ",IF(Input!$G196="Boy",IF(RANK(AE192,($AA192:$AE192),0)&lt;=5,AE192," ")," "))</f>
        <v xml:space="preserve"> </v>
      </c>
      <c r="AM192" s="21" t="str">
        <f>IF(AA192=" "," ",IF(Input!$G196="Girl",IF(RANK(AA192,($AA192:$AE192),0)&lt;=5,AA192," ")," "))</f>
        <v xml:space="preserve"> </v>
      </c>
      <c r="AN192" s="21" t="str">
        <f>IF(AB192=" "," ",IF(Input!$G196="Girl",IF(RANK(AB192,($AA192:$AE192),0)&lt;=5,AB192," ")," "))</f>
        <v xml:space="preserve"> </v>
      </c>
      <c r="AO192" s="21" t="str">
        <f>IF(AC192=" "," ",IF(Input!$G196="Girl",IF(RANK(AC192,($AA192:$AE192),0)&lt;=5,AC192," ")," "))</f>
        <v xml:space="preserve"> </v>
      </c>
      <c r="AP192" s="21" t="str">
        <f>IF(AD192=" "," ",IF(Input!$G196="Girl",IF(RANK(AD192,($AA192:$AE192),0)&lt;=5,AD192," ")," "))</f>
        <v xml:space="preserve"> </v>
      </c>
      <c r="AQ192" s="21" t="str">
        <f>IF(AE192=" "," ",IF(Input!$G196="Girl",IF(RANK(AE192,($AA192:$AE192),0)&lt;=5,AE192," ")," "))</f>
        <v xml:space="preserve"> </v>
      </c>
      <c r="AS192">
        <v>4.0000000000000003E-5</v>
      </c>
      <c r="AT192">
        <v>7.9999999999999898E-5</v>
      </c>
      <c r="AU192">
        <v>1.2E-4</v>
      </c>
      <c r="AV192">
        <v>1.6000000000000001E-4</v>
      </c>
      <c r="AW192">
        <v>2.0000000000000001E-4</v>
      </c>
      <c r="AX192">
        <v>2.4000000000000001E-4</v>
      </c>
      <c r="AY192">
        <v>2.7999999999999998E-4</v>
      </c>
      <c r="AZ192">
        <v>3.20000000000001E-4</v>
      </c>
      <c r="BA192">
        <v>3.60000000000001E-4</v>
      </c>
      <c r="BB192">
        <v>4.0000000000000099E-4</v>
      </c>
    </row>
    <row r="193" spans="3:54" ht="23.55" customHeight="1" x14ac:dyDescent="0.3">
      <c r="C193" s="169">
        <f>Input!D197</f>
        <v>0</v>
      </c>
      <c r="D193" s="170" t="e">
        <f>Input!#REF!</f>
        <v>#REF!</v>
      </c>
      <c r="E193" s="170">
        <f>Input!E197</f>
        <v>0</v>
      </c>
      <c r="F193" s="171">
        <f>Input!F197</f>
        <v>0</v>
      </c>
      <c r="G193" s="171">
        <f>Input!G197</f>
        <v>0</v>
      </c>
      <c r="H193" s="170">
        <f t="shared" si="44"/>
        <v>0</v>
      </c>
      <c r="I193" s="170">
        <f t="shared" si="45"/>
        <v>0</v>
      </c>
      <c r="J193" s="170">
        <f t="shared" si="46"/>
        <v>0</v>
      </c>
      <c r="K193" s="170">
        <f t="shared" si="47"/>
        <v>0</v>
      </c>
      <c r="L193" s="170">
        <f t="shared" si="48"/>
        <v>0</v>
      </c>
      <c r="M193" s="170" t="str">
        <f t="shared" si="49"/>
        <v xml:space="preserve"> </v>
      </c>
      <c r="N193" s="182" t="str">
        <f t="shared" si="50"/>
        <v xml:space="preserve"> </v>
      </c>
      <c r="O193" s="5" t="str">
        <f t="shared" si="37"/>
        <v xml:space="preserve"> -0-0</v>
      </c>
      <c r="P193" s="5">
        <f>Input!D197</f>
        <v>0</v>
      </c>
      <c r="Q193" s="21">
        <f>IF(Input!$E197=0,0,IF(ISNA(VLOOKUP((CONCATENATE(Q$6,"-",Input!H197)),points1,2,)),0,(VLOOKUP((CONCATENATE(Q$6,"-",Input!H197)),points1,2,))))</f>
        <v>0</v>
      </c>
      <c r="R193" s="21">
        <f>IF(Input!$E197=0,0,IF(ISNA(VLOOKUP((CONCATENATE(R$6,"-",Input!I197)),points1,2,)),0,(VLOOKUP((CONCATENATE(R$6,"-",Input!I197)),points1,2,))))</f>
        <v>0</v>
      </c>
      <c r="S193" s="21">
        <f>IF(Input!$E197=0,0,IF(ISNA(VLOOKUP((CONCATENATE(S$6,"-",Input!J197)),points1,2,)),0,(VLOOKUP((CONCATENATE(S$6,"-",Input!J197)),points1,2,))))</f>
        <v>0</v>
      </c>
      <c r="T193" s="21">
        <f>IF(Input!$E197=0,0,IF(ISNA(VLOOKUP((CONCATENATE(T$6,"-",Input!K197)),points1,2,)),0,(VLOOKUP((CONCATENATE(T$6,"-",Input!K197)),points1,2,))))</f>
        <v>0</v>
      </c>
      <c r="U193" s="21">
        <f>IF(Input!$E197=0,0,IF(ISNA(VLOOKUP((CONCATENATE(U$6,"-",Input!L197)),points1,2,)),0,(VLOOKUP((CONCATENATE(U$6,"-",Input!L197)),points1,2,))))</f>
        <v>0</v>
      </c>
      <c r="V193" s="12">
        <f>IF(Input!$C197&gt;6,COUNT(Input!H197:I197,Input!J197:L197,Input!#REF!,Input!#REF!),IF(Input!$C197&lt;=6,COUNT(Input!H197:I197,Input!J197:L197,Input!#REF!)))</f>
        <v>0</v>
      </c>
      <c r="W193">
        <f t="shared" si="43"/>
        <v>0</v>
      </c>
      <c r="X193">
        <f>IF(W193=0,0,IF((Input!G197="Boy")*AND(Input!C197&gt;6),VLOOKUP(W193,award2,3),IF((Input!G197="Girl")*AND(Input!C197&gt;6),VLOOKUP(W193,award2,2),IF((Input!G197="Boy")*AND(Input!C197&lt;=6),VLOOKUP(W193,award12,3),IF((Input!G197="Girl")*AND(Input!C197&lt;=6),VLOOKUP(W193,award12,2),0)))))</f>
        <v>0</v>
      </c>
      <c r="Y193">
        <f>IF(Input!$C197&gt;6,COUNT(Input!H197:I197,Input!J197:L197,Input!#REF!,Input!#REF!),IF(Input!$C197&lt;=6,COUNT(Input!H197:I197,Input!J197:L197,Input!#REF!)))</f>
        <v>0</v>
      </c>
      <c r="AA193" t="str">
        <f t="shared" si="38"/>
        <v xml:space="preserve"> </v>
      </c>
      <c r="AB193" t="str">
        <f t="shared" si="39"/>
        <v xml:space="preserve"> </v>
      </c>
      <c r="AC193" t="str">
        <f t="shared" si="40"/>
        <v xml:space="preserve"> </v>
      </c>
      <c r="AD193" t="str">
        <f t="shared" si="41"/>
        <v xml:space="preserve"> </v>
      </c>
      <c r="AE193" t="str">
        <f t="shared" si="42"/>
        <v xml:space="preserve"> </v>
      </c>
      <c r="AG193" s="21" t="str">
        <f>IF(AA193=" "," ",IF(Input!$G197="Boy",IF(RANK(AA193,($AA193:$AE193),0)&lt;=5,AA193," ")," "))</f>
        <v xml:space="preserve"> </v>
      </c>
      <c r="AH193" s="21" t="str">
        <f>IF(AB193=" "," ",IF(Input!$G197="Boy",IF(RANK(AB193,($AA193:$AE193),0)&lt;=5,AB193," ")," "))</f>
        <v xml:space="preserve"> </v>
      </c>
      <c r="AI193" s="21" t="str">
        <f>IF(AC193=" "," ",IF(Input!$G197="Boy",IF(RANK(AC193,($AA193:$AE193),0)&lt;=5,AC193," ")," "))</f>
        <v xml:space="preserve"> </v>
      </c>
      <c r="AJ193" s="21" t="str">
        <f>IF(AD193=" "," ",IF(Input!$G197="Boy",IF(RANK(AD193,($AA193:$AE193),0)&lt;=5,AD193," ")," "))</f>
        <v xml:space="preserve"> </v>
      </c>
      <c r="AK193" s="21" t="str">
        <f>IF(AE193=" "," ",IF(Input!$G197="Boy",IF(RANK(AE193,($AA193:$AE193),0)&lt;=5,AE193," ")," "))</f>
        <v xml:space="preserve"> </v>
      </c>
      <c r="AM193" s="21" t="str">
        <f>IF(AA193=" "," ",IF(Input!$G197="Girl",IF(RANK(AA193,($AA193:$AE193),0)&lt;=5,AA193," ")," "))</f>
        <v xml:space="preserve"> </v>
      </c>
      <c r="AN193" s="21" t="str">
        <f>IF(AB193=" "," ",IF(Input!$G197="Girl",IF(RANK(AB193,($AA193:$AE193),0)&lt;=5,AB193," ")," "))</f>
        <v xml:space="preserve"> </v>
      </c>
      <c r="AO193" s="21" t="str">
        <f>IF(AC193=" "," ",IF(Input!$G197="Girl",IF(RANK(AC193,($AA193:$AE193),0)&lt;=5,AC193," ")," "))</f>
        <v xml:space="preserve"> </v>
      </c>
      <c r="AP193" s="21" t="str">
        <f>IF(AD193=" "," ",IF(Input!$G197="Girl",IF(RANK(AD193,($AA193:$AE193),0)&lt;=5,AD193," ")," "))</f>
        <v xml:space="preserve"> </v>
      </c>
      <c r="AQ193" s="21" t="str">
        <f>IF(AE193=" "," ",IF(Input!$G197="Girl",IF(RANK(AE193,($AA193:$AE193),0)&lt;=5,AE193," ")," "))</f>
        <v xml:space="preserve"> </v>
      </c>
      <c r="AS193">
        <v>4.0000000000000003E-5</v>
      </c>
      <c r="AT193">
        <v>7.9999999999999898E-5</v>
      </c>
      <c r="AU193">
        <v>1.2E-4</v>
      </c>
      <c r="AV193">
        <v>1.6000000000000001E-4</v>
      </c>
      <c r="AW193">
        <v>2.0000000000000001E-4</v>
      </c>
      <c r="AX193">
        <v>2.4000000000000001E-4</v>
      </c>
      <c r="AY193">
        <v>2.7999999999999998E-4</v>
      </c>
      <c r="AZ193">
        <v>3.20000000000001E-4</v>
      </c>
      <c r="BA193">
        <v>3.60000000000001E-4</v>
      </c>
      <c r="BB193">
        <v>4.0000000000000099E-4</v>
      </c>
    </row>
    <row r="194" spans="3:54" ht="23.55" customHeight="1" x14ac:dyDescent="0.3">
      <c r="C194" s="169">
        <f>Input!D198</f>
        <v>0</v>
      </c>
      <c r="D194" s="170" t="e">
        <f>Input!#REF!</f>
        <v>#REF!</v>
      </c>
      <c r="E194" s="170">
        <f>Input!E198</f>
        <v>0</v>
      </c>
      <c r="F194" s="171">
        <f>Input!F198</f>
        <v>0</v>
      </c>
      <c r="G194" s="171">
        <f>Input!G198</f>
        <v>0</v>
      </c>
      <c r="H194" s="170">
        <f t="shared" si="44"/>
        <v>0</v>
      </c>
      <c r="I194" s="170">
        <f t="shared" si="45"/>
        <v>0</v>
      </c>
      <c r="J194" s="170">
        <f t="shared" si="46"/>
        <v>0</v>
      </c>
      <c r="K194" s="170">
        <f t="shared" si="47"/>
        <v>0</v>
      </c>
      <c r="L194" s="170">
        <f t="shared" si="48"/>
        <v>0</v>
      </c>
      <c r="M194" s="170" t="str">
        <f t="shared" si="49"/>
        <v xml:space="preserve"> </v>
      </c>
      <c r="N194" s="182" t="str">
        <f t="shared" si="50"/>
        <v xml:space="preserve"> </v>
      </c>
      <c r="O194" s="5" t="str">
        <f t="shared" si="37"/>
        <v xml:space="preserve"> -0-0</v>
      </c>
      <c r="P194" s="5">
        <f>Input!D198</f>
        <v>0</v>
      </c>
      <c r="Q194" s="21">
        <f>IF(Input!$E198=0,0,IF(ISNA(VLOOKUP((CONCATENATE(Q$6,"-",Input!H198)),points1,2,)),0,(VLOOKUP((CONCATENATE(Q$6,"-",Input!H198)),points1,2,))))</f>
        <v>0</v>
      </c>
      <c r="R194" s="21">
        <f>IF(Input!$E198=0,0,IF(ISNA(VLOOKUP((CONCATENATE(R$6,"-",Input!I198)),points1,2,)),0,(VLOOKUP((CONCATENATE(R$6,"-",Input!I198)),points1,2,))))</f>
        <v>0</v>
      </c>
      <c r="S194" s="21">
        <f>IF(Input!$E198=0,0,IF(ISNA(VLOOKUP((CONCATENATE(S$6,"-",Input!J198)),points1,2,)),0,(VLOOKUP((CONCATENATE(S$6,"-",Input!J198)),points1,2,))))</f>
        <v>0</v>
      </c>
      <c r="T194" s="21">
        <f>IF(Input!$E198=0,0,IF(ISNA(VLOOKUP((CONCATENATE(T$6,"-",Input!K198)),points1,2,)),0,(VLOOKUP((CONCATENATE(T$6,"-",Input!K198)),points1,2,))))</f>
        <v>0</v>
      </c>
      <c r="U194" s="21">
        <f>IF(Input!$E198=0,0,IF(ISNA(VLOOKUP((CONCATENATE(U$6,"-",Input!L198)),points1,2,)),0,(VLOOKUP((CONCATENATE(U$6,"-",Input!L198)),points1,2,))))</f>
        <v>0</v>
      </c>
      <c r="V194" s="12">
        <f>IF(Input!$C198&gt;6,COUNT(Input!H198:I198,Input!J198:L198,Input!#REF!,Input!#REF!),IF(Input!$C198&lt;=6,COUNT(Input!H198:I198,Input!J198:L198,Input!#REF!)))</f>
        <v>0</v>
      </c>
      <c r="W194">
        <f t="shared" si="43"/>
        <v>0</v>
      </c>
      <c r="X194">
        <f>IF(W194=0,0,IF((Input!G198="Boy")*AND(Input!C198&gt;6),VLOOKUP(W194,award2,3),IF((Input!G198="Girl")*AND(Input!C198&gt;6),VLOOKUP(W194,award2,2),IF((Input!G198="Boy")*AND(Input!C198&lt;=6),VLOOKUP(W194,award12,3),IF((Input!G198="Girl")*AND(Input!C198&lt;=6),VLOOKUP(W194,award12,2),0)))))</f>
        <v>0</v>
      </c>
      <c r="Y194">
        <f>IF(Input!$C198&gt;6,COUNT(Input!H198:I198,Input!J198:L198,Input!#REF!,Input!#REF!),IF(Input!$C198&lt;=6,COUNT(Input!H198:I198,Input!J198:L198,Input!#REF!)))</f>
        <v>0</v>
      </c>
      <c r="AA194" t="str">
        <f t="shared" si="38"/>
        <v xml:space="preserve"> </v>
      </c>
      <c r="AB194" t="str">
        <f t="shared" si="39"/>
        <v xml:space="preserve"> </v>
      </c>
      <c r="AC194" t="str">
        <f t="shared" si="40"/>
        <v xml:space="preserve"> </v>
      </c>
      <c r="AD194" t="str">
        <f t="shared" si="41"/>
        <v xml:space="preserve"> </v>
      </c>
      <c r="AE194" t="str">
        <f t="shared" si="42"/>
        <v xml:space="preserve"> </v>
      </c>
      <c r="AG194" s="21" t="str">
        <f>IF(AA194=" "," ",IF(Input!$G198="Boy",IF(RANK(AA194,($AA194:$AE194),0)&lt;=5,AA194," ")," "))</f>
        <v xml:space="preserve"> </v>
      </c>
      <c r="AH194" s="21" t="str">
        <f>IF(AB194=" "," ",IF(Input!$G198="Boy",IF(RANK(AB194,($AA194:$AE194),0)&lt;=5,AB194," ")," "))</f>
        <v xml:space="preserve"> </v>
      </c>
      <c r="AI194" s="21" t="str">
        <f>IF(AC194=" "," ",IF(Input!$G198="Boy",IF(RANK(AC194,($AA194:$AE194),0)&lt;=5,AC194," ")," "))</f>
        <v xml:space="preserve"> </v>
      </c>
      <c r="AJ194" s="21" t="str">
        <f>IF(AD194=" "," ",IF(Input!$G198="Boy",IF(RANK(AD194,($AA194:$AE194),0)&lt;=5,AD194," ")," "))</f>
        <v xml:space="preserve"> </v>
      </c>
      <c r="AK194" s="21" t="str">
        <f>IF(AE194=" "," ",IF(Input!$G198="Boy",IF(RANK(AE194,($AA194:$AE194),0)&lt;=5,AE194," ")," "))</f>
        <v xml:space="preserve"> </v>
      </c>
      <c r="AM194" s="21" t="str">
        <f>IF(AA194=" "," ",IF(Input!$G198="Girl",IF(RANK(AA194,($AA194:$AE194),0)&lt;=5,AA194," ")," "))</f>
        <v xml:space="preserve"> </v>
      </c>
      <c r="AN194" s="21" t="str">
        <f>IF(AB194=" "," ",IF(Input!$G198="Girl",IF(RANK(AB194,($AA194:$AE194),0)&lt;=5,AB194," ")," "))</f>
        <v xml:space="preserve"> </v>
      </c>
      <c r="AO194" s="21" t="str">
        <f>IF(AC194=" "," ",IF(Input!$G198="Girl",IF(RANK(AC194,($AA194:$AE194),0)&lt;=5,AC194," ")," "))</f>
        <v xml:space="preserve"> </v>
      </c>
      <c r="AP194" s="21" t="str">
        <f>IF(AD194=" "," ",IF(Input!$G198="Girl",IF(RANK(AD194,($AA194:$AE194),0)&lt;=5,AD194," ")," "))</f>
        <v xml:space="preserve"> </v>
      </c>
      <c r="AQ194" s="21" t="str">
        <f>IF(AE194=" "," ",IF(Input!$G198="Girl",IF(RANK(AE194,($AA194:$AE194),0)&lt;=5,AE194," ")," "))</f>
        <v xml:space="preserve"> </v>
      </c>
      <c r="AS194">
        <v>4.0000000000000003E-5</v>
      </c>
      <c r="AT194">
        <v>7.9999999999999898E-5</v>
      </c>
      <c r="AU194">
        <v>1.2E-4</v>
      </c>
      <c r="AV194">
        <v>1.6000000000000001E-4</v>
      </c>
      <c r="AW194">
        <v>2.0000000000000001E-4</v>
      </c>
      <c r="AX194">
        <v>2.4000000000000001E-4</v>
      </c>
      <c r="AY194">
        <v>2.7999999999999998E-4</v>
      </c>
      <c r="AZ194">
        <v>3.20000000000001E-4</v>
      </c>
      <c r="BA194">
        <v>3.60000000000001E-4</v>
      </c>
      <c r="BB194">
        <v>4.0000000000000099E-4</v>
      </c>
    </row>
    <row r="195" spans="3:54" ht="23.55" customHeight="1" x14ac:dyDescent="0.3">
      <c r="C195" s="169">
        <f>Input!D199</f>
        <v>0</v>
      </c>
      <c r="D195" s="170" t="e">
        <f>Input!#REF!</f>
        <v>#REF!</v>
      </c>
      <c r="E195" s="170">
        <f>Input!E199</f>
        <v>0</v>
      </c>
      <c r="F195" s="171">
        <f>Input!F199</f>
        <v>0</v>
      </c>
      <c r="G195" s="171">
        <f>Input!G199</f>
        <v>0</v>
      </c>
      <c r="H195" s="170">
        <f t="shared" si="44"/>
        <v>0</v>
      </c>
      <c r="I195" s="170">
        <f t="shared" si="45"/>
        <v>0</v>
      </c>
      <c r="J195" s="170">
        <f t="shared" si="46"/>
        <v>0</v>
      </c>
      <c r="K195" s="170">
        <f t="shared" si="47"/>
        <v>0</v>
      </c>
      <c r="L195" s="170">
        <f t="shared" si="48"/>
        <v>0</v>
      </c>
      <c r="M195" s="170" t="str">
        <f t="shared" si="49"/>
        <v xml:space="preserve"> </v>
      </c>
      <c r="N195" s="182" t="str">
        <f t="shared" si="50"/>
        <v xml:space="preserve"> </v>
      </c>
      <c r="O195" s="5" t="str">
        <f t="shared" si="37"/>
        <v xml:space="preserve"> -0-0</v>
      </c>
      <c r="P195" s="5">
        <f>Input!D199</f>
        <v>0</v>
      </c>
      <c r="Q195" s="21">
        <f>IF(Input!$E199=0,0,IF(ISNA(VLOOKUP((CONCATENATE(Q$6,"-",Input!H199)),points1,2,)),0,(VLOOKUP((CONCATENATE(Q$6,"-",Input!H199)),points1,2,))))</f>
        <v>0</v>
      </c>
      <c r="R195" s="21">
        <f>IF(Input!$E199=0,0,IF(ISNA(VLOOKUP((CONCATENATE(R$6,"-",Input!I199)),points1,2,)),0,(VLOOKUP((CONCATENATE(R$6,"-",Input!I199)),points1,2,))))</f>
        <v>0</v>
      </c>
      <c r="S195" s="21">
        <f>IF(Input!$E199=0,0,IF(ISNA(VLOOKUP((CONCATENATE(S$6,"-",Input!J199)),points1,2,)),0,(VLOOKUP((CONCATENATE(S$6,"-",Input!J199)),points1,2,))))</f>
        <v>0</v>
      </c>
      <c r="T195" s="21">
        <f>IF(Input!$E199=0,0,IF(ISNA(VLOOKUP((CONCATENATE(T$6,"-",Input!K199)),points1,2,)),0,(VLOOKUP((CONCATENATE(T$6,"-",Input!K199)),points1,2,))))</f>
        <v>0</v>
      </c>
      <c r="U195" s="21">
        <f>IF(Input!$E199=0,0,IF(ISNA(VLOOKUP((CONCATENATE(U$6,"-",Input!L199)),points1,2,)),0,(VLOOKUP((CONCATENATE(U$6,"-",Input!L199)),points1,2,))))</f>
        <v>0</v>
      </c>
      <c r="V195" s="12">
        <f>IF(Input!$C199&gt;6,COUNT(Input!H199:I199,Input!J199:L199,Input!#REF!,Input!#REF!),IF(Input!$C199&lt;=6,COUNT(Input!H199:I199,Input!J199:L199,Input!#REF!)))</f>
        <v>0</v>
      </c>
      <c r="W195">
        <f t="shared" si="43"/>
        <v>0</v>
      </c>
      <c r="X195">
        <f>IF(W195=0,0,IF((Input!G199="Boy")*AND(Input!C199&gt;6),VLOOKUP(W195,award2,3),IF((Input!G199="Girl")*AND(Input!C199&gt;6),VLOOKUP(W195,award2,2),IF((Input!G199="Boy")*AND(Input!C199&lt;=6),VLOOKUP(W195,award12,3),IF((Input!G199="Girl")*AND(Input!C199&lt;=6),VLOOKUP(W195,award12,2),0)))))</f>
        <v>0</v>
      </c>
      <c r="Y195">
        <f>IF(Input!$C199&gt;6,COUNT(Input!H199:I199,Input!J199:L199,Input!#REF!,Input!#REF!),IF(Input!$C199&lt;=6,COUNT(Input!H199:I199,Input!J199:L199,Input!#REF!)))</f>
        <v>0</v>
      </c>
      <c r="AA195" t="str">
        <f t="shared" si="38"/>
        <v xml:space="preserve"> </v>
      </c>
      <c r="AB195" t="str">
        <f t="shared" si="39"/>
        <v xml:space="preserve"> </v>
      </c>
      <c r="AC195" t="str">
        <f t="shared" si="40"/>
        <v xml:space="preserve"> </v>
      </c>
      <c r="AD195" t="str">
        <f t="shared" si="41"/>
        <v xml:space="preserve"> </v>
      </c>
      <c r="AE195" t="str">
        <f t="shared" si="42"/>
        <v xml:space="preserve"> </v>
      </c>
      <c r="AG195" s="21" t="str">
        <f>IF(AA195=" "," ",IF(Input!$G199="Boy",IF(RANK(AA195,($AA195:$AE195),0)&lt;=5,AA195," ")," "))</f>
        <v xml:space="preserve"> </v>
      </c>
      <c r="AH195" s="21" t="str">
        <f>IF(AB195=" "," ",IF(Input!$G199="Boy",IF(RANK(AB195,($AA195:$AE195),0)&lt;=5,AB195," ")," "))</f>
        <v xml:space="preserve"> </v>
      </c>
      <c r="AI195" s="21" t="str">
        <f>IF(AC195=" "," ",IF(Input!$G199="Boy",IF(RANK(AC195,($AA195:$AE195),0)&lt;=5,AC195," ")," "))</f>
        <v xml:space="preserve"> </v>
      </c>
      <c r="AJ195" s="21" t="str">
        <f>IF(AD195=" "," ",IF(Input!$G199="Boy",IF(RANK(AD195,($AA195:$AE195),0)&lt;=5,AD195," ")," "))</f>
        <v xml:space="preserve"> </v>
      </c>
      <c r="AK195" s="21" t="str">
        <f>IF(AE195=" "," ",IF(Input!$G199="Boy",IF(RANK(AE195,($AA195:$AE195),0)&lt;=5,AE195," ")," "))</f>
        <v xml:space="preserve"> </v>
      </c>
      <c r="AM195" s="21" t="str">
        <f>IF(AA195=" "," ",IF(Input!$G199="Girl",IF(RANK(AA195,($AA195:$AE195),0)&lt;=5,AA195," ")," "))</f>
        <v xml:space="preserve"> </v>
      </c>
      <c r="AN195" s="21" t="str">
        <f>IF(AB195=" "," ",IF(Input!$G199="Girl",IF(RANK(AB195,($AA195:$AE195),0)&lt;=5,AB195," ")," "))</f>
        <v xml:space="preserve"> </v>
      </c>
      <c r="AO195" s="21" t="str">
        <f>IF(AC195=" "," ",IF(Input!$G199="Girl",IF(RANK(AC195,($AA195:$AE195),0)&lt;=5,AC195," ")," "))</f>
        <v xml:space="preserve"> </v>
      </c>
      <c r="AP195" s="21" t="str">
        <f>IF(AD195=" "," ",IF(Input!$G199="Girl",IF(RANK(AD195,($AA195:$AE195),0)&lt;=5,AD195," ")," "))</f>
        <v xml:space="preserve"> </v>
      </c>
      <c r="AQ195" s="21" t="str">
        <f>IF(AE195=" "," ",IF(Input!$G199="Girl",IF(RANK(AE195,($AA195:$AE195),0)&lt;=5,AE195," ")," "))</f>
        <v xml:space="preserve"> </v>
      </c>
      <c r="AS195">
        <v>4.0000000000000003E-5</v>
      </c>
      <c r="AT195">
        <v>7.9999999999999898E-5</v>
      </c>
      <c r="AU195">
        <v>1.2E-4</v>
      </c>
      <c r="AV195">
        <v>1.6000000000000001E-4</v>
      </c>
      <c r="AW195">
        <v>2.0000000000000001E-4</v>
      </c>
      <c r="AX195">
        <v>2.4000000000000001E-4</v>
      </c>
      <c r="AY195">
        <v>2.7999999999999998E-4</v>
      </c>
      <c r="AZ195">
        <v>3.20000000000001E-4</v>
      </c>
      <c r="BA195">
        <v>3.60000000000001E-4</v>
      </c>
      <c r="BB195">
        <v>4.0000000000000099E-4</v>
      </c>
    </row>
    <row r="196" spans="3:54" ht="23.55" customHeight="1" x14ac:dyDescent="0.3">
      <c r="C196" s="169">
        <f>Input!D200</f>
        <v>0</v>
      </c>
      <c r="D196" s="170" t="e">
        <f>Input!#REF!</f>
        <v>#REF!</v>
      </c>
      <c r="E196" s="170">
        <f>Input!E200</f>
        <v>0</v>
      </c>
      <c r="F196" s="171">
        <f>Input!F200</f>
        <v>0</v>
      </c>
      <c r="G196" s="171">
        <f>Input!G200</f>
        <v>0</v>
      </c>
      <c r="H196" s="170">
        <f t="shared" si="44"/>
        <v>0</v>
      </c>
      <c r="I196" s="170">
        <f t="shared" si="45"/>
        <v>0</v>
      </c>
      <c r="J196" s="170">
        <f t="shared" si="46"/>
        <v>0</v>
      </c>
      <c r="K196" s="170">
        <f t="shared" si="47"/>
        <v>0</v>
      </c>
      <c r="L196" s="170">
        <f t="shared" si="48"/>
        <v>0</v>
      </c>
      <c r="M196" s="170" t="str">
        <f t="shared" si="49"/>
        <v xml:space="preserve"> </v>
      </c>
      <c r="N196" s="182" t="str">
        <f t="shared" si="50"/>
        <v xml:space="preserve"> </v>
      </c>
      <c r="O196" s="5" t="str">
        <f t="shared" si="37"/>
        <v xml:space="preserve"> -0-0</v>
      </c>
      <c r="P196" s="5">
        <f>Input!D200</f>
        <v>0</v>
      </c>
      <c r="Q196" s="21">
        <f>IF(Input!$E200=0,0,IF(ISNA(VLOOKUP((CONCATENATE(Q$6,"-",Input!H200)),points1,2,)),0,(VLOOKUP((CONCATENATE(Q$6,"-",Input!H200)),points1,2,))))</f>
        <v>0</v>
      </c>
      <c r="R196" s="21">
        <f>IF(Input!$E200=0,0,IF(ISNA(VLOOKUP((CONCATENATE(R$6,"-",Input!I200)),points1,2,)),0,(VLOOKUP((CONCATENATE(R$6,"-",Input!I200)),points1,2,))))</f>
        <v>0</v>
      </c>
      <c r="S196" s="21">
        <f>IF(Input!$E200=0,0,IF(ISNA(VLOOKUP((CONCATENATE(S$6,"-",Input!J200)),points1,2,)),0,(VLOOKUP((CONCATENATE(S$6,"-",Input!J200)),points1,2,))))</f>
        <v>0</v>
      </c>
      <c r="T196" s="21">
        <f>IF(Input!$E200=0,0,IF(ISNA(VLOOKUP((CONCATENATE(T$6,"-",Input!K200)),points1,2,)),0,(VLOOKUP((CONCATENATE(T$6,"-",Input!K200)),points1,2,))))</f>
        <v>0</v>
      </c>
      <c r="U196" s="21">
        <f>IF(Input!$E200=0,0,IF(ISNA(VLOOKUP((CONCATENATE(U$6,"-",Input!L200)),points1,2,)),0,(VLOOKUP((CONCATENATE(U$6,"-",Input!L200)),points1,2,))))</f>
        <v>0</v>
      </c>
      <c r="V196" s="12">
        <f>IF(Input!$C200&gt;6,COUNT(Input!H200:I200,Input!J200:L200,Input!#REF!,Input!#REF!),IF(Input!$C200&lt;=6,COUNT(Input!H200:I200,Input!J200:L200,Input!#REF!)))</f>
        <v>0</v>
      </c>
      <c r="W196">
        <f t="shared" si="43"/>
        <v>0</v>
      </c>
      <c r="X196">
        <f>IF(W196=0,0,IF((Input!G200="Boy")*AND(Input!C200&gt;6),VLOOKUP(W196,award2,3),IF((Input!G200="Girl")*AND(Input!C200&gt;6),VLOOKUP(W196,award2,2),IF((Input!G200="Boy")*AND(Input!C200&lt;=6),VLOOKUP(W196,award12,3),IF((Input!G200="Girl")*AND(Input!C200&lt;=6),VLOOKUP(W196,award12,2),0)))))</f>
        <v>0</v>
      </c>
      <c r="Y196">
        <f>IF(Input!$C200&gt;6,COUNT(Input!H200:I200,Input!J200:L200,Input!#REF!,Input!#REF!),IF(Input!$C200&lt;=6,COUNT(Input!H200:I200,Input!J200:L200,Input!#REF!)))</f>
        <v>0</v>
      </c>
      <c r="AA196" t="str">
        <f t="shared" si="38"/>
        <v xml:space="preserve"> </v>
      </c>
      <c r="AB196" t="str">
        <f t="shared" si="39"/>
        <v xml:space="preserve"> </v>
      </c>
      <c r="AC196" t="str">
        <f t="shared" si="40"/>
        <v xml:space="preserve"> </v>
      </c>
      <c r="AD196" t="str">
        <f t="shared" si="41"/>
        <v xml:space="preserve"> </v>
      </c>
      <c r="AE196" t="str">
        <f t="shared" si="42"/>
        <v xml:space="preserve"> </v>
      </c>
      <c r="AG196" s="21" t="str">
        <f>IF(AA196=" "," ",IF(Input!$G200="Boy",IF(RANK(AA196,($AA196:$AE196),0)&lt;=5,AA196," ")," "))</f>
        <v xml:space="preserve"> </v>
      </c>
      <c r="AH196" s="21" t="str">
        <f>IF(AB196=" "," ",IF(Input!$G200="Boy",IF(RANK(AB196,($AA196:$AE196),0)&lt;=5,AB196," ")," "))</f>
        <v xml:space="preserve"> </v>
      </c>
      <c r="AI196" s="21" t="str">
        <f>IF(AC196=" "," ",IF(Input!$G200="Boy",IF(RANK(AC196,($AA196:$AE196),0)&lt;=5,AC196," ")," "))</f>
        <v xml:space="preserve"> </v>
      </c>
      <c r="AJ196" s="21" t="str">
        <f>IF(AD196=" "," ",IF(Input!$G200="Boy",IF(RANK(AD196,($AA196:$AE196),0)&lt;=5,AD196," ")," "))</f>
        <v xml:space="preserve"> </v>
      </c>
      <c r="AK196" s="21" t="str">
        <f>IF(AE196=" "," ",IF(Input!$G200="Boy",IF(RANK(AE196,($AA196:$AE196),0)&lt;=5,AE196," ")," "))</f>
        <v xml:space="preserve"> </v>
      </c>
      <c r="AM196" s="21" t="str">
        <f>IF(AA196=" "," ",IF(Input!$G200="Girl",IF(RANK(AA196,($AA196:$AE196),0)&lt;=5,AA196," ")," "))</f>
        <v xml:space="preserve"> </v>
      </c>
      <c r="AN196" s="21" t="str">
        <f>IF(AB196=" "," ",IF(Input!$G200="Girl",IF(RANK(AB196,($AA196:$AE196),0)&lt;=5,AB196," ")," "))</f>
        <v xml:space="preserve"> </v>
      </c>
      <c r="AO196" s="21" t="str">
        <f>IF(AC196=" "," ",IF(Input!$G200="Girl",IF(RANK(AC196,($AA196:$AE196),0)&lt;=5,AC196," ")," "))</f>
        <v xml:space="preserve"> </v>
      </c>
      <c r="AP196" s="21" t="str">
        <f>IF(AD196=" "," ",IF(Input!$G200="Girl",IF(RANK(AD196,($AA196:$AE196),0)&lt;=5,AD196," ")," "))</f>
        <v xml:space="preserve"> </v>
      </c>
      <c r="AQ196" s="21" t="str">
        <f>IF(AE196=" "," ",IF(Input!$G200="Girl",IF(RANK(AE196,($AA196:$AE196),0)&lt;=5,AE196," ")," "))</f>
        <v xml:space="preserve"> </v>
      </c>
      <c r="AS196">
        <v>4.0000000000000003E-5</v>
      </c>
      <c r="AT196">
        <v>7.9999999999999898E-5</v>
      </c>
      <c r="AU196">
        <v>1.2E-4</v>
      </c>
      <c r="AV196">
        <v>1.6000000000000001E-4</v>
      </c>
      <c r="AW196">
        <v>2.0000000000000001E-4</v>
      </c>
      <c r="AX196">
        <v>2.4000000000000001E-4</v>
      </c>
      <c r="AY196">
        <v>2.7999999999999998E-4</v>
      </c>
      <c r="AZ196">
        <v>3.20000000000001E-4</v>
      </c>
      <c r="BA196">
        <v>3.60000000000001E-4</v>
      </c>
      <c r="BB196">
        <v>4.0000000000000099E-4</v>
      </c>
    </row>
    <row r="197" spans="3:54" ht="23.55" customHeight="1" x14ac:dyDescent="0.3">
      <c r="C197" s="169">
        <f>Input!D201</f>
        <v>0</v>
      </c>
      <c r="D197" s="170" t="e">
        <f>Input!#REF!</f>
        <v>#REF!</v>
      </c>
      <c r="E197" s="170">
        <f>Input!E201</f>
        <v>0</v>
      </c>
      <c r="F197" s="171">
        <f>Input!F201</f>
        <v>0</v>
      </c>
      <c r="G197" s="171">
        <f>Input!G201</f>
        <v>0</v>
      </c>
      <c r="H197" s="170">
        <f t="shared" si="44"/>
        <v>0</v>
      </c>
      <c r="I197" s="170">
        <f t="shared" si="45"/>
        <v>0</v>
      </c>
      <c r="J197" s="170">
        <f t="shared" si="46"/>
        <v>0</v>
      </c>
      <c r="K197" s="170">
        <f t="shared" si="47"/>
        <v>0</v>
      </c>
      <c r="L197" s="170">
        <f t="shared" si="48"/>
        <v>0</v>
      </c>
      <c r="M197" s="170" t="str">
        <f t="shared" si="49"/>
        <v xml:space="preserve"> </v>
      </c>
      <c r="N197" s="182" t="str">
        <f t="shared" si="50"/>
        <v xml:space="preserve"> </v>
      </c>
      <c r="O197" s="5" t="str">
        <f t="shared" si="37"/>
        <v xml:space="preserve"> -0-0</v>
      </c>
      <c r="P197" s="5">
        <f>Input!D201</f>
        <v>0</v>
      </c>
      <c r="Q197" s="21">
        <f>IF(Input!$E201=0,0,IF(ISNA(VLOOKUP((CONCATENATE(Q$6,"-",Input!H201)),points1,2,)),0,(VLOOKUP((CONCATENATE(Q$6,"-",Input!H201)),points1,2,))))</f>
        <v>0</v>
      </c>
      <c r="R197" s="21">
        <f>IF(Input!$E201=0,0,IF(ISNA(VLOOKUP((CONCATENATE(R$6,"-",Input!I201)),points1,2,)),0,(VLOOKUP((CONCATENATE(R$6,"-",Input!I201)),points1,2,))))</f>
        <v>0</v>
      </c>
      <c r="S197" s="21">
        <f>IF(Input!$E201=0,0,IF(ISNA(VLOOKUP((CONCATENATE(S$6,"-",Input!J201)),points1,2,)),0,(VLOOKUP((CONCATENATE(S$6,"-",Input!J201)),points1,2,))))</f>
        <v>0</v>
      </c>
      <c r="T197" s="21">
        <f>IF(Input!$E201=0,0,IF(ISNA(VLOOKUP((CONCATENATE(T$6,"-",Input!K201)),points1,2,)),0,(VLOOKUP((CONCATENATE(T$6,"-",Input!K201)),points1,2,))))</f>
        <v>0</v>
      </c>
      <c r="U197" s="21">
        <f>IF(Input!$E201=0,0,IF(ISNA(VLOOKUP((CONCATENATE(U$6,"-",Input!L201)),points1,2,)),0,(VLOOKUP((CONCATENATE(U$6,"-",Input!L201)),points1,2,))))</f>
        <v>0</v>
      </c>
      <c r="V197" s="12">
        <f>IF(Input!$C201&gt;6,COUNT(Input!H201:I201,Input!J201:L201,Input!#REF!,Input!#REF!),IF(Input!$C201&lt;=6,COUNT(Input!H201:I201,Input!J201:L201,Input!#REF!)))</f>
        <v>0</v>
      </c>
      <c r="W197">
        <f t="shared" si="43"/>
        <v>0</v>
      </c>
      <c r="X197">
        <f>IF(W197=0,0,IF((Input!G201="Boy")*AND(Input!C201&gt;6),VLOOKUP(W197,award2,3),IF((Input!G201="Girl")*AND(Input!C201&gt;6),VLOOKUP(W197,award2,2),IF((Input!G201="Boy")*AND(Input!C201&lt;=6),VLOOKUP(W197,award12,3),IF((Input!G201="Girl")*AND(Input!C201&lt;=6),VLOOKUP(W197,award12,2),0)))))</f>
        <v>0</v>
      </c>
      <c r="Y197">
        <f>IF(Input!$C201&gt;6,COUNT(Input!H201:I201,Input!J201:L201,Input!#REF!,Input!#REF!),IF(Input!$C201&lt;=6,COUNT(Input!H201:I201,Input!J201:L201,Input!#REF!)))</f>
        <v>0</v>
      </c>
      <c r="AA197" t="str">
        <f t="shared" si="38"/>
        <v xml:space="preserve"> </v>
      </c>
      <c r="AB197" t="str">
        <f t="shared" si="39"/>
        <v xml:space="preserve"> </v>
      </c>
      <c r="AC197" t="str">
        <f t="shared" si="40"/>
        <v xml:space="preserve"> </v>
      </c>
      <c r="AD197" t="str">
        <f t="shared" si="41"/>
        <v xml:space="preserve"> </v>
      </c>
      <c r="AE197" t="str">
        <f t="shared" si="42"/>
        <v xml:space="preserve"> </v>
      </c>
      <c r="AG197" s="21" t="str">
        <f>IF(AA197=" "," ",IF(Input!$G201="Boy",IF(RANK(AA197,($AA197:$AE197),0)&lt;=5,AA197," ")," "))</f>
        <v xml:space="preserve"> </v>
      </c>
      <c r="AH197" s="21" t="str">
        <f>IF(AB197=" "," ",IF(Input!$G201="Boy",IF(RANK(AB197,($AA197:$AE197),0)&lt;=5,AB197," ")," "))</f>
        <v xml:space="preserve"> </v>
      </c>
      <c r="AI197" s="21" t="str">
        <f>IF(AC197=" "," ",IF(Input!$G201="Boy",IF(RANK(AC197,($AA197:$AE197),0)&lt;=5,AC197," ")," "))</f>
        <v xml:space="preserve"> </v>
      </c>
      <c r="AJ197" s="21" t="str">
        <f>IF(AD197=" "," ",IF(Input!$G201="Boy",IF(RANK(AD197,($AA197:$AE197),0)&lt;=5,AD197," ")," "))</f>
        <v xml:space="preserve"> </v>
      </c>
      <c r="AK197" s="21" t="str">
        <f>IF(AE197=" "," ",IF(Input!$G201="Boy",IF(RANK(AE197,($AA197:$AE197),0)&lt;=5,AE197," ")," "))</f>
        <v xml:space="preserve"> </v>
      </c>
      <c r="AM197" s="21" t="str">
        <f>IF(AA197=" "," ",IF(Input!$G201="Girl",IF(RANK(AA197,($AA197:$AE197),0)&lt;=5,AA197," ")," "))</f>
        <v xml:space="preserve"> </v>
      </c>
      <c r="AN197" s="21" t="str">
        <f>IF(AB197=" "," ",IF(Input!$G201="Girl",IF(RANK(AB197,($AA197:$AE197),0)&lt;=5,AB197," ")," "))</f>
        <v xml:space="preserve"> </v>
      </c>
      <c r="AO197" s="21" t="str">
        <f>IF(AC197=" "," ",IF(Input!$G201="Girl",IF(RANK(AC197,($AA197:$AE197),0)&lt;=5,AC197," ")," "))</f>
        <v xml:space="preserve"> </v>
      </c>
      <c r="AP197" s="21" t="str">
        <f>IF(AD197=" "," ",IF(Input!$G201="Girl",IF(RANK(AD197,($AA197:$AE197),0)&lt;=5,AD197," ")," "))</f>
        <v xml:space="preserve"> </v>
      </c>
      <c r="AQ197" s="21" t="str">
        <f>IF(AE197=" "," ",IF(Input!$G201="Girl",IF(RANK(AE197,($AA197:$AE197),0)&lt;=5,AE197," ")," "))</f>
        <v xml:space="preserve"> </v>
      </c>
      <c r="AS197">
        <v>4.0000000000000003E-5</v>
      </c>
      <c r="AT197">
        <v>7.9999999999999898E-5</v>
      </c>
      <c r="AU197">
        <v>1.2E-4</v>
      </c>
      <c r="AV197">
        <v>1.6000000000000001E-4</v>
      </c>
      <c r="AW197">
        <v>2.0000000000000001E-4</v>
      </c>
      <c r="AX197">
        <v>2.4000000000000001E-4</v>
      </c>
      <c r="AY197">
        <v>2.7999999999999998E-4</v>
      </c>
      <c r="AZ197">
        <v>3.20000000000001E-4</v>
      </c>
      <c r="BA197">
        <v>3.60000000000001E-4</v>
      </c>
      <c r="BB197">
        <v>4.0000000000000099E-4</v>
      </c>
    </row>
    <row r="198" spans="3:54" ht="23.55" customHeight="1" x14ac:dyDescent="0.3">
      <c r="C198" s="169">
        <f>Input!D202</f>
        <v>0</v>
      </c>
      <c r="D198" s="170" t="e">
        <f>Input!#REF!</f>
        <v>#REF!</v>
      </c>
      <c r="E198" s="170">
        <f>Input!E202</f>
        <v>0</v>
      </c>
      <c r="F198" s="171">
        <f>Input!F202</f>
        <v>0</v>
      </c>
      <c r="G198" s="171">
        <f>Input!G202</f>
        <v>0</v>
      </c>
      <c r="H198" s="170">
        <f t="shared" si="44"/>
        <v>0</v>
      </c>
      <c r="I198" s="170">
        <f t="shared" si="45"/>
        <v>0</v>
      </c>
      <c r="J198" s="170">
        <f t="shared" si="46"/>
        <v>0</v>
      </c>
      <c r="K198" s="170">
        <f t="shared" si="47"/>
        <v>0</v>
      </c>
      <c r="L198" s="170">
        <f t="shared" si="48"/>
        <v>0</v>
      </c>
      <c r="M198" s="170" t="str">
        <f t="shared" si="49"/>
        <v xml:space="preserve"> </v>
      </c>
      <c r="N198" s="182" t="str">
        <f t="shared" si="50"/>
        <v xml:space="preserve"> </v>
      </c>
      <c r="O198" s="5" t="str">
        <f t="shared" si="37"/>
        <v xml:space="preserve"> -0-0</v>
      </c>
      <c r="P198" s="5">
        <f>Input!D202</f>
        <v>0</v>
      </c>
      <c r="Q198" s="21">
        <f>IF(Input!$E202=0,0,IF(ISNA(VLOOKUP((CONCATENATE(Q$6,"-",Input!H202)),points1,2,)),0,(VLOOKUP((CONCATENATE(Q$6,"-",Input!H202)),points1,2,))))</f>
        <v>0</v>
      </c>
      <c r="R198" s="21">
        <f>IF(Input!$E202=0,0,IF(ISNA(VLOOKUP((CONCATENATE(R$6,"-",Input!I202)),points1,2,)),0,(VLOOKUP((CONCATENATE(R$6,"-",Input!I202)),points1,2,))))</f>
        <v>0</v>
      </c>
      <c r="S198" s="21">
        <f>IF(Input!$E202=0,0,IF(ISNA(VLOOKUP((CONCATENATE(S$6,"-",Input!J202)),points1,2,)),0,(VLOOKUP((CONCATENATE(S$6,"-",Input!J202)),points1,2,))))</f>
        <v>0</v>
      </c>
      <c r="T198" s="21">
        <f>IF(Input!$E202=0,0,IF(ISNA(VLOOKUP((CONCATENATE(T$6,"-",Input!K202)),points1,2,)),0,(VLOOKUP((CONCATENATE(T$6,"-",Input!K202)),points1,2,))))</f>
        <v>0</v>
      </c>
      <c r="U198" s="21">
        <f>IF(Input!$E202=0,0,IF(ISNA(VLOOKUP((CONCATENATE(U$6,"-",Input!L202)),points1,2,)),0,(VLOOKUP((CONCATENATE(U$6,"-",Input!L202)),points1,2,))))</f>
        <v>0</v>
      </c>
      <c r="V198" s="12">
        <f>IF(Input!$C202&gt;6,COUNT(Input!H202:I202,Input!J202:L202,Input!#REF!,Input!#REF!),IF(Input!$C202&lt;=6,COUNT(Input!H202:I202,Input!J202:L202,Input!#REF!)))</f>
        <v>0</v>
      </c>
      <c r="W198">
        <f t="shared" si="43"/>
        <v>0</v>
      </c>
      <c r="X198">
        <f>IF(W198=0,0,IF((Input!G202="Boy")*AND(Input!C202&gt;6),VLOOKUP(W198,award2,3),IF((Input!G202="Girl")*AND(Input!C202&gt;6),VLOOKUP(W198,award2,2),IF((Input!G202="Boy")*AND(Input!C202&lt;=6),VLOOKUP(W198,award12,3),IF((Input!G202="Girl")*AND(Input!C202&lt;=6),VLOOKUP(W198,award12,2),0)))))</f>
        <v>0</v>
      </c>
      <c r="Y198">
        <f>IF(Input!$C202&gt;6,COUNT(Input!H202:I202,Input!J202:L202,Input!#REF!,Input!#REF!),IF(Input!$C202&lt;=6,COUNT(Input!H202:I202,Input!J202:L202,Input!#REF!)))</f>
        <v>0</v>
      </c>
      <c r="AA198" t="str">
        <f t="shared" si="38"/>
        <v xml:space="preserve"> </v>
      </c>
      <c r="AB198" t="str">
        <f t="shared" si="39"/>
        <v xml:space="preserve"> </v>
      </c>
      <c r="AC198" t="str">
        <f t="shared" si="40"/>
        <v xml:space="preserve"> </v>
      </c>
      <c r="AD198" t="str">
        <f t="shared" si="41"/>
        <v xml:space="preserve"> </v>
      </c>
      <c r="AE198" t="str">
        <f t="shared" si="42"/>
        <v xml:space="preserve"> </v>
      </c>
      <c r="AG198" s="21" t="str">
        <f>IF(AA198=" "," ",IF(Input!$G202="Boy",IF(RANK(AA198,($AA198:$AE198),0)&lt;=5,AA198," ")," "))</f>
        <v xml:space="preserve"> </v>
      </c>
      <c r="AH198" s="21" t="str">
        <f>IF(AB198=" "," ",IF(Input!$G202="Boy",IF(RANK(AB198,($AA198:$AE198),0)&lt;=5,AB198," ")," "))</f>
        <v xml:space="preserve"> </v>
      </c>
      <c r="AI198" s="21" t="str">
        <f>IF(AC198=" "," ",IF(Input!$G202="Boy",IF(RANK(AC198,($AA198:$AE198),0)&lt;=5,AC198," ")," "))</f>
        <v xml:space="preserve"> </v>
      </c>
      <c r="AJ198" s="21" t="str">
        <f>IF(AD198=" "," ",IF(Input!$G202="Boy",IF(RANK(AD198,($AA198:$AE198),0)&lt;=5,AD198," ")," "))</f>
        <v xml:space="preserve"> </v>
      </c>
      <c r="AK198" s="21" t="str">
        <f>IF(AE198=" "," ",IF(Input!$G202="Boy",IF(RANK(AE198,($AA198:$AE198),0)&lt;=5,AE198," ")," "))</f>
        <v xml:space="preserve"> </v>
      </c>
      <c r="AM198" s="21" t="str">
        <f>IF(AA198=" "," ",IF(Input!$G202="Girl",IF(RANK(AA198,($AA198:$AE198),0)&lt;=5,AA198," ")," "))</f>
        <v xml:space="preserve"> </v>
      </c>
      <c r="AN198" s="21" t="str">
        <f>IF(AB198=" "," ",IF(Input!$G202="Girl",IF(RANK(AB198,($AA198:$AE198),0)&lt;=5,AB198," ")," "))</f>
        <v xml:space="preserve"> </v>
      </c>
      <c r="AO198" s="21" t="str">
        <f>IF(AC198=" "," ",IF(Input!$G202="Girl",IF(RANK(AC198,($AA198:$AE198),0)&lt;=5,AC198," ")," "))</f>
        <v xml:space="preserve"> </v>
      </c>
      <c r="AP198" s="21" t="str">
        <f>IF(AD198=" "," ",IF(Input!$G202="Girl",IF(RANK(AD198,($AA198:$AE198),0)&lt;=5,AD198," ")," "))</f>
        <v xml:space="preserve"> </v>
      </c>
      <c r="AQ198" s="21" t="str">
        <f>IF(AE198=" "," ",IF(Input!$G202="Girl",IF(RANK(AE198,($AA198:$AE198),0)&lt;=5,AE198," ")," "))</f>
        <v xml:space="preserve"> </v>
      </c>
      <c r="AS198">
        <v>4.0000000000000003E-5</v>
      </c>
      <c r="AT198">
        <v>7.9999999999999898E-5</v>
      </c>
      <c r="AU198">
        <v>1.2E-4</v>
      </c>
      <c r="AV198">
        <v>1.6000000000000001E-4</v>
      </c>
      <c r="AW198">
        <v>2.0000000000000001E-4</v>
      </c>
      <c r="AX198">
        <v>2.4000000000000001E-4</v>
      </c>
      <c r="AY198">
        <v>2.7999999999999998E-4</v>
      </c>
      <c r="AZ198">
        <v>3.20000000000001E-4</v>
      </c>
      <c r="BA198">
        <v>3.60000000000001E-4</v>
      </c>
      <c r="BB198">
        <v>4.0000000000000099E-4</v>
      </c>
    </row>
    <row r="199" spans="3:54" ht="23.55" customHeight="1" x14ac:dyDescent="0.3">
      <c r="C199" s="169">
        <f>Input!D203</f>
        <v>0</v>
      </c>
      <c r="D199" s="170" t="e">
        <f>Input!#REF!</f>
        <v>#REF!</v>
      </c>
      <c r="E199" s="170">
        <f>Input!E203</f>
        <v>0</v>
      </c>
      <c r="F199" s="171">
        <f>Input!F203</f>
        <v>0</v>
      </c>
      <c r="G199" s="171">
        <f>Input!G203</f>
        <v>0</v>
      </c>
      <c r="H199" s="170">
        <f t="shared" si="44"/>
        <v>0</v>
      </c>
      <c r="I199" s="170">
        <f t="shared" si="45"/>
        <v>0</v>
      </c>
      <c r="J199" s="170">
        <f t="shared" si="46"/>
        <v>0</v>
      </c>
      <c r="K199" s="170">
        <f t="shared" si="47"/>
        <v>0</v>
      </c>
      <c r="L199" s="170">
        <f t="shared" si="48"/>
        <v>0</v>
      </c>
      <c r="M199" s="170" t="str">
        <f t="shared" si="49"/>
        <v xml:space="preserve"> </v>
      </c>
      <c r="N199" s="182" t="str">
        <f t="shared" si="50"/>
        <v xml:space="preserve"> </v>
      </c>
      <c r="O199" s="5" t="str">
        <f t="shared" ref="O199:O262" si="51">CONCATENATE(M199,"-",G199,"-",E199)</f>
        <v xml:space="preserve"> -0-0</v>
      </c>
      <c r="P199" s="5">
        <f>Input!D203</f>
        <v>0</v>
      </c>
      <c r="Q199" s="21">
        <f>IF(Input!$E203=0,0,IF(ISNA(VLOOKUP((CONCATENATE(Q$6,"-",Input!H203)),points1,2,)),0,(VLOOKUP((CONCATENATE(Q$6,"-",Input!H203)),points1,2,))))</f>
        <v>0</v>
      </c>
      <c r="R199" s="21">
        <f>IF(Input!$E203=0,0,IF(ISNA(VLOOKUP((CONCATENATE(R$6,"-",Input!I203)),points1,2,)),0,(VLOOKUP((CONCATENATE(R$6,"-",Input!I203)),points1,2,))))</f>
        <v>0</v>
      </c>
      <c r="S199" s="21">
        <f>IF(Input!$E203=0,0,IF(ISNA(VLOOKUP((CONCATENATE(S$6,"-",Input!J203)),points1,2,)),0,(VLOOKUP((CONCATENATE(S$6,"-",Input!J203)),points1,2,))))</f>
        <v>0</v>
      </c>
      <c r="T199" s="21">
        <f>IF(Input!$E203=0,0,IF(ISNA(VLOOKUP((CONCATENATE(T$6,"-",Input!K203)),points1,2,)),0,(VLOOKUP((CONCATENATE(T$6,"-",Input!K203)),points1,2,))))</f>
        <v>0</v>
      </c>
      <c r="U199" s="21">
        <f>IF(Input!$E203=0,0,IF(ISNA(VLOOKUP((CONCATENATE(U$6,"-",Input!L203)),points1,2,)),0,(VLOOKUP((CONCATENATE(U$6,"-",Input!L203)),points1,2,))))</f>
        <v>0</v>
      </c>
      <c r="V199" s="12">
        <f>IF(Input!$C203&gt;6,COUNT(Input!H203:I203,Input!J203:L203,Input!#REF!,Input!#REF!),IF(Input!$C203&lt;=6,COUNT(Input!H203:I203,Input!J203:L203,Input!#REF!)))</f>
        <v>0</v>
      </c>
      <c r="W199">
        <f t="shared" si="43"/>
        <v>0</v>
      </c>
      <c r="X199">
        <f>IF(W199=0,0,IF((Input!G203="Boy")*AND(Input!C203&gt;6),VLOOKUP(W199,award2,3),IF((Input!G203="Girl")*AND(Input!C203&gt;6),VLOOKUP(W199,award2,2),IF((Input!G203="Boy")*AND(Input!C203&lt;=6),VLOOKUP(W199,award12,3),IF((Input!G203="Girl")*AND(Input!C203&lt;=6),VLOOKUP(W199,award12,2),0)))))</f>
        <v>0</v>
      </c>
      <c r="Y199">
        <f>IF(Input!$C203&gt;6,COUNT(Input!H203:I203,Input!J203:L203,Input!#REF!,Input!#REF!),IF(Input!$C203&lt;=6,COUNT(Input!H203:I203,Input!J203:L203,Input!#REF!)))</f>
        <v>0</v>
      </c>
      <c r="AA199" t="str">
        <f t="shared" ref="AA199:AA262" si="52">IF(OR(Q199=0,Q199=" ")," ",Q199+AT199)</f>
        <v xml:space="preserve"> </v>
      </c>
      <c r="AB199" t="str">
        <f t="shared" ref="AB199:AB262" si="53">IF(OR(R199=0,R199=" ")," ",R199+AU199)</f>
        <v xml:space="preserve"> </v>
      </c>
      <c r="AC199" t="str">
        <f t="shared" ref="AC199:AC262" si="54">IF(OR(S199=0,S199=" ")," ",S199+AX199)</f>
        <v xml:space="preserve"> </v>
      </c>
      <c r="AD199" t="str">
        <f t="shared" ref="AD199:AD262" si="55">IF(OR(T199=0,T199=" ")," ",T199+AY199)</f>
        <v xml:space="preserve"> </v>
      </c>
      <c r="AE199" t="str">
        <f t="shared" ref="AE199:AE262" si="56">IF(OR(U199=0,U199=" ")," ",U199+AZ199)</f>
        <v xml:space="preserve"> </v>
      </c>
      <c r="AG199" s="21" t="str">
        <f>IF(AA199=" "," ",IF(Input!$G203="Boy",IF(RANK(AA199,($AA199:$AE199),0)&lt;=5,AA199," ")," "))</f>
        <v xml:space="preserve"> </v>
      </c>
      <c r="AH199" s="21" t="str">
        <f>IF(AB199=" "," ",IF(Input!$G203="Boy",IF(RANK(AB199,($AA199:$AE199),0)&lt;=5,AB199," ")," "))</f>
        <v xml:space="preserve"> </v>
      </c>
      <c r="AI199" s="21" t="str">
        <f>IF(AC199=" "," ",IF(Input!$G203="Boy",IF(RANK(AC199,($AA199:$AE199),0)&lt;=5,AC199," ")," "))</f>
        <v xml:space="preserve"> </v>
      </c>
      <c r="AJ199" s="21" t="str">
        <f>IF(AD199=" "," ",IF(Input!$G203="Boy",IF(RANK(AD199,($AA199:$AE199),0)&lt;=5,AD199," ")," "))</f>
        <v xml:space="preserve"> </v>
      </c>
      <c r="AK199" s="21" t="str">
        <f>IF(AE199=" "," ",IF(Input!$G203="Boy",IF(RANK(AE199,($AA199:$AE199),0)&lt;=5,AE199," ")," "))</f>
        <v xml:space="preserve"> </v>
      </c>
      <c r="AM199" s="21" t="str">
        <f>IF(AA199=" "," ",IF(Input!$G203="Girl",IF(RANK(AA199,($AA199:$AE199),0)&lt;=5,AA199," ")," "))</f>
        <v xml:space="preserve"> </v>
      </c>
      <c r="AN199" s="21" t="str">
        <f>IF(AB199=" "," ",IF(Input!$G203="Girl",IF(RANK(AB199,($AA199:$AE199),0)&lt;=5,AB199," ")," "))</f>
        <v xml:space="preserve"> </v>
      </c>
      <c r="AO199" s="21" t="str">
        <f>IF(AC199=" "," ",IF(Input!$G203="Girl",IF(RANK(AC199,($AA199:$AE199),0)&lt;=5,AC199," ")," "))</f>
        <v xml:space="preserve"> </v>
      </c>
      <c r="AP199" s="21" t="str">
        <f>IF(AD199=" "," ",IF(Input!$G203="Girl",IF(RANK(AD199,($AA199:$AE199),0)&lt;=5,AD199," ")," "))</f>
        <v xml:space="preserve"> </v>
      </c>
      <c r="AQ199" s="21" t="str">
        <f>IF(AE199=" "," ",IF(Input!$G203="Girl",IF(RANK(AE199,($AA199:$AE199),0)&lt;=5,AE199," ")," "))</f>
        <v xml:space="preserve"> </v>
      </c>
      <c r="AS199">
        <v>4.0000000000000003E-5</v>
      </c>
      <c r="AT199">
        <v>7.9999999999999898E-5</v>
      </c>
      <c r="AU199">
        <v>1.2E-4</v>
      </c>
      <c r="AV199">
        <v>1.6000000000000001E-4</v>
      </c>
      <c r="AW199">
        <v>2.0000000000000001E-4</v>
      </c>
      <c r="AX199">
        <v>2.4000000000000001E-4</v>
      </c>
      <c r="AY199">
        <v>2.7999999999999998E-4</v>
      </c>
      <c r="AZ199">
        <v>3.20000000000001E-4</v>
      </c>
      <c r="BA199">
        <v>3.60000000000001E-4</v>
      </c>
      <c r="BB199">
        <v>4.0000000000000099E-4</v>
      </c>
    </row>
    <row r="200" spans="3:54" ht="23.55" customHeight="1" x14ac:dyDescent="0.3">
      <c r="C200" s="169">
        <f>Input!D204</f>
        <v>0</v>
      </c>
      <c r="D200" s="170" t="e">
        <f>Input!#REF!</f>
        <v>#REF!</v>
      </c>
      <c r="E200" s="170">
        <f>Input!E204</f>
        <v>0</v>
      </c>
      <c r="F200" s="171">
        <f>Input!F204</f>
        <v>0</v>
      </c>
      <c r="G200" s="171">
        <f>Input!G204</f>
        <v>0</v>
      </c>
      <c r="H200" s="170">
        <f t="shared" si="44"/>
        <v>0</v>
      </c>
      <c r="I200" s="170">
        <f t="shared" si="45"/>
        <v>0</v>
      </c>
      <c r="J200" s="170">
        <f t="shared" si="46"/>
        <v>0</v>
      </c>
      <c r="K200" s="170">
        <f t="shared" si="47"/>
        <v>0</v>
      </c>
      <c r="L200" s="170">
        <f t="shared" si="48"/>
        <v>0</v>
      </c>
      <c r="M200" s="170" t="str">
        <f t="shared" si="49"/>
        <v xml:space="preserve"> </v>
      </c>
      <c r="N200" s="182" t="str">
        <f t="shared" si="50"/>
        <v xml:space="preserve"> </v>
      </c>
      <c r="O200" s="5" t="str">
        <f t="shared" si="51"/>
        <v xml:space="preserve"> -0-0</v>
      </c>
      <c r="P200" s="5">
        <f>Input!D204</f>
        <v>0</v>
      </c>
      <c r="Q200" s="21">
        <f>IF(Input!$E204=0,0,IF(ISNA(VLOOKUP((CONCATENATE(Q$6,"-",Input!H204)),points1,2,)),0,(VLOOKUP((CONCATENATE(Q$6,"-",Input!H204)),points1,2,))))</f>
        <v>0</v>
      </c>
      <c r="R200" s="21">
        <f>IF(Input!$E204=0,0,IF(ISNA(VLOOKUP((CONCATENATE(R$6,"-",Input!I204)),points1,2,)),0,(VLOOKUP((CONCATENATE(R$6,"-",Input!I204)),points1,2,))))</f>
        <v>0</v>
      </c>
      <c r="S200" s="21">
        <f>IF(Input!$E204=0,0,IF(ISNA(VLOOKUP((CONCATENATE(S$6,"-",Input!J204)),points1,2,)),0,(VLOOKUP((CONCATENATE(S$6,"-",Input!J204)),points1,2,))))</f>
        <v>0</v>
      </c>
      <c r="T200" s="21">
        <f>IF(Input!$E204=0,0,IF(ISNA(VLOOKUP((CONCATENATE(T$6,"-",Input!K204)),points1,2,)),0,(VLOOKUP((CONCATENATE(T$6,"-",Input!K204)),points1,2,))))</f>
        <v>0</v>
      </c>
      <c r="U200" s="21">
        <f>IF(Input!$E204=0,0,IF(ISNA(VLOOKUP((CONCATENATE(U$6,"-",Input!L204)),points1,2,)),0,(VLOOKUP((CONCATENATE(U$6,"-",Input!L204)),points1,2,))))</f>
        <v>0</v>
      </c>
      <c r="V200" s="12">
        <f>IF(Input!$C204&gt;6,COUNT(Input!H204:I204,Input!J204:L204,Input!#REF!,Input!#REF!),IF(Input!$C204&lt;=6,COUNT(Input!H204:I204,Input!J204:L204,Input!#REF!)))</f>
        <v>0</v>
      </c>
      <c r="W200">
        <f t="shared" ref="W200:W263" si="57">IF(V200&gt;=1,SUM(Q200:U200),0)</f>
        <v>0</v>
      </c>
      <c r="X200">
        <f>IF(W200=0,0,IF((Input!G204="Boy")*AND(Input!C204&gt;6),VLOOKUP(W200,award2,3),IF((Input!G204="Girl")*AND(Input!C204&gt;6),VLOOKUP(W200,award2,2),IF((Input!G204="Boy")*AND(Input!C204&lt;=6),VLOOKUP(W200,award12,3),IF((Input!G204="Girl")*AND(Input!C204&lt;=6),VLOOKUP(W200,award12,2),0)))))</f>
        <v>0</v>
      </c>
      <c r="Y200">
        <f>IF(Input!$C204&gt;6,COUNT(Input!H204:I204,Input!J204:L204,Input!#REF!,Input!#REF!),IF(Input!$C204&lt;=6,COUNT(Input!H204:I204,Input!J204:L204,Input!#REF!)))</f>
        <v>0</v>
      </c>
      <c r="AA200" t="str">
        <f t="shared" si="52"/>
        <v xml:space="preserve"> </v>
      </c>
      <c r="AB200" t="str">
        <f t="shared" si="53"/>
        <v xml:space="preserve"> </v>
      </c>
      <c r="AC200" t="str">
        <f t="shared" si="54"/>
        <v xml:space="preserve"> </v>
      </c>
      <c r="AD200" t="str">
        <f t="shared" si="55"/>
        <v xml:space="preserve"> </v>
      </c>
      <c r="AE200" t="str">
        <f t="shared" si="56"/>
        <v xml:space="preserve"> </v>
      </c>
      <c r="AG200" s="21" t="str">
        <f>IF(AA200=" "," ",IF(Input!$G204="Boy",IF(RANK(AA200,($AA200:$AE200),0)&lt;=5,AA200," ")," "))</f>
        <v xml:space="preserve"> </v>
      </c>
      <c r="AH200" s="21" t="str">
        <f>IF(AB200=" "," ",IF(Input!$G204="Boy",IF(RANK(AB200,($AA200:$AE200),0)&lt;=5,AB200," ")," "))</f>
        <v xml:space="preserve"> </v>
      </c>
      <c r="AI200" s="21" t="str">
        <f>IF(AC200=" "," ",IF(Input!$G204="Boy",IF(RANK(AC200,($AA200:$AE200),0)&lt;=5,AC200," ")," "))</f>
        <v xml:space="preserve"> </v>
      </c>
      <c r="AJ200" s="21" t="str">
        <f>IF(AD200=" "," ",IF(Input!$G204="Boy",IF(RANK(AD200,($AA200:$AE200),0)&lt;=5,AD200," ")," "))</f>
        <v xml:space="preserve"> </v>
      </c>
      <c r="AK200" s="21" t="str">
        <f>IF(AE200=" "," ",IF(Input!$G204="Boy",IF(RANK(AE200,($AA200:$AE200),0)&lt;=5,AE200," ")," "))</f>
        <v xml:space="preserve"> </v>
      </c>
      <c r="AM200" s="21" t="str">
        <f>IF(AA200=" "," ",IF(Input!$G204="Girl",IF(RANK(AA200,($AA200:$AE200),0)&lt;=5,AA200," ")," "))</f>
        <v xml:space="preserve"> </v>
      </c>
      <c r="AN200" s="21" t="str">
        <f>IF(AB200=" "," ",IF(Input!$G204="Girl",IF(RANK(AB200,($AA200:$AE200),0)&lt;=5,AB200," ")," "))</f>
        <v xml:space="preserve"> </v>
      </c>
      <c r="AO200" s="21" t="str">
        <f>IF(AC200=" "," ",IF(Input!$G204="Girl",IF(RANK(AC200,($AA200:$AE200),0)&lt;=5,AC200," ")," "))</f>
        <v xml:space="preserve"> </v>
      </c>
      <c r="AP200" s="21" t="str">
        <f>IF(AD200=" "," ",IF(Input!$G204="Girl",IF(RANK(AD200,($AA200:$AE200),0)&lt;=5,AD200," ")," "))</f>
        <v xml:space="preserve"> </v>
      </c>
      <c r="AQ200" s="21" t="str">
        <f>IF(AE200=" "," ",IF(Input!$G204="Girl",IF(RANK(AE200,($AA200:$AE200),0)&lt;=5,AE200," ")," "))</f>
        <v xml:space="preserve"> </v>
      </c>
      <c r="AS200">
        <v>4.0000000000000003E-5</v>
      </c>
      <c r="AT200">
        <v>7.9999999999999898E-5</v>
      </c>
      <c r="AU200">
        <v>1.2E-4</v>
      </c>
      <c r="AV200">
        <v>1.6000000000000001E-4</v>
      </c>
      <c r="AW200">
        <v>2.0000000000000001E-4</v>
      </c>
      <c r="AX200">
        <v>2.4000000000000001E-4</v>
      </c>
      <c r="AY200">
        <v>2.7999999999999998E-4</v>
      </c>
      <c r="AZ200">
        <v>3.20000000000001E-4</v>
      </c>
      <c r="BA200">
        <v>3.60000000000001E-4</v>
      </c>
      <c r="BB200">
        <v>4.0000000000000099E-4</v>
      </c>
    </row>
    <row r="201" spans="3:54" ht="23.55" customHeight="1" x14ac:dyDescent="0.3">
      <c r="C201" s="169">
        <f>Input!D205</f>
        <v>0</v>
      </c>
      <c r="D201" s="170" t="e">
        <f>Input!#REF!</f>
        <v>#REF!</v>
      </c>
      <c r="E201" s="170">
        <f>Input!E205</f>
        <v>0</v>
      </c>
      <c r="F201" s="171">
        <f>Input!F205</f>
        <v>0</v>
      </c>
      <c r="G201" s="171">
        <f>Input!G205</f>
        <v>0</v>
      </c>
      <c r="H201" s="170">
        <f t="shared" si="44"/>
        <v>0</v>
      </c>
      <c r="I201" s="170">
        <f t="shared" si="45"/>
        <v>0</v>
      </c>
      <c r="J201" s="170">
        <f t="shared" si="46"/>
        <v>0</v>
      </c>
      <c r="K201" s="170">
        <f t="shared" si="47"/>
        <v>0</v>
      </c>
      <c r="L201" s="170">
        <f t="shared" si="48"/>
        <v>0</v>
      </c>
      <c r="M201" s="170" t="str">
        <f t="shared" si="49"/>
        <v xml:space="preserve"> </v>
      </c>
      <c r="N201" s="182" t="str">
        <f t="shared" si="50"/>
        <v xml:space="preserve"> </v>
      </c>
      <c r="O201" s="5" t="str">
        <f t="shared" si="51"/>
        <v xml:space="preserve"> -0-0</v>
      </c>
      <c r="P201" s="5">
        <f>Input!D205</f>
        <v>0</v>
      </c>
      <c r="Q201" s="21">
        <f>IF(Input!$E205=0,0,IF(ISNA(VLOOKUP((CONCATENATE(Q$6,"-",Input!H205)),points1,2,)),0,(VLOOKUP((CONCATENATE(Q$6,"-",Input!H205)),points1,2,))))</f>
        <v>0</v>
      </c>
      <c r="R201" s="21">
        <f>IF(Input!$E205=0,0,IF(ISNA(VLOOKUP((CONCATENATE(R$6,"-",Input!I205)),points1,2,)),0,(VLOOKUP((CONCATENATE(R$6,"-",Input!I205)),points1,2,))))</f>
        <v>0</v>
      </c>
      <c r="S201" s="21">
        <f>IF(Input!$E205=0,0,IF(ISNA(VLOOKUP((CONCATENATE(S$6,"-",Input!J205)),points1,2,)),0,(VLOOKUP((CONCATENATE(S$6,"-",Input!J205)),points1,2,))))</f>
        <v>0</v>
      </c>
      <c r="T201" s="21">
        <f>IF(Input!$E205=0,0,IF(ISNA(VLOOKUP((CONCATENATE(T$6,"-",Input!K205)),points1,2,)),0,(VLOOKUP((CONCATENATE(T$6,"-",Input!K205)),points1,2,))))</f>
        <v>0</v>
      </c>
      <c r="U201" s="21">
        <f>IF(Input!$E205=0,0,IF(ISNA(VLOOKUP((CONCATENATE(U$6,"-",Input!L205)),points1,2,)),0,(VLOOKUP((CONCATENATE(U$6,"-",Input!L205)),points1,2,))))</f>
        <v>0</v>
      </c>
      <c r="V201" s="12">
        <f>IF(Input!$C205&gt;6,COUNT(Input!H205:I205,Input!J205:L205,Input!#REF!,Input!#REF!),IF(Input!$C205&lt;=6,COUNT(Input!H205:I205,Input!J205:L205,Input!#REF!)))</f>
        <v>0</v>
      </c>
      <c r="W201">
        <f t="shared" si="57"/>
        <v>0</v>
      </c>
      <c r="X201">
        <f>IF(W201=0,0,IF((Input!G205="Boy")*AND(Input!C205&gt;6),VLOOKUP(W201,award2,3),IF((Input!G205="Girl")*AND(Input!C205&gt;6),VLOOKUP(W201,award2,2),IF((Input!G205="Boy")*AND(Input!C205&lt;=6),VLOOKUP(W201,award12,3),IF((Input!G205="Girl")*AND(Input!C205&lt;=6),VLOOKUP(W201,award12,2),0)))))</f>
        <v>0</v>
      </c>
      <c r="Y201">
        <f>IF(Input!$C205&gt;6,COUNT(Input!H205:I205,Input!J205:L205,Input!#REF!,Input!#REF!),IF(Input!$C205&lt;=6,COUNT(Input!H205:I205,Input!J205:L205,Input!#REF!)))</f>
        <v>0</v>
      </c>
      <c r="AA201" t="str">
        <f t="shared" si="52"/>
        <v xml:space="preserve"> </v>
      </c>
      <c r="AB201" t="str">
        <f t="shared" si="53"/>
        <v xml:space="preserve"> </v>
      </c>
      <c r="AC201" t="str">
        <f t="shared" si="54"/>
        <v xml:space="preserve"> </v>
      </c>
      <c r="AD201" t="str">
        <f t="shared" si="55"/>
        <v xml:space="preserve"> </v>
      </c>
      <c r="AE201" t="str">
        <f t="shared" si="56"/>
        <v xml:space="preserve"> </v>
      </c>
      <c r="AG201" s="21" t="str">
        <f>IF(AA201=" "," ",IF(Input!$G205="Boy",IF(RANK(AA201,($AA201:$AE201),0)&lt;=5,AA201," ")," "))</f>
        <v xml:space="preserve"> </v>
      </c>
      <c r="AH201" s="21" t="str">
        <f>IF(AB201=" "," ",IF(Input!$G205="Boy",IF(RANK(AB201,($AA201:$AE201),0)&lt;=5,AB201," ")," "))</f>
        <v xml:space="preserve"> </v>
      </c>
      <c r="AI201" s="21" t="str">
        <f>IF(AC201=" "," ",IF(Input!$G205="Boy",IF(RANK(AC201,($AA201:$AE201),0)&lt;=5,AC201," ")," "))</f>
        <v xml:space="preserve"> </v>
      </c>
      <c r="AJ201" s="21" t="str">
        <f>IF(AD201=" "," ",IF(Input!$G205="Boy",IF(RANK(AD201,($AA201:$AE201),0)&lt;=5,AD201," ")," "))</f>
        <v xml:space="preserve"> </v>
      </c>
      <c r="AK201" s="21" t="str">
        <f>IF(AE201=" "," ",IF(Input!$G205="Boy",IF(RANK(AE201,($AA201:$AE201),0)&lt;=5,AE201," ")," "))</f>
        <v xml:space="preserve"> </v>
      </c>
      <c r="AM201" s="21" t="str">
        <f>IF(AA201=" "," ",IF(Input!$G205="Girl",IF(RANK(AA201,($AA201:$AE201),0)&lt;=5,AA201," ")," "))</f>
        <v xml:space="preserve"> </v>
      </c>
      <c r="AN201" s="21" t="str">
        <f>IF(AB201=" "," ",IF(Input!$G205="Girl",IF(RANK(AB201,($AA201:$AE201),0)&lt;=5,AB201," ")," "))</f>
        <v xml:space="preserve"> </v>
      </c>
      <c r="AO201" s="21" t="str">
        <f>IF(AC201=" "," ",IF(Input!$G205="Girl",IF(RANK(AC201,($AA201:$AE201),0)&lt;=5,AC201," ")," "))</f>
        <v xml:space="preserve"> </v>
      </c>
      <c r="AP201" s="21" t="str">
        <f>IF(AD201=" "," ",IF(Input!$G205="Girl",IF(RANK(AD201,($AA201:$AE201),0)&lt;=5,AD201," ")," "))</f>
        <v xml:space="preserve"> </v>
      </c>
      <c r="AQ201" s="21" t="str">
        <f>IF(AE201=" "," ",IF(Input!$G205="Girl",IF(RANK(AE201,($AA201:$AE201),0)&lt;=5,AE201," ")," "))</f>
        <v xml:space="preserve"> </v>
      </c>
      <c r="AS201">
        <v>4.0000000000000003E-5</v>
      </c>
      <c r="AT201">
        <v>7.9999999999999898E-5</v>
      </c>
      <c r="AU201">
        <v>1.2E-4</v>
      </c>
      <c r="AV201">
        <v>1.6000000000000001E-4</v>
      </c>
      <c r="AW201">
        <v>2.0000000000000001E-4</v>
      </c>
      <c r="AX201">
        <v>2.4000000000000001E-4</v>
      </c>
      <c r="AY201">
        <v>2.7999999999999998E-4</v>
      </c>
      <c r="AZ201">
        <v>3.20000000000001E-4</v>
      </c>
      <c r="BA201">
        <v>3.60000000000001E-4</v>
      </c>
      <c r="BB201">
        <v>4.0000000000000099E-4</v>
      </c>
    </row>
    <row r="202" spans="3:54" ht="23.55" customHeight="1" x14ac:dyDescent="0.3">
      <c r="C202" s="169">
        <f>Input!D206</f>
        <v>0</v>
      </c>
      <c r="D202" s="170" t="e">
        <f>Input!#REF!</f>
        <v>#REF!</v>
      </c>
      <c r="E202" s="170">
        <f>Input!E206</f>
        <v>0</v>
      </c>
      <c r="F202" s="171">
        <f>Input!F206</f>
        <v>0</v>
      </c>
      <c r="G202" s="171">
        <f>Input!G206</f>
        <v>0</v>
      </c>
      <c r="H202" s="170">
        <f t="shared" si="44"/>
        <v>0</v>
      </c>
      <c r="I202" s="170">
        <f t="shared" si="45"/>
        <v>0</v>
      </c>
      <c r="J202" s="170">
        <f t="shared" si="46"/>
        <v>0</v>
      </c>
      <c r="K202" s="170">
        <f t="shared" si="47"/>
        <v>0</v>
      </c>
      <c r="L202" s="170">
        <f t="shared" si="48"/>
        <v>0</v>
      </c>
      <c r="M202" s="170" t="str">
        <f t="shared" si="49"/>
        <v xml:space="preserve"> </v>
      </c>
      <c r="N202" s="182" t="str">
        <f t="shared" si="50"/>
        <v xml:space="preserve"> </v>
      </c>
      <c r="O202" s="5" t="str">
        <f t="shared" si="51"/>
        <v xml:space="preserve"> -0-0</v>
      </c>
      <c r="P202" s="5">
        <f>Input!D206</f>
        <v>0</v>
      </c>
      <c r="Q202" s="21">
        <f>IF(Input!$E206=0,0,IF(ISNA(VLOOKUP((CONCATENATE(Q$6,"-",Input!H206)),points1,2,)),0,(VLOOKUP((CONCATENATE(Q$6,"-",Input!H206)),points1,2,))))</f>
        <v>0</v>
      </c>
      <c r="R202" s="21">
        <f>IF(Input!$E206=0,0,IF(ISNA(VLOOKUP((CONCATENATE(R$6,"-",Input!I206)),points1,2,)),0,(VLOOKUP((CONCATENATE(R$6,"-",Input!I206)),points1,2,))))</f>
        <v>0</v>
      </c>
      <c r="S202" s="21">
        <f>IF(Input!$E206=0,0,IF(ISNA(VLOOKUP((CONCATENATE(S$6,"-",Input!J206)),points1,2,)),0,(VLOOKUP((CONCATENATE(S$6,"-",Input!J206)),points1,2,))))</f>
        <v>0</v>
      </c>
      <c r="T202" s="21">
        <f>IF(Input!$E206=0,0,IF(ISNA(VLOOKUP((CONCATENATE(T$6,"-",Input!K206)),points1,2,)),0,(VLOOKUP((CONCATENATE(T$6,"-",Input!K206)),points1,2,))))</f>
        <v>0</v>
      </c>
      <c r="U202" s="21">
        <f>IF(Input!$E206=0,0,IF(ISNA(VLOOKUP((CONCATENATE(U$6,"-",Input!L206)),points1,2,)),0,(VLOOKUP((CONCATENATE(U$6,"-",Input!L206)),points1,2,))))</f>
        <v>0</v>
      </c>
      <c r="V202" s="12">
        <f>IF(Input!$C206&gt;6,COUNT(Input!H206:I206,Input!J206:L206,Input!#REF!,Input!#REF!),IF(Input!$C206&lt;=6,COUNT(Input!H206:I206,Input!J206:L206,Input!#REF!)))</f>
        <v>0</v>
      </c>
      <c r="W202">
        <f t="shared" si="57"/>
        <v>0</v>
      </c>
      <c r="X202">
        <f>IF(W202=0,0,IF((Input!G206="Boy")*AND(Input!C206&gt;6),VLOOKUP(W202,award2,3),IF((Input!G206="Girl")*AND(Input!C206&gt;6),VLOOKUP(W202,award2,2),IF((Input!G206="Boy")*AND(Input!C206&lt;=6),VLOOKUP(W202,award12,3),IF((Input!G206="Girl")*AND(Input!C206&lt;=6),VLOOKUP(W202,award12,2),0)))))</f>
        <v>0</v>
      </c>
      <c r="Y202">
        <f>IF(Input!$C206&gt;6,COUNT(Input!H206:I206,Input!J206:L206,Input!#REF!,Input!#REF!),IF(Input!$C206&lt;=6,COUNT(Input!H206:I206,Input!J206:L206,Input!#REF!)))</f>
        <v>0</v>
      </c>
      <c r="AA202" t="str">
        <f t="shared" si="52"/>
        <v xml:space="preserve"> </v>
      </c>
      <c r="AB202" t="str">
        <f t="shared" si="53"/>
        <v xml:space="preserve"> </v>
      </c>
      <c r="AC202" t="str">
        <f t="shared" si="54"/>
        <v xml:space="preserve"> </v>
      </c>
      <c r="AD202" t="str">
        <f t="shared" si="55"/>
        <v xml:space="preserve"> </v>
      </c>
      <c r="AE202" t="str">
        <f t="shared" si="56"/>
        <v xml:space="preserve"> </v>
      </c>
      <c r="AG202" s="21" t="str">
        <f>IF(AA202=" "," ",IF(Input!$G206="Boy",IF(RANK(AA202,($AA202:$AE202),0)&lt;=5,AA202," ")," "))</f>
        <v xml:space="preserve"> </v>
      </c>
      <c r="AH202" s="21" t="str">
        <f>IF(AB202=" "," ",IF(Input!$G206="Boy",IF(RANK(AB202,($AA202:$AE202),0)&lt;=5,AB202," ")," "))</f>
        <v xml:space="preserve"> </v>
      </c>
      <c r="AI202" s="21" t="str">
        <f>IF(AC202=" "," ",IF(Input!$G206="Boy",IF(RANK(AC202,($AA202:$AE202),0)&lt;=5,AC202," ")," "))</f>
        <v xml:space="preserve"> </v>
      </c>
      <c r="AJ202" s="21" t="str">
        <f>IF(AD202=" "," ",IF(Input!$G206="Boy",IF(RANK(AD202,($AA202:$AE202),0)&lt;=5,AD202," ")," "))</f>
        <v xml:space="preserve"> </v>
      </c>
      <c r="AK202" s="21" t="str">
        <f>IF(AE202=" "," ",IF(Input!$G206="Boy",IF(RANK(AE202,($AA202:$AE202),0)&lt;=5,AE202," ")," "))</f>
        <v xml:space="preserve"> </v>
      </c>
      <c r="AM202" s="21" t="str">
        <f>IF(AA202=" "," ",IF(Input!$G206="Girl",IF(RANK(AA202,($AA202:$AE202),0)&lt;=5,AA202," ")," "))</f>
        <v xml:space="preserve"> </v>
      </c>
      <c r="AN202" s="21" t="str">
        <f>IF(AB202=" "," ",IF(Input!$G206="Girl",IF(RANK(AB202,($AA202:$AE202),0)&lt;=5,AB202," ")," "))</f>
        <v xml:space="preserve"> </v>
      </c>
      <c r="AO202" s="21" t="str">
        <f>IF(AC202=" "," ",IF(Input!$G206="Girl",IF(RANK(AC202,($AA202:$AE202),0)&lt;=5,AC202," ")," "))</f>
        <v xml:space="preserve"> </v>
      </c>
      <c r="AP202" s="21" t="str">
        <f>IF(AD202=" "," ",IF(Input!$G206="Girl",IF(RANK(AD202,($AA202:$AE202),0)&lt;=5,AD202," ")," "))</f>
        <v xml:space="preserve"> </v>
      </c>
      <c r="AQ202" s="21" t="str">
        <f>IF(AE202=" "," ",IF(Input!$G206="Girl",IF(RANK(AE202,($AA202:$AE202),0)&lt;=5,AE202," ")," "))</f>
        <v xml:space="preserve"> </v>
      </c>
      <c r="AS202">
        <v>4.0000000000000003E-5</v>
      </c>
      <c r="AT202">
        <v>7.9999999999999898E-5</v>
      </c>
      <c r="AU202">
        <v>1.2E-4</v>
      </c>
      <c r="AV202">
        <v>1.6000000000000001E-4</v>
      </c>
      <c r="AW202">
        <v>2.0000000000000001E-4</v>
      </c>
      <c r="AX202">
        <v>2.4000000000000001E-4</v>
      </c>
      <c r="AY202">
        <v>2.7999999999999998E-4</v>
      </c>
      <c r="AZ202">
        <v>3.20000000000001E-4</v>
      </c>
      <c r="BA202">
        <v>3.60000000000001E-4</v>
      </c>
      <c r="BB202">
        <v>4.0000000000000099E-4</v>
      </c>
    </row>
    <row r="203" spans="3:54" ht="23.55" customHeight="1" x14ac:dyDescent="0.3">
      <c r="C203" s="169">
        <f>Input!D207</f>
        <v>0</v>
      </c>
      <c r="D203" s="170" t="e">
        <f>Input!#REF!</f>
        <v>#REF!</v>
      </c>
      <c r="E203" s="170">
        <f>Input!E207</f>
        <v>0</v>
      </c>
      <c r="F203" s="171">
        <f>Input!F207</f>
        <v>0</v>
      </c>
      <c r="G203" s="171">
        <f>Input!G207</f>
        <v>0</v>
      </c>
      <c r="H203" s="170">
        <f t="shared" si="44"/>
        <v>0</v>
      </c>
      <c r="I203" s="170">
        <f t="shared" si="45"/>
        <v>0</v>
      </c>
      <c r="J203" s="170">
        <f t="shared" si="46"/>
        <v>0</v>
      </c>
      <c r="K203" s="170">
        <f t="shared" si="47"/>
        <v>0</v>
      </c>
      <c r="L203" s="170">
        <f t="shared" si="48"/>
        <v>0</v>
      </c>
      <c r="M203" s="170" t="str">
        <f t="shared" si="49"/>
        <v xml:space="preserve"> </v>
      </c>
      <c r="N203" s="182" t="str">
        <f t="shared" si="50"/>
        <v xml:space="preserve"> </v>
      </c>
      <c r="O203" s="5" t="str">
        <f t="shared" si="51"/>
        <v xml:space="preserve"> -0-0</v>
      </c>
      <c r="P203" s="5">
        <f>Input!D207</f>
        <v>0</v>
      </c>
      <c r="Q203" s="21">
        <f>IF(Input!$E207=0,0,IF(ISNA(VLOOKUP((CONCATENATE(Q$6,"-",Input!H207)),points1,2,)),0,(VLOOKUP((CONCATENATE(Q$6,"-",Input!H207)),points1,2,))))</f>
        <v>0</v>
      </c>
      <c r="R203" s="21">
        <f>IF(Input!$E207=0,0,IF(ISNA(VLOOKUP((CONCATENATE(R$6,"-",Input!I207)),points1,2,)),0,(VLOOKUP((CONCATENATE(R$6,"-",Input!I207)),points1,2,))))</f>
        <v>0</v>
      </c>
      <c r="S203" s="21">
        <f>IF(Input!$E207=0,0,IF(ISNA(VLOOKUP((CONCATENATE(S$6,"-",Input!J207)),points1,2,)),0,(VLOOKUP((CONCATENATE(S$6,"-",Input!J207)),points1,2,))))</f>
        <v>0</v>
      </c>
      <c r="T203" s="21">
        <f>IF(Input!$E207=0,0,IF(ISNA(VLOOKUP((CONCATENATE(T$6,"-",Input!K207)),points1,2,)),0,(VLOOKUP((CONCATENATE(T$6,"-",Input!K207)),points1,2,))))</f>
        <v>0</v>
      </c>
      <c r="U203" s="21">
        <f>IF(Input!$E207=0,0,IF(ISNA(VLOOKUP((CONCATENATE(U$6,"-",Input!L207)),points1,2,)),0,(VLOOKUP((CONCATENATE(U$6,"-",Input!L207)),points1,2,))))</f>
        <v>0</v>
      </c>
      <c r="V203" s="12">
        <f>IF(Input!$C207&gt;6,COUNT(Input!H207:I207,Input!J207:L207,Input!#REF!,Input!#REF!),IF(Input!$C207&lt;=6,COUNT(Input!H207:I207,Input!J207:L207,Input!#REF!)))</f>
        <v>0</v>
      </c>
      <c r="W203">
        <f t="shared" si="57"/>
        <v>0</v>
      </c>
      <c r="X203">
        <f>IF(W203=0,0,IF((Input!G207="Boy")*AND(Input!C207&gt;6),VLOOKUP(W203,award2,3),IF((Input!G207="Girl")*AND(Input!C207&gt;6),VLOOKUP(W203,award2,2),IF((Input!G207="Boy")*AND(Input!C207&lt;=6),VLOOKUP(W203,award12,3),IF((Input!G207="Girl")*AND(Input!C207&lt;=6),VLOOKUP(W203,award12,2),0)))))</f>
        <v>0</v>
      </c>
      <c r="Y203">
        <f>IF(Input!$C207&gt;6,COUNT(Input!H207:I207,Input!J207:L207,Input!#REF!,Input!#REF!),IF(Input!$C207&lt;=6,COUNT(Input!H207:I207,Input!J207:L207,Input!#REF!)))</f>
        <v>0</v>
      </c>
      <c r="AA203" t="str">
        <f t="shared" si="52"/>
        <v xml:space="preserve"> </v>
      </c>
      <c r="AB203" t="str">
        <f t="shared" si="53"/>
        <v xml:space="preserve"> </v>
      </c>
      <c r="AC203" t="str">
        <f t="shared" si="54"/>
        <v xml:space="preserve"> </v>
      </c>
      <c r="AD203" t="str">
        <f t="shared" si="55"/>
        <v xml:space="preserve"> </v>
      </c>
      <c r="AE203" t="str">
        <f t="shared" si="56"/>
        <v xml:space="preserve"> </v>
      </c>
      <c r="AG203" s="21" t="str">
        <f>IF(AA203=" "," ",IF(Input!$G207="Boy",IF(RANK(AA203,($AA203:$AE203),0)&lt;=5,AA203," ")," "))</f>
        <v xml:space="preserve"> </v>
      </c>
      <c r="AH203" s="21" t="str">
        <f>IF(AB203=" "," ",IF(Input!$G207="Boy",IF(RANK(AB203,($AA203:$AE203),0)&lt;=5,AB203," ")," "))</f>
        <v xml:space="preserve"> </v>
      </c>
      <c r="AI203" s="21" t="str">
        <f>IF(AC203=" "," ",IF(Input!$G207="Boy",IF(RANK(AC203,($AA203:$AE203),0)&lt;=5,AC203," ")," "))</f>
        <v xml:space="preserve"> </v>
      </c>
      <c r="AJ203" s="21" t="str">
        <f>IF(AD203=" "," ",IF(Input!$G207="Boy",IF(RANK(AD203,($AA203:$AE203),0)&lt;=5,AD203," ")," "))</f>
        <v xml:space="preserve"> </v>
      </c>
      <c r="AK203" s="21" t="str">
        <f>IF(AE203=" "," ",IF(Input!$G207="Boy",IF(RANK(AE203,($AA203:$AE203),0)&lt;=5,AE203," ")," "))</f>
        <v xml:space="preserve"> </v>
      </c>
      <c r="AM203" s="21" t="str">
        <f>IF(AA203=" "," ",IF(Input!$G207="Girl",IF(RANK(AA203,($AA203:$AE203),0)&lt;=5,AA203," ")," "))</f>
        <v xml:space="preserve"> </v>
      </c>
      <c r="AN203" s="21" t="str">
        <f>IF(AB203=" "," ",IF(Input!$G207="Girl",IF(RANK(AB203,($AA203:$AE203),0)&lt;=5,AB203," ")," "))</f>
        <v xml:space="preserve"> </v>
      </c>
      <c r="AO203" s="21" t="str">
        <f>IF(AC203=" "," ",IF(Input!$G207="Girl",IF(RANK(AC203,($AA203:$AE203),0)&lt;=5,AC203," ")," "))</f>
        <v xml:space="preserve"> </v>
      </c>
      <c r="AP203" s="21" t="str">
        <f>IF(AD203=" "," ",IF(Input!$G207="Girl",IF(RANK(AD203,($AA203:$AE203),0)&lt;=5,AD203," ")," "))</f>
        <v xml:space="preserve"> </v>
      </c>
      <c r="AQ203" s="21" t="str">
        <f>IF(AE203=" "," ",IF(Input!$G207="Girl",IF(RANK(AE203,($AA203:$AE203),0)&lt;=5,AE203," ")," "))</f>
        <v xml:space="preserve"> </v>
      </c>
      <c r="AS203">
        <v>4.0000000000000003E-5</v>
      </c>
      <c r="AT203">
        <v>7.9999999999999898E-5</v>
      </c>
      <c r="AU203">
        <v>1.2E-4</v>
      </c>
      <c r="AV203">
        <v>1.6000000000000001E-4</v>
      </c>
      <c r="AW203">
        <v>2.0000000000000001E-4</v>
      </c>
      <c r="AX203">
        <v>2.4000000000000001E-4</v>
      </c>
      <c r="AY203">
        <v>2.7999999999999998E-4</v>
      </c>
      <c r="AZ203">
        <v>3.20000000000001E-4</v>
      </c>
      <c r="BA203">
        <v>3.60000000000001E-4</v>
      </c>
      <c r="BB203">
        <v>4.0000000000000099E-4</v>
      </c>
    </row>
    <row r="204" spans="3:54" ht="23.55" customHeight="1" x14ac:dyDescent="0.3">
      <c r="C204" s="169">
        <f>Input!D208</f>
        <v>0</v>
      </c>
      <c r="D204" s="170" t="e">
        <f>Input!#REF!</f>
        <v>#REF!</v>
      </c>
      <c r="E204" s="170">
        <f>Input!E208</f>
        <v>0</v>
      </c>
      <c r="F204" s="171">
        <f>Input!F208</f>
        <v>0</v>
      </c>
      <c r="G204" s="171">
        <f>Input!G208</f>
        <v>0</v>
      </c>
      <c r="H204" s="170">
        <f t="shared" si="44"/>
        <v>0</v>
      </c>
      <c r="I204" s="170">
        <f t="shared" si="45"/>
        <v>0</v>
      </c>
      <c r="J204" s="170">
        <f t="shared" si="46"/>
        <v>0</v>
      </c>
      <c r="K204" s="170">
        <f t="shared" si="47"/>
        <v>0</v>
      </c>
      <c r="L204" s="170">
        <f t="shared" si="48"/>
        <v>0</v>
      </c>
      <c r="M204" s="170" t="str">
        <f t="shared" si="49"/>
        <v xml:space="preserve"> </v>
      </c>
      <c r="N204" s="182" t="str">
        <f t="shared" si="50"/>
        <v xml:space="preserve"> </v>
      </c>
      <c r="O204" s="5" t="str">
        <f t="shared" si="51"/>
        <v xml:space="preserve"> -0-0</v>
      </c>
      <c r="P204" s="5">
        <f>Input!D208</f>
        <v>0</v>
      </c>
      <c r="Q204" s="21">
        <f>IF(Input!$E208=0,0,IF(ISNA(VLOOKUP((CONCATENATE(Q$6,"-",Input!H208)),points1,2,)),0,(VLOOKUP((CONCATENATE(Q$6,"-",Input!H208)),points1,2,))))</f>
        <v>0</v>
      </c>
      <c r="R204" s="21">
        <f>IF(Input!$E208=0,0,IF(ISNA(VLOOKUP((CONCATENATE(R$6,"-",Input!I208)),points1,2,)),0,(VLOOKUP((CONCATENATE(R$6,"-",Input!I208)),points1,2,))))</f>
        <v>0</v>
      </c>
      <c r="S204" s="21">
        <f>IF(Input!$E208=0,0,IF(ISNA(VLOOKUP((CONCATENATE(S$6,"-",Input!J208)),points1,2,)),0,(VLOOKUP((CONCATENATE(S$6,"-",Input!J208)),points1,2,))))</f>
        <v>0</v>
      </c>
      <c r="T204" s="21">
        <f>IF(Input!$E208=0,0,IF(ISNA(VLOOKUP((CONCATENATE(T$6,"-",Input!K208)),points1,2,)),0,(VLOOKUP((CONCATENATE(T$6,"-",Input!K208)),points1,2,))))</f>
        <v>0</v>
      </c>
      <c r="U204" s="21">
        <f>IF(Input!$E208=0,0,IF(ISNA(VLOOKUP((CONCATENATE(U$6,"-",Input!L208)),points1,2,)),0,(VLOOKUP((CONCATENATE(U$6,"-",Input!L208)),points1,2,))))</f>
        <v>0</v>
      </c>
      <c r="V204" s="12">
        <f>IF(Input!$C208&gt;6,COUNT(Input!H208:I208,Input!J208:L208,Input!#REF!,Input!#REF!),IF(Input!$C208&lt;=6,COUNT(Input!H208:I208,Input!J208:L208,Input!#REF!)))</f>
        <v>0</v>
      </c>
      <c r="W204">
        <f t="shared" si="57"/>
        <v>0</v>
      </c>
      <c r="X204">
        <f>IF(W204=0,0,IF((Input!G208="Boy")*AND(Input!C208&gt;6),VLOOKUP(W204,award2,3),IF((Input!G208="Girl")*AND(Input!C208&gt;6),VLOOKUP(W204,award2,2),IF((Input!G208="Boy")*AND(Input!C208&lt;=6),VLOOKUP(W204,award12,3),IF((Input!G208="Girl")*AND(Input!C208&lt;=6),VLOOKUP(W204,award12,2),0)))))</f>
        <v>0</v>
      </c>
      <c r="Y204">
        <f>IF(Input!$C208&gt;6,COUNT(Input!H208:I208,Input!J208:L208,Input!#REF!,Input!#REF!),IF(Input!$C208&lt;=6,COUNT(Input!H208:I208,Input!J208:L208,Input!#REF!)))</f>
        <v>0</v>
      </c>
      <c r="AA204" t="str">
        <f t="shared" si="52"/>
        <v xml:space="preserve"> </v>
      </c>
      <c r="AB204" t="str">
        <f t="shared" si="53"/>
        <v xml:space="preserve"> </v>
      </c>
      <c r="AC204" t="str">
        <f t="shared" si="54"/>
        <v xml:space="preserve"> </v>
      </c>
      <c r="AD204" t="str">
        <f t="shared" si="55"/>
        <v xml:space="preserve"> </v>
      </c>
      <c r="AE204" t="str">
        <f t="shared" si="56"/>
        <v xml:space="preserve"> </v>
      </c>
      <c r="AG204" s="21" t="str">
        <f>IF(AA204=" "," ",IF(Input!$G208="Boy",IF(RANK(AA204,($AA204:$AE204),0)&lt;=5,AA204," ")," "))</f>
        <v xml:space="preserve"> </v>
      </c>
      <c r="AH204" s="21" t="str">
        <f>IF(AB204=" "," ",IF(Input!$G208="Boy",IF(RANK(AB204,($AA204:$AE204),0)&lt;=5,AB204," ")," "))</f>
        <v xml:space="preserve"> </v>
      </c>
      <c r="AI204" s="21" t="str">
        <f>IF(AC204=" "," ",IF(Input!$G208="Boy",IF(RANK(AC204,($AA204:$AE204),0)&lt;=5,AC204," ")," "))</f>
        <v xml:space="preserve"> </v>
      </c>
      <c r="AJ204" s="21" t="str">
        <f>IF(AD204=" "," ",IF(Input!$G208="Boy",IF(RANK(AD204,($AA204:$AE204),0)&lt;=5,AD204," ")," "))</f>
        <v xml:space="preserve"> </v>
      </c>
      <c r="AK204" s="21" t="str">
        <f>IF(AE204=" "," ",IF(Input!$G208="Boy",IF(RANK(AE204,($AA204:$AE204),0)&lt;=5,AE204," ")," "))</f>
        <v xml:space="preserve"> </v>
      </c>
      <c r="AM204" s="21" t="str">
        <f>IF(AA204=" "," ",IF(Input!$G208="Girl",IF(RANK(AA204,($AA204:$AE204),0)&lt;=5,AA204," ")," "))</f>
        <v xml:space="preserve"> </v>
      </c>
      <c r="AN204" s="21" t="str">
        <f>IF(AB204=" "," ",IF(Input!$G208="Girl",IF(RANK(AB204,($AA204:$AE204),0)&lt;=5,AB204," ")," "))</f>
        <v xml:space="preserve"> </v>
      </c>
      <c r="AO204" s="21" t="str">
        <f>IF(AC204=" "," ",IF(Input!$G208="Girl",IF(RANK(AC204,($AA204:$AE204),0)&lt;=5,AC204," ")," "))</f>
        <v xml:space="preserve"> </v>
      </c>
      <c r="AP204" s="21" t="str">
        <f>IF(AD204=" "," ",IF(Input!$G208="Girl",IF(RANK(AD204,($AA204:$AE204),0)&lt;=5,AD204," ")," "))</f>
        <v xml:space="preserve"> </v>
      </c>
      <c r="AQ204" s="21" t="str">
        <f>IF(AE204=" "," ",IF(Input!$G208="Girl",IF(RANK(AE204,($AA204:$AE204),0)&lt;=5,AE204," ")," "))</f>
        <v xml:space="preserve"> </v>
      </c>
      <c r="AS204">
        <v>4.0000000000000003E-5</v>
      </c>
      <c r="AT204">
        <v>7.9999999999999898E-5</v>
      </c>
      <c r="AU204">
        <v>1.2E-4</v>
      </c>
      <c r="AV204">
        <v>1.6000000000000001E-4</v>
      </c>
      <c r="AW204">
        <v>2.0000000000000001E-4</v>
      </c>
      <c r="AX204">
        <v>2.4000000000000001E-4</v>
      </c>
      <c r="AY204">
        <v>2.7999999999999998E-4</v>
      </c>
      <c r="AZ204">
        <v>3.20000000000001E-4</v>
      </c>
      <c r="BA204">
        <v>3.60000000000001E-4</v>
      </c>
      <c r="BB204">
        <v>4.0000000000000099E-4</v>
      </c>
    </row>
    <row r="205" spans="3:54" ht="23.55" customHeight="1" x14ac:dyDescent="0.3">
      <c r="C205" s="169">
        <f>Input!D209</f>
        <v>0</v>
      </c>
      <c r="D205" s="170" t="e">
        <f>Input!#REF!</f>
        <v>#REF!</v>
      </c>
      <c r="E205" s="170">
        <f>Input!E209</f>
        <v>0</v>
      </c>
      <c r="F205" s="171">
        <f>Input!F209</f>
        <v>0</v>
      </c>
      <c r="G205" s="171">
        <f>Input!G209</f>
        <v>0</v>
      </c>
      <c r="H205" s="170">
        <f t="shared" si="44"/>
        <v>0</v>
      </c>
      <c r="I205" s="170">
        <f t="shared" si="45"/>
        <v>0</v>
      </c>
      <c r="J205" s="170">
        <f t="shared" si="46"/>
        <v>0</v>
      </c>
      <c r="K205" s="170">
        <f t="shared" si="47"/>
        <v>0</v>
      </c>
      <c r="L205" s="170">
        <f t="shared" si="48"/>
        <v>0</v>
      </c>
      <c r="M205" s="170" t="str">
        <f t="shared" si="49"/>
        <v xml:space="preserve"> </v>
      </c>
      <c r="N205" s="182" t="str">
        <f t="shared" si="50"/>
        <v xml:space="preserve"> </v>
      </c>
      <c r="O205" s="5" t="str">
        <f t="shared" si="51"/>
        <v xml:space="preserve"> -0-0</v>
      </c>
      <c r="P205" s="5">
        <f>Input!D209</f>
        <v>0</v>
      </c>
      <c r="Q205" s="21">
        <f>IF(Input!$E209=0,0,IF(ISNA(VLOOKUP((CONCATENATE(Q$6,"-",Input!H209)),points1,2,)),0,(VLOOKUP((CONCATENATE(Q$6,"-",Input!H209)),points1,2,))))</f>
        <v>0</v>
      </c>
      <c r="R205" s="21">
        <f>IF(Input!$E209=0,0,IF(ISNA(VLOOKUP((CONCATENATE(R$6,"-",Input!I209)),points1,2,)),0,(VLOOKUP((CONCATENATE(R$6,"-",Input!I209)),points1,2,))))</f>
        <v>0</v>
      </c>
      <c r="S205" s="21">
        <f>IF(Input!$E209=0,0,IF(ISNA(VLOOKUP((CONCATENATE(S$6,"-",Input!J209)),points1,2,)),0,(VLOOKUP((CONCATENATE(S$6,"-",Input!J209)),points1,2,))))</f>
        <v>0</v>
      </c>
      <c r="T205" s="21">
        <f>IF(Input!$E209=0,0,IF(ISNA(VLOOKUP((CONCATENATE(T$6,"-",Input!K209)),points1,2,)),0,(VLOOKUP((CONCATENATE(T$6,"-",Input!K209)),points1,2,))))</f>
        <v>0</v>
      </c>
      <c r="U205" s="21">
        <f>IF(Input!$E209=0,0,IF(ISNA(VLOOKUP((CONCATENATE(U$6,"-",Input!L209)),points1,2,)),0,(VLOOKUP((CONCATENATE(U$6,"-",Input!L209)),points1,2,))))</f>
        <v>0</v>
      </c>
      <c r="V205" s="12">
        <f>IF(Input!$C209&gt;6,COUNT(Input!H209:I209,Input!J209:L209,Input!#REF!,Input!#REF!),IF(Input!$C209&lt;=6,COUNT(Input!H209:I209,Input!J209:L209,Input!#REF!)))</f>
        <v>0</v>
      </c>
      <c r="W205">
        <f t="shared" si="57"/>
        <v>0</v>
      </c>
      <c r="X205">
        <f>IF(W205=0,0,IF((Input!G209="Boy")*AND(Input!C209&gt;6),VLOOKUP(W205,award2,3),IF((Input!G209="Girl")*AND(Input!C209&gt;6),VLOOKUP(W205,award2,2),IF((Input!G209="Boy")*AND(Input!C209&lt;=6),VLOOKUP(W205,award12,3),IF((Input!G209="Girl")*AND(Input!C209&lt;=6),VLOOKUP(W205,award12,2),0)))))</f>
        <v>0</v>
      </c>
      <c r="Y205">
        <f>IF(Input!$C209&gt;6,COUNT(Input!H209:I209,Input!J209:L209,Input!#REF!,Input!#REF!),IF(Input!$C209&lt;=6,COUNT(Input!H209:I209,Input!J209:L209,Input!#REF!)))</f>
        <v>0</v>
      </c>
      <c r="AA205" t="str">
        <f t="shared" si="52"/>
        <v xml:space="preserve"> </v>
      </c>
      <c r="AB205" t="str">
        <f t="shared" si="53"/>
        <v xml:space="preserve"> </v>
      </c>
      <c r="AC205" t="str">
        <f t="shared" si="54"/>
        <v xml:space="preserve"> </v>
      </c>
      <c r="AD205" t="str">
        <f t="shared" si="55"/>
        <v xml:space="preserve"> </v>
      </c>
      <c r="AE205" t="str">
        <f t="shared" si="56"/>
        <v xml:space="preserve"> </v>
      </c>
      <c r="AG205" s="21" t="str">
        <f>IF(AA205=" "," ",IF(Input!$G209="Boy",IF(RANK(AA205,($AA205:$AE205),0)&lt;=5,AA205," ")," "))</f>
        <v xml:space="preserve"> </v>
      </c>
      <c r="AH205" s="21" t="str">
        <f>IF(AB205=" "," ",IF(Input!$G209="Boy",IF(RANK(AB205,($AA205:$AE205),0)&lt;=5,AB205," ")," "))</f>
        <v xml:space="preserve"> </v>
      </c>
      <c r="AI205" s="21" t="str">
        <f>IF(AC205=" "," ",IF(Input!$G209="Boy",IF(RANK(AC205,($AA205:$AE205),0)&lt;=5,AC205," ")," "))</f>
        <v xml:space="preserve"> </v>
      </c>
      <c r="AJ205" s="21" t="str">
        <f>IF(AD205=" "," ",IF(Input!$G209="Boy",IF(RANK(AD205,($AA205:$AE205),0)&lt;=5,AD205," ")," "))</f>
        <v xml:space="preserve"> </v>
      </c>
      <c r="AK205" s="21" t="str">
        <f>IF(AE205=" "," ",IF(Input!$G209="Boy",IF(RANK(AE205,($AA205:$AE205),0)&lt;=5,AE205," ")," "))</f>
        <v xml:space="preserve"> </v>
      </c>
      <c r="AM205" s="21" t="str">
        <f>IF(AA205=" "," ",IF(Input!$G209="Girl",IF(RANK(AA205,($AA205:$AE205),0)&lt;=5,AA205," ")," "))</f>
        <v xml:space="preserve"> </v>
      </c>
      <c r="AN205" s="21" t="str">
        <f>IF(AB205=" "," ",IF(Input!$G209="Girl",IF(RANK(AB205,($AA205:$AE205),0)&lt;=5,AB205," ")," "))</f>
        <v xml:space="preserve"> </v>
      </c>
      <c r="AO205" s="21" t="str">
        <f>IF(AC205=" "," ",IF(Input!$G209="Girl",IF(RANK(AC205,($AA205:$AE205),0)&lt;=5,AC205," ")," "))</f>
        <v xml:space="preserve"> </v>
      </c>
      <c r="AP205" s="21" t="str">
        <f>IF(AD205=" "," ",IF(Input!$G209="Girl",IF(RANK(AD205,($AA205:$AE205),0)&lt;=5,AD205," ")," "))</f>
        <v xml:space="preserve"> </v>
      </c>
      <c r="AQ205" s="21" t="str">
        <f>IF(AE205=" "," ",IF(Input!$G209="Girl",IF(RANK(AE205,($AA205:$AE205),0)&lt;=5,AE205," ")," "))</f>
        <v xml:space="preserve"> </v>
      </c>
      <c r="AS205">
        <v>4.0000000000000003E-5</v>
      </c>
      <c r="AT205">
        <v>7.9999999999999898E-5</v>
      </c>
      <c r="AU205">
        <v>1.2E-4</v>
      </c>
      <c r="AV205">
        <v>1.6000000000000001E-4</v>
      </c>
      <c r="AW205">
        <v>2.0000000000000001E-4</v>
      </c>
      <c r="AX205">
        <v>2.4000000000000001E-4</v>
      </c>
      <c r="AY205">
        <v>2.7999999999999998E-4</v>
      </c>
      <c r="AZ205">
        <v>3.20000000000001E-4</v>
      </c>
      <c r="BA205">
        <v>3.60000000000001E-4</v>
      </c>
      <c r="BB205">
        <v>4.0000000000000099E-4</v>
      </c>
    </row>
    <row r="206" spans="3:54" ht="23.55" customHeight="1" x14ac:dyDescent="0.3">
      <c r="C206" s="169">
        <f>Input!D210</f>
        <v>0</v>
      </c>
      <c r="D206" s="170" t="e">
        <f>Input!#REF!</f>
        <v>#REF!</v>
      </c>
      <c r="E206" s="170">
        <f>Input!E210</f>
        <v>0</v>
      </c>
      <c r="F206" s="171">
        <f>Input!F210</f>
        <v>0</v>
      </c>
      <c r="G206" s="171">
        <f>Input!G210</f>
        <v>0</v>
      </c>
      <c r="H206" s="170">
        <f t="shared" si="44"/>
        <v>0</v>
      </c>
      <c r="I206" s="170">
        <f t="shared" si="45"/>
        <v>0</v>
      </c>
      <c r="J206" s="170">
        <f t="shared" si="46"/>
        <v>0</v>
      </c>
      <c r="K206" s="170">
        <f t="shared" si="47"/>
        <v>0</v>
      </c>
      <c r="L206" s="170">
        <f t="shared" si="48"/>
        <v>0</v>
      </c>
      <c r="M206" s="170" t="str">
        <f t="shared" si="49"/>
        <v xml:space="preserve"> </v>
      </c>
      <c r="N206" s="182" t="str">
        <f t="shared" si="50"/>
        <v xml:space="preserve"> </v>
      </c>
      <c r="O206" s="5" t="str">
        <f t="shared" si="51"/>
        <v xml:space="preserve"> -0-0</v>
      </c>
      <c r="P206" s="5">
        <f>Input!D210</f>
        <v>0</v>
      </c>
      <c r="Q206" s="21">
        <f>IF(Input!$E210=0,0,IF(ISNA(VLOOKUP((CONCATENATE(Q$6,"-",Input!H210)),points1,2,)),0,(VLOOKUP((CONCATENATE(Q$6,"-",Input!H210)),points1,2,))))</f>
        <v>0</v>
      </c>
      <c r="R206" s="21">
        <f>IF(Input!$E210=0,0,IF(ISNA(VLOOKUP((CONCATENATE(R$6,"-",Input!I210)),points1,2,)),0,(VLOOKUP((CONCATENATE(R$6,"-",Input!I210)),points1,2,))))</f>
        <v>0</v>
      </c>
      <c r="S206" s="21">
        <f>IF(Input!$E210=0,0,IF(ISNA(VLOOKUP((CONCATENATE(S$6,"-",Input!J210)),points1,2,)),0,(VLOOKUP((CONCATENATE(S$6,"-",Input!J210)),points1,2,))))</f>
        <v>0</v>
      </c>
      <c r="T206" s="21">
        <f>IF(Input!$E210=0,0,IF(ISNA(VLOOKUP((CONCATENATE(T$6,"-",Input!K210)),points1,2,)),0,(VLOOKUP((CONCATENATE(T$6,"-",Input!K210)),points1,2,))))</f>
        <v>0</v>
      </c>
      <c r="U206" s="21">
        <f>IF(Input!$E210=0,0,IF(ISNA(VLOOKUP((CONCATENATE(U$6,"-",Input!L210)),points1,2,)),0,(VLOOKUP((CONCATENATE(U$6,"-",Input!L210)),points1,2,))))</f>
        <v>0</v>
      </c>
      <c r="V206" s="12">
        <f>IF(Input!$C210&gt;6,COUNT(Input!H210:I210,Input!J210:L210,Input!#REF!,Input!#REF!),IF(Input!$C210&lt;=6,COUNT(Input!H210:I210,Input!J210:L210,Input!#REF!)))</f>
        <v>0</v>
      </c>
      <c r="W206">
        <f t="shared" si="57"/>
        <v>0</v>
      </c>
      <c r="X206">
        <f>IF(W206=0,0,IF((Input!G210="Boy")*AND(Input!C210&gt;6),VLOOKUP(W206,award2,3),IF((Input!G210="Girl")*AND(Input!C210&gt;6),VLOOKUP(W206,award2,2),IF((Input!G210="Boy")*AND(Input!C210&lt;=6),VLOOKUP(W206,award12,3),IF((Input!G210="Girl")*AND(Input!C210&lt;=6),VLOOKUP(W206,award12,2),0)))))</f>
        <v>0</v>
      </c>
      <c r="Y206">
        <f>IF(Input!$C210&gt;6,COUNT(Input!H210:I210,Input!J210:L210,Input!#REF!,Input!#REF!),IF(Input!$C210&lt;=6,COUNT(Input!H210:I210,Input!J210:L210,Input!#REF!)))</f>
        <v>0</v>
      </c>
      <c r="AA206" t="str">
        <f t="shared" si="52"/>
        <v xml:space="preserve"> </v>
      </c>
      <c r="AB206" t="str">
        <f t="shared" si="53"/>
        <v xml:space="preserve"> </v>
      </c>
      <c r="AC206" t="str">
        <f t="shared" si="54"/>
        <v xml:space="preserve"> </v>
      </c>
      <c r="AD206" t="str">
        <f t="shared" si="55"/>
        <v xml:space="preserve"> </v>
      </c>
      <c r="AE206" t="str">
        <f t="shared" si="56"/>
        <v xml:space="preserve"> </v>
      </c>
      <c r="AG206" s="21" t="str">
        <f>IF(AA206=" "," ",IF(Input!$G210="Boy",IF(RANK(AA206,($AA206:$AE206),0)&lt;=5,AA206," ")," "))</f>
        <v xml:space="preserve"> </v>
      </c>
      <c r="AH206" s="21" t="str">
        <f>IF(AB206=" "," ",IF(Input!$G210="Boy",IF(RANK(AB206,($AA206:$AE206),0)&lt;=5,AB206," ")," "))</f>
        <v xml:space="preserve"> </v>
      </c>
      <c r="AI206" s="21" t="str">
        <f>IF(AC206=" "," ",IF(Input!$G210="Boy",IF(RANK(AC206,($AA206:$AE206),0)&lt;=5,AC206," ")," "))</f>
        <v xml:space="preserve"> </v>
      </c>
      <c r="AJ206" s="21" t="str">
        <f>IF(AD206=" "," ",IF(Input!$G210="Boy",IF(RANK(AD206,($AA206:$AE206),0)&lt;=5,AD206," ")," "))</f>
        <v xml:space="preserve"> </v>
      </c>
      <c r="AK206" s="21" t="str">
        <f>IF(AE206=" "," ",IF(Input!$G210="Boy",IF(RANK(AE206,($AA206:$AE206),0)&lt;=5,AE206," ")," "))</f>
        <v xml:space="preserve"> </v>
      </c>
      <c r="AM206" s="21" t="str">
        <f>IF(AA206=" "," ",IF(Input!$G210="Girl",IF(RANK(AA206,($AA206:$AE206),0)&lt;=5,AA206," ")," "))</f>
        <v xml:space="preserve"> </v>
      </c>
      <c r="AN206" s="21" t="str">
        <f>IF(AB206=" "," ",IF(Input!$G210="Girl",IF(RANK(AB206,($AA206:$AE206),0)&lt;=5,AB206," ")," "))</f>
        <v xml:space="preserve"> </v>
      </c>
      <c r="AO206" s="21" t="str">
        <f>IF(AC206=" "," ",IF(Input!$G210="Girl",IF(RANK(AC206,($AA206:$AE206),0)&lt;=5,AC206," ")," "))</f>
        <v xml:space="preserve"> </v>
      </c>
      <c r="AP206" s="21" t="str">
        <f>IF(AD206=" "," ",IF(Input!$G210="Girl",IF(RANK(AD206,($AA206:$AE206),0)&lt;=5,AD206," ")," "))</f>
        <v xml:space="preserve"> </v>
      </c>
      <c r="AQ206" s="21" t="str">
        <f>IF(AE206=" "," ",IF(Input!$G210="Girl",IF(RANK(AE206,($AA206:$AE206),0)&lt;=5,AE206," ")," "))</f>
        <v xml:space="preserve"> </v>
      </c>
      <c r="AS206">
        <v>4.0000000000000003E-5</v>
      </c>
      <c r="AT206">
        <v>7.9999999999999898E-5</v>
      </c>
      <c r="AU206">
        <v>1.2E-4</v>
      </c>
      <c r="AV206">
        <v>1.6000000000000001E-4</v>
      </c>
      <c r="AW206">
        <v>2.0000000000000001E-4</v>
      </c>
      <c r="AX206">
        <v>2.4000000000000001E-4</v>
      </c>
      <c r="AY206">
        <v>2.7999999999999998E-4</v>
      </c>
      <c r="AZ206">
        <v>3.20000000000001E-4</v>
      </c>
      <c r="BA206">
        <v>3.60000000000001E-4</v>
      </c>
      <c r="BB206">
        <v>4.0000000000000099E-4</v>
      </c>
    </row>
    <row r="207" spans="3:54" ht="23.55" customHeight="1" x14ac:dyDescent="0.3">
      <c r="C207" s="169">
        <f>Input!D211</f>
        <v>0</v>
      </c>
      <c r="D207" s="170" t="e">
        <f>Input!#REF!</f>
        <v>#REF!</v>
      </c>
      <c r="E207" s="170">
        <f>Input!E211</f>
        <v>0</v>
      </c>
      <c r="F207" s="171">
        <f>Input!F211</f>
        <v>0</v>
      </c>
      <c r="G207" s="171">
        <f>Input!G211</f>
        <v>0</v>
      </c>
      <c r="H207" s="170">
        <f t="shared" si="44"/>
        <v>0</v>
      </c>
      <c r="I207" s="170">
        <f t="shared" si="45"/>
        <v>0</v>
      </c>
      <c r="J207" s="170">
        <f t="shared" si="46"/>
        <v>0</v>
      </c>
      <c r="K207" s="170">
        <f t="shared" si="47"/>
        <v>0</v>
      </c>
      <c r="L207" s="170">
        <f t="shared" si="48"/>
        <v>0</v>
      </c>
      <c r="M207" s="170" t="str">
        <f t="shared" si="49"/>
        <v xml:space="preserve"> </v>
      </c>
      <c r="N207" s="182" t="str">
        <f t="shared" si="50"/>
        <v xml:space="preserve"> </v>
      </c>
      <c r="O207" s="5" t="str">
        <f t="shared" si="51"/>
        <v xml:space="preserve"> -0-0</v>
      </c>
      <c r="P207" s="5">
        <f>Input!D211</f>
        <v>0</v>
      </c>
      <c r="Q207" s="21">
        <f>IF(Input!$E211=0,0,IF(ISNA(VLOOKUP((CONCATENATE(Q$6,"-",Input!H211)),points1,2,)),0,(VLOOKUP((CONCATENATE(Q$6,"-",Input!H211)),points1,2,))))</f>
        <v>0</v>
      </c>
      <c r="R207" s="21">
        <f>IF(Input!$E211=0,0,IF(ISNA(VLOOKUP((CONCATENATE(R$6,"-",Input!I211)),points1,2,)),0,(VLOOKUP((CONCATENATE(R$6,"-",Input!I211)),points1,2,))))</f>
        <v>0</v>
      </c>
      <c r="S207" s="21">
        <f>IF(Input!$E211=0,0,IF(ISNA(VLOOKUP((CONCATENATE(S$6,"-",Input!J211)),points1,2,)),0,(VLOOKUP((CONCATENATE(S$6,"-",Input!J211)),points1,2,))))</f>
        <v>0</v>
      </c>
      <c r="T207" s="21">
        <f>IF(Input!$E211=0,0,IF(ISNA(VLOOKUP((CONCATENATE(T$6,"-",Input!K211)),points1,2,)),0,(VLOOKUP((CONCATENATE(T$6,"-",Input!K211)),points1,2,))))</f>
        <v>0</v>
      </c>
      <c r="U207" s="21">
        <f>IF(Input!$E211=0,0,IF(ISNA(VLOOKUP((CONCATENATE(U$6,"-",Input!L211)),points1,2,)),0,(VLOOKUP((CONCATENATE(U$6,"-",Input!L211)),points1,2,))))</f>
        <v>0</v>
      </c>
      <c r="V207" s="12">
        <f>IF(Input!$C211&gt;6,COUNT(Input!H211:I211,Input!J211:L211,Input!#REF!,Input!#REF!),IF(Input!$C211&lt;=6,COUNT(Input!H211:I211,Input!J211:L211,Input!#REF!)))</f>
        <v>0</v>
      </c>
      <c r="W207">
        <f t="shared" si="57"/>
        <v>0</v>
      </c>
      <c r="X207">
        <f>IF(W207=0,0,IF((Input!G211="Boy")*AND(Input!C211&gt;6),VLOOKUP(W207,award2,3),IF((Input!G211="Girl")*AND(Input!C211&gt;6),VLOOKUP(W207,award2,2),IF((Input!G211="Boy")*AND(Input!C211&lt;=6),VLOOKUP(W207,award12,3),IF((Input!G211="Girl")*AND(Input!C211&lt;=6),VLOOKUP(W207,award12,2),0)))))</f>
        <v>0</v>
      </c>
      <c r="Y207">
        <f>IF(Input!$C211&gt;6,COUNT(Input!H211:I211,Input!J211:L211,Input!#REF!,Input!#REF!),IF(Input!$C211&lt;=6,COUNT(Input!H211:I211,Input!J211:L211,Input!#REF!)))</f>
        <v>0</v>
      </c>
      <c r="AA207" t="str">
        <f t="shared" si="52"/>
        <v xml:space="preserve"> </v>
      </c>
      <c r="AB207" t="str">
        <f t="shared" si="53"/>
        <v xml:space="preserve"> </v>
      </c>
      <c r="AC207" t="str">
        <f t="shared" si="54"/>
        <v xml:space="preserve"> </v>
      </c>
      <c r="AD207" t="str">
        <f t="shared" si="55"/>
        <v xml:space="preserve"> </v>
      </c>
      <c r="AE207" t="str">
        <f t="shared" si="56"/>
        <v xml:space="preserve"> </v>
      </c>
      <c r="AG207" s="21" t="str">
        <f>IF(AA207=" "," ",IF(Input!$G211="Boy",IF(RANK(AA207,($AA207:$AE207),0)&lt;=5,AA207," ")," "))</f>
        <v xml:space="preserve"> </v>
      </c>
      <c r="AH207" s="21" t="str">
        <f>IF(AB207=" "," ",IF(Input!$G211="Boy",IF(RANK(AB207,($AA207:$AE207),0)&lt;=5,AB207," ")," "))</f>
        <v xml:space="preserve"> </v>
      </c>
      <c r="AI207" s="21" t="str">
        <f>IF(AC207=" "," ",IF(Input!$G211="Boy",IF(RANK(AC207,($AA207:$AE207),0)&lt;=5,AC207," ")," "))</f>
        <v xml:space="preserve"> </v>
      </c>
      <c r="AJ207" s="21" t="str">
        <f>IF(AD207=" "," ",IF(Input!$G211="Boy",IF(RANK(AD207,($AA207:$AE207),0)&lt;=5,AD207," ")," "))</f>
        <v xml:space="preserve"> </v>
      </c>
      <c r="AK207" s="21" t="str">
        <f>IF(AE207=" "," ",IF(Input!$G211="Boy",IF(RANK(AE207,($AA207:$AE207),0)&lt;=5,AE207," ")," "))</f>
        <v xml:space="preserve"> </v>
      </c>
      <c r="AM207" s="21" t="str">
        <f>IF(AA207=" "," ",IF(Input!$G211="Girl",IF(RANK(AA207,($AA207:$AE207),0)&lt;=5,AA207," ")," "))</f>
        <v xml:space="preserve"> </v>
      </c>
      <c r="AN207" s="21" t="str">
        <f>IF(AB207=" "," ",IF(Input!$G211="Girl",IF(RANK(AB207,($AA207:$AE207),0)&lt;=5,AB207," ")," "))</f>
        <v xml:space="preserve"> </v>
      </c>
      <c r="AO207" s="21" t="str">
        <f>IF(AC207=" "," ",IF(Input!$G211="Girl",IF(RANK(AC207,($AA207:$AE207),0)&lt;=5,AC207," ")," "))</f>
        <v xml:space="preserve"> </v>
      </c>
      <c r="AP207" s="21" t="str">
        <f>IF(AD207=" "," ",IF(Input!$G211="Girl",IF(RANK(AD207,($AA207:$AE207),0)&lt;=5,AD207," ")," "))</f>
        <v xml:space="preserve"> </v>
      </c>
      <c r="AQ207" s="21" t="str">
        <f>IF(AE207=" "," ",IF(Input!$G211="Girl",IF(RANK(AE207,($AA207:$AE207),0)&lt;=5,AE207," ")," "))</f>
        <v xml:space="preserve"> </v>
      </c>
      <c r="AS207">
        <v>4.0000000000000003E-5</v>
      </c>
      <c r="AT207">
        <v>7.9999999999999898E-5</v>
      </c>
      <c r="AU207">
        <v>1.2E-4</v>
      </c>
      <c r="AV207">
        <v>1.6000000000000001E-4</v>
      </c>
      <c r="AW207">
        <v>2.0000000000000001E-4</v>
      </c>
      <c r="AX207">
        <v>2.4000000000000001E-4</v>
      </c>
      <c r="AY207">
        <v>2.7999999999999998E-4</v>
      </c>
      <c r="AZ207">
        <v>3.20000000000001E-4</v>
      </c>
      <c r="BA207">
        <v>3.60000000000001E-4</v>
      </c>
      <c r="BB207">
        <v>4.0000000000000099E-4</v>
      </c>
    </row>
    <row r="208" spans="3:54" ht="23.55" customHeight="1" x14ac:dyDescent="0.3">
      <c r="C208" s="169">
        <f>Input!D212</f>
        <v>0</v>
      </c>
      <c r="D208" s="170" t="e">
        <f>Input!#REF!</f>
        <v>#REF!</v>
      </c>
      <c r="E208" s="170">
        <f>Input!E212</f>
        <v>0</v>
      </c>
      <c r="F208" s="171">
        <f>Input!F212</f>
        <v>0</v>
      </c>
      <c r="G208" s="171">
        <f>Input!G212</f>
        <v>0</v>
      </c>
      <c r="H208" s="170">
        <f t="shared" si="44"/>
        <v>0</v>
      </c>
      <c r="I208" s="170">
        <f t="shared" si="45"/>
        <v>0</v>
      </c>
      <c r="J208" s="170">
        <f t="shared" si="46"/>
        <v>0</v>
      </c>
      <c r="K208" s="170">
        <f t="shared" si="47"/>
        <v>0</v>
      </c>
      <c r="L208" s="170">
        <f t="shared" si="48"/>
        <v>0</v>
      </c>
      <c r="M208" s="170" t="str">
        <f t="shared" si="49"/>
        <v xml:space="preserve"> </v>
      </c>
      <c r="N208" s="182" t="str">
        <f t="shared" si="50"/>
        <v xml:space="preserve"> </v>
      </c>
      <c r="O208" s="5" t="str">
        <f t="shared" si="51"/>
        <v xml:space="preserve"> -0-0</v>
      </c>
      <c r="P208" s="5">
        <f>Input!D212</f>
        <v>0</v>
      </c>
      <c r="Q208" s="21">
        <f>IF(Input!$E212=0,0,IF(ISNA(VLOOKUP((CONCATENATE(Q$6,"-",Input!H212)),points1,2,)),0,(VLOOKUP((CONCATENATE(Q$6,"-",Input!H212)),points1,2,))))</f>
        <v>0</v>
      </c>
      <c r="R208" s="21">
        <f>IF(Input!$E212=0,0,IF(ISNA(VLOOKUP((CONCATENATE(R$6,"-",Input!I212)),points1,2,)),0,(VLOOKUP((CONCATENATE(R$6,"-",Input!I212)),points1,2,))))</f>
        <v>0</v>
      </c>
      <c r="S208" s="21">
        <f>IF(Input!$E212=0,0,IF(ISNA(VLOOKUP((CONCATENATE(S$6,"-",Input!J212)),points1,2,)),0,(VLOOKUP((CONCATENATE(S$6,"-",Input!J212)),points1,2,))))</f>
        <v>0</v>
      </c>
      <c r="T208" s="21">
        <f>IF(Input!$E212=0,0,IF(ISNA(VLOOKUP((CONCATENATE(T$6,"-",Input!K212)),points1,2,)),0,(VLOOKUP((CONCATENATE(T$6,"-",Input!K212)),points1,2,))))</f>
        <v>0</v>
      </c>
      <c r="U208" s="21">
        <f>IF(Input!$E212=0,0,IF(ISNA(VLOOKUP((CONCATENATE(U$6,"-",Input!L212)),points1,2,)),0,(VLOOKUP((CONCATENATE(U$6,"-",Input!L212)),points1,2,))))</f>
        <v>0</v>
      </c>
      <c r="V208" s="12">
        <f>IF(Input!$C212&gt;6,COUNT(Input!H212:I212,Input!J212:L212,Input!#REF!,Input!#REF!),IF(Input!$C212&lt;=6,COUNT(Input!H212:I212,Input!J212:L212,Input!#REF!)))</f>
        <v>0</v>
      </c>
      <c r="W208">
        <f t="shared" si="57"/>
        <v>0</v>
      </c>
      <c r="X208">
        <f>IF(W208=0,0,IF((Input!G212="Boy")*AND(Input!C212&gt;6),VLOOKUP(W208,award2,3),IF((Input!G212="Girl")*AND(Input!C212&gt;6),VLOOKUP(W208,award2,2),IF((Input!G212="Boy")*AND(Input!C212&lt;=6),VLOOKUP(W208,award12,3),IF((Input!G212="Girl")*AND(Input!C212&lt;=6),VLOOKUP(W208,award12,2),0)))))</f>
        <v>0</v>
      </c>
      <c r="Y208">
        <f>IF(Input!$C212&gt;6,COUNT(Input!H212:I212,Input!J212:L212,Input!#REF!,Input!#REF!),IF(Input!$C212&lt;=6,COUNT(Input!H212:I212,Input!J212:L212,Input!#REF!)))</f>
        <v>0</v>
      </c>
      <c r="AA208" t="str">
        <f t="shared" si="52"/>
        <v xml:space="preserve"> </v>
      </c>
      <c r="AB208" t="str">
        <f t="shared" si="53"/>
        <v xml:space="preserve"> </v>
      </c>
      <c r="AC208" t="str">
        <f t="shared" si="54"/>
        <v xml:space="preserve"> </v>
      </c>
      <c r="AD208" t="str">
        <f t="shared" si="55"/>
        <v xml:space="preserve"> </v>
      </c>
      <c r="AE208" t="str">
        <f t="shared" si="56"/>
        <v xml:space="preserve"> </v>
      </c>
      <c r="AG208" s="21" t="str">
        <f>IF(AA208=" "," ",IF(Input!$G212="Boy",IF(RANK(AA208,($AA208:$AE208),0)&lt;=5,AA208," ")," "))</f>
        <v xml:space="preserve"> </v>
      </c>
      <c r="AH208" s="21" t="str">
        <f>IF(AB208=" "," ",IF(Input!$G212="Boy",IF(RANK(AB208,($AA208:$AE208),0)&lt;=5,AB208," ")," "))</f>
        <v xml:space="preserve"> </v>
      </c>
      <c r="AI208" s="21" t="str">
        <f>IF(AC208=" "," ",IF(Input!$G212="Boy",IF(RANK(AC208,($AA208:$AE208),0)&lt;=5,AC208," ")," "))</f>
        <v xml:space="preserve"> </v>
      </c>
      <c r="AJ208" s="21" t="str">
        <f>IF(AD208=" "," ",IF(Input!$G212="Boy",IF(RANK(AD208,($AA208:$AE208),0)&lt;=5,AD208," ")," "))</f>
        <v xml:space="preserve"> </v>
      </c>
      <c r="AK208" s="21" t="str">
        <f>IF(AE208=" "," ",IF(Input!$G212="Boy",IF(RANK(AE208,($AA208:$AE208),0)&lt;=5,AE208," ")," "))</f>
        <v xml:space="preserve"> </v>
      </c>
      <c r="AM208" s="21" t="str">
        <f>IF(AA208=" "," ",IF(Input!$G212="Girl",IF(RANK(AA208,($AA208:$AE208),0)&lt;=5,AA208," ")," "))</f>
        <v xml:space="preserve"> </v>
      </c>
      <c r="AN208" s="21" t="str">
        <f>IF(AB208=" "," ",IF(Input!$G212="Girl",IF(RANK(AB208,($AA208:$AE208),0)&lt;=5,AB208," ")," "))</f>
        <v xml:space="preserve"> </v>
      </c>
      <c r="AO208" s="21" t="str">
        <f>IF(AC208=" "," ",IF(Input!$G212="Girl",IF(RANK(AC208,($AA208:$AE208),0)&lt;=5,AC208," ")," "))</f>
        <v xml:space="preserve"> </v>
      </c>
      <c r="AP208" s="21" t="str">
        <f>IF(AD208=" "," ",IF(Input!$G212="Girl",IF(RANK(AD208,($AA208:$AE208),0)&lt;=5,AD208," ")," "))</f>
        <v xml:space="preserve"> </v>
      </c>
      <c r="AQ208" s="21" t="str">
        <f>IF(AE208=" "," ",IF(Input!$G212="Girl",IF(RANK(AE208,($AA208:$AE208),0)&lt;=5,AE208," ")," "))</f>
        <v xml:space="preserve"> </v>
      </c>
      <c r="AS208">
        <v>4.0000000000000003E-5</v>
      </c>
      <c r="AT208">
        <v>7.9999999999999898E-5</v>
      </c>
      <c r="AU208">
        <v>1.2E-4</v>
      </c>
      <c r="AV208">
        <v>1.6000000000000001E-4</v>
      </c>
      <c r="AW208">
        <v>2.0000000000000001E-4</v>
      </c>
      <c r="AX208">
        <v>2.4000000000000001E-4</v>
      </c>
      <c r="AY208">
        <v>2.7999999999999998E-4</v>
      </c>
      <c r="AZ208">
        <v>3.20000000000001E-4</v>
      </c>
      <c r="BA208">
        <v>3.60000000000001E-4</v>
      </c>
      <c r="BB208">
        <v>4.0000000000000099E-4</v>
      </c>
    </row>
    <row r="209" spans="3:54" ht="23.55" customHeight="1" x14ac:dyDescent="0.3">
      <c r="C209" s="169">
        <f>Input!D213</f>
        <v>0</v>
      </c>
      <c r="D209" s="170" t="e">
        <f>Input!#REF!</f>
        <v>#REF!</v>
      </c>
      <c r="E209" s="170">
        <f>Input!E213</f>
        <v>0</v>
      </c>
      <c r="F209" s="171">
        <f>Input!F213</f>
        <v>0</v>
      </c>
      <c r="G209" s="171">
        <f>Input!G213</f>
        <v>0</v>
      </c>
      <c r="H209" s="170">
        <f t="shared" si="44"/>
        <v>0</v>
      </c>
      <c r="I209" s="170">
        <f t="shared" si="45"/>
        <v>0</v>
      </c>
      <c r="J209" s="170">
        <f t="shared" si="46"/>
        <v>0</v>
      </c>
      <c r="K209" s="170">
        <f t="shared" si="47"/>
        <v>0</v>
      </c>
      <c r="L209" s="170">
        <f t="shared" si="48"/>
        <v>0</v>
      </c>
      <c r="M209" s="170" t="str">
        <f t="shared" si="49"/>
        <v xml:space="preserve"> </v>
      </c>
      <c r="N209" s="182" t="str">
        <f t="shared" si="50"/>
        <v xml:space="preserve"> </v>
      </c>
      <c r="O209" s="5" t="str">
        <f t="shared" si="51"/>
        <v xml:space="preserve"> -0-0</v>
      </c>
      <c r="P209" s="5">
        <f>Input!D213</f>
        <v>0</v>
      </c>
      <c r="Q209" s="21">
        <f>IF(Input!$E213=0,0,IF(ISNA(VLOOKUP((CONCATENATE(Q$6,"-",Input!H213)),points1,2,)),0,(VLOOKUP((CONCATENATE(Q$6,"-",Input!H213)),points1,2,))))</f>
        <v>0</v>
      </c>
      <c r="R209" s="21">
        <f>IF(Input!$E213=0,0,IF(ISNA(VLOOKUP((CONCATENATE(R$6,"-",Input!I213)),points1,2,)),0,(VLOOKUP((CONCATENATE(R$6,"-",Input!I213)),points1,2,))))</f>
        <v>0</v>
      </c>
      <c r="S209" s="21">
        <f>IF(Input!$E213=0,0,IF(ISNA(VLOOKUP((CONCATENATE(S$6,"-",Input!J213)),points1,2,)),0,(VLOOKUP((CONCATENATE(S$6,"-",Input!J213)),points1,2,))))</f>
        <v>0</v>
      </c>
      <c r="T209" s="21">
        <f>IF(Input!$E213=0,0,IF(ISNA(VLOOKUP((CONCATENATE(T$6,"-",Input!K213)),points1,2,)),0,(VLOOKUP((CONCATENATE(T$6,"-",Input!K213)),points1,2,))))</f>
        <v>0</v>
      </c>
      <c r="U209" s="21">
        <f>IF(Input!$E213=0,0,IF(ISNA(VLOOKUP((CONCATENATE(U$6,"-",Input!L213)),points1,2,)),0,(VLOOKUP((CONCATENATE(U$6,"-",Input!L213)),points1,2,))))</f>
        <v>0</v>
      </c>
      <c r="V209" s="12">
        <f>IF(Input!$C213&gt;6,COUNT(Input!H213:I213,Input!J213:L213,Input!#REF!,Input!#REF!),IF(Input!$C213&lt;=6,COUNT(Input!H213:I213,Input!J213:L213,Input!#REF!)))</f>
        <v>0</v>
      </c>
      <c r="W209">
        <f t="shared" si="57"/>
        <v>0</v>
      </c>
      <c r="X209">
        <f>IF(W209=0,0,IF((Input!G213="Boy")*AND(Input!C213&gt;6),VLOOKUP(W209,award2,3),IF((Input!G213="Girl")*AND(Input!C213&gt;6),VLOOKUP(W209,award2,2),IF((Input!G213="Boy")*AND(Input!C213&lt;=6),VLOOKUP(W209,award12,3),IF((Input!G213="Girl")*AND(Input!C213&lt;=6),VLOOKUP(W209,award12,2),0)))))</f>
        <v>0</v>
      </c>
      <c r="Y209">
        <f>IF(Input!$C213&gt;6,COUNT(Input!H213:I213,Input!J213:L213,Input!#REF!,Input!#REF!),IF(Input!$C213&lt;=6,COUNT(Input!H213:I213,Input!J213:L213,Input!#REF!)))</f>
        <v>0</v>
      </c>
      <c r="AA209" t="str">
        <f t="shared" si="52"/>
        <v xml:space="preserve"> </v>
      </c>
      <c r="AB209" t="str">
        <f t="shared" si="53"/>
        <v xml:space="preserve"> </v>
      </c>
      <c r="AC209" t="str">
        <f t="shared" si="54"/>
        <v xml:space="preserve"> </v>
      </c>
      <c r="AD209" t="str">
        <f t="shared" si="55"/>
        <v xml:space="preserve"> </v>
      </c>
      <c r="AE209" t="str">
        <f t="shared" si="56"/>
        <v xml:space="preserve"> </v>
      </c>
      <c r="AG209" s="21" t="str">
        <f>IF(AA209=" "," ",IF(Input!$G213="Boy",IF(RANK(AA209,($AA209:$AE209),0)&lt;=5,AA209," ")," "))</f>
        <v xml:space="preserve"> </v>
      </c>
      <c r="AH209" s="21" t="str">
        <f>IF(AB209=" "," ",IF(Input!$G213="Boy",IF(RANK(AB209,($AA209:$AE209),0)&lt;=5,AB209," ")," "))</f>
        <v xml:space="preserve"> </v>
      </c>
      <c r="AI209" s="21" t="str">
        <f>IF(AC209=" "," ",IF(Input!$G213="Boy",IF(RANK(AC209,($AA209:$AE209),0)&lt;=5,AC209," ")," "))</f>
        <v xml:space="preserve"> </v>
      </c>
      <c r="AJ209" s="21" t="str">
        <f>IF(AD209=" "," ",IF(Input!$G213="Boy",IF(RANK(AD209,($AA209:$AE209),0)&lt;=5,AD209," ")," "))</f>
        <v xml:space="preserve"> </v>
      </c>
      <c r="AK209" s="21" t="str">
        <f>IF(AE209=" "," ",IF(Input!$G213="Boy",IF(RANK(AE209,($AA209:$AE209),0)&lt;=5,AE209," ")," "))</f>
        <v xml:space="preserve"> </v>
      </c>
      <c r="AM209" s="21" t="str">
        <f>IF(AA209=" "," ",IF(Input!$G213="Girl",IF(RANK(AA209,($AA209:$AE209),0)&lt;=5,AA209," ")," "))</f>
        <v xml:space="preserve"> </v>
      </c>
      <c r="AN209" s="21" t="str">
        <f>IF(AB209=" "," ",IF(Input!$G213="Girl",IF(RANK(AB209,($AA209:$AE209),0)&lt;=5,AB209," ")," "))</f>
        <v xml:space="preserve"> </v>
      </c>
      <c r="AO209" s="21" t="str">
        <f>IF(AC209=" "," ",IF(Input!$G213="Girl",IF(RANK(AC209,($AA209:$AE209),0)&lt;=5,AC209," ")," "))</f>
        <v xml:space="preserve"> </v>
      </c>
      <c r="AP209" s="21" t="str">
        <f>IF(AD209=" "," ",IF(Input!$G213="Girl",IF(RANK(AD209,($AA209:$AE209),0)&lt;=5,AD209," ")," "))</f>
        <v xml:space="preserve"> </v>
      </c>
      <c r="AQ209" s="21" t="str">
        <f>IF(AE209=" "," ",IF(Input!$G213="Girl",IF(RANK(AE209,($AA209:$AE209),0)&lt;=5,AE209," ")," "))</f>
        <v xml:space="preserve"> </v>
      </c>
      <c r="AS209">
        <v>4.0000000000000003E-5</v>
      </c>
      <c r="AT209">
        <v>7.9999999999999898E-5</v>
      </c>
      <c r="AU209">
        <v>1.2E-4</v>
      </c>
      <c r="AV209">
        <v>1.6000000000000001E-4</v>
      </c>
      <c r="AW209">
        <v>2.0000000000000001E-4</v>
      </c>
      <c r="AX209">
        <v>2.4000000000000001E-4</v>
      </c>
      <c r="AY209">
        <v>2.7999999999999998E-4</v>
      </c>
      <c r="AZ209">
        <v>3.20000000000001E-4</v>
      </c>
      <c r="BA209">
        <v>3.60000000000001E-4</v>
      </c>
      <c r="BB209">
        <v>4.0000000000000099E-4</v>
      </c>
    </row>
    <row r="210" spans="3:54" ht="23.55" customHeight="1" x14ac:dyDescent="0.3">
      <c r="C210" s="169">
        <f>Input!D214</f>
        <v>0</v>
      </c>
      <c r="D210" s="170" t="e">
        <f>Input!#REF!</f>
        <v>#REF!</v>
      </c>
      <c r="E210" s="170">
        <f>Input!E214</f>
        <v>0</v>
      </c>
      <c r="F210" s="171">
        <f>Input!F214</f>
        <v>0</v>
      </c>
      <c r="G210" s="171">
        <f>Input!G214</f>
        <v>0</v>
      </c>
      <c r="H210" s="170">
        <f t="shared" si="44"/>
        <v>0</v>
      </c>
      <c r="I210" s="170">
        <f t="shared" si="45"/>
        <v>0</v>
      </c>
      <c r="J210" s="170">
        <f t="shared" si="46"/>
        <v>0</v>
      </c>
      <c r="K210" s="170">
        <f t="shared" si="47"/>
        <v>0</v>
      </c>
      <c r="L210" s="170">
        <f t="shared" si="48"/>
        <v>0</v>
      </c>
      <c r="M210" s="170" t="str">
        <f t="shared" si="49"/>
        <v xml:space="preserve"> </v>
      </c>
      <c r="N210" s="182" t="str">
        <f t="shared" si="50"/>
        <v xml:space="preserve"> </v>
      </c>
      <c r="O210" s="5" t="str">
        <f t="shared" si="51"/>
        <v xml:space="preserve"> -0-0</v>
      </c>
      <c r="P210" s="5">
        <f>Input!D214</f>
        <v>0</v>
      </c>
      <c r="Q210" s="21">
        <f>IF(Input!$E214=0,0,IF(ISNA(VLOOKUP((CONCATENATE(Q$6,"-",Input!H214)),points1,2,)),0,(VLOOKUP((CONCATENATE(Q$6,"-",Input!H214)),points1,2,))))</f>
        <v>0</v>
      </c>
      <c r="R210" s="21">
        <f>IF(Input!$E214=0,0,IF(ISNA(VLOOKUP((CONCATENATE(R$6,"-",Input!I214)),points1,2,)),0,(VLOOKUP((CONCATENATE(R$6,"-",Input!I214)),points1,2,))))</f>
        <v>0</v>
      </c>
      <c r="S210" s="21">
        <f>IF(Input!$E214=0,0,IF(ISNA(VLOOKUP((CONCATENATE(S$6,"-",Input!J214)),points1,2,)),0,(VLOOKUP((CONCATENATE(S$6,"-",Input!J214)),points1,2,))))</f>
        <v>0</v>
      </c>
      <c r="T210" s="21">
        <f>IF(Input!$E214=0,0,IF(ISNA(VLOOKUP((CONCATENATE(T$6,"-",Input!K214)),points1,2,)),0,(VLOOKUP((CONCATENATE(T$6,"-",Input!K214)),points1,2,))))</f>
        <v>0</v>
      </c>
      <c r="U210" s="21">
        <f>IF(Input!$E214=0,0,IF(ISNA(VLOOKUP((CONCATENATE(U$6,"-",Input!L214)),points1,2,)),0,(VLOOKUP((CONCATENATE(U$6,"-",Input!L214)),points1,2,))))</f>
        <v>0</v>
      </c>
      <c r="V210" s="12">
        <f>IF(Input!$C214&gt;6,COUNT(Input!H214:I214,Input!J214:L214,Input!#REF!,Input!#REF!),IF(Input!$C214&lt;=6,COUNT(Input!H214:I214,Input!J214:L214,Input!#REF!)))</f>
        <v>0</v>
      </c>
      <c r="W210">
        <f t="shared" si="57"/>
        <v>0</v>
      </c>
      <c r="X210">
        <f>IF(W210=0,0,IF((Input!G214="Boy")*AND(Input!C214&gt;6),VLOOKUP(W210,award2,3),IF((Input!G214="Girl")*AND(Input!C214&gt;6),VLOOKUP(W210,award2,2),IF((Input!G214="Boy")*AND(Input!C214&lt;=6),VLOOKUP(W210,award12,3),IF((Input!G214="Girl")*AND(Input!C214&lt;=6),VLOOKUP(W210,award12,2),0)))))</f>
        <v>0</v>
      </c>
      <c r="Y210">
        <f>IF(Input!$C214&gt;6,COUNT(Input!H214:I214,Input!J214:L214,Input!#REF!,Input!#REF!),IF(Input!$C214&lt;=6,COUNT(Input!H214:I214,Input!J214:L214,Input!#REF!)))</f>
        <v>0</v>
      </c>
      <c r="AA210" t="str">
        <f t="shared" si="52"/>
        <v xml:space="preserve"> </v>
      </c>
      <c r="AB210" t="str">
        <f t="shared" si="53"/>
        <v xml:space="preserve"> </v>
      </c>
      <c r="AC210" t="str">
        <f t="shared" si="54"/>
        <v xml:space="preserve"> </v>
      </c>
      <c r="AD210" t="str">
        <f t="shared" si="55"/>
        <v xml:space="preserve"> </v>
      </c>
      <c r="AE210" t="str">
        <f t="shared" si="56"/>
        <v xml:space="preserve"> </v>
      </c>
      <c r="AG210" s="21" t="str">
        <f>IF(AA210=" "," ",IF(Input!$G214="Boy",IF(RANK(AA210,($AA210:$AE210),0)&lt;=5,AA210," ")," "))</f>
        <v xml:space="preserve"> </v>
      </c>
      <c r="AH210" s="21" t="str">
        <f>IF(AB210=" "," ",IF(Input!$G214="Boy",IF(RANK(AB210,($AA210:$AE210),0)&lt;=5,AB210," ")," "))</f>
        <v xml:space="preserve"> </v>
      </c>
      <c r="AI210" s="21" t="str">
        <f>IF(AC210=" "," ",IF(Input!$G214="Boy",IF(RANK(AC210,($AA210:$AE210),0)&lt;=5,AC210," ")," "))</f>
        <v xml:space="preserve"> </v>
      </c>
      <c r="AJ210" s="21" t="str">
        <f>IF(AD210=" "," ",IF(Input!$G214="Boy",IF(RANK(AD210,($AA210:$AE210),0)&lt;=5,AD210," ")," "))</f>
        <v xml:space="preserve"> </v>
      </c>
      <c r="AK210" s="21" t="str">
        <f>IF(AE210=" "," ",IF(Input!$G214="Boy",IF(RANK(AE210,($AA210:$AE210),0)&lt;=5,AE210," ")," "))</f>
        <v xml:space="preserve"> </v>
      </c>
      <c r="AM210" s="21" t="str">
        <f>IF(AA210=" "," ",IF(Input!$G214="Girl",IF(RANK(AA210,($AA210:$AE210),0)&lt;=5,AA210," ")," "))</f>
        <v xml:space="preserve"> </v>
      </c>
      <c r="AN210" s="21" t="str">
        <f>IF(AB210=" "," ",IF(Input!$G214="Girl",IF(RANK(AB210,($AA210:$AE210),0)&lt;=5,AB210," ")," "))</f>
        <v xml:space="preserve"> </v>
      </c>
      <c r="AO210" s="21" t="str">
        <f>IF(AC210=" "," ",IF(Input!$G214="Girl",IF(RANK(AC210,($AA210:$AE210),0)&lt;=5,AC210," ")," "))</f>
        <v xml:space="preserve"> </v>
      </c>
      <c r="AP210" s="21" t="str">
        <f>IF(AD210=" "," ",IF(Input!$G214="Girl",IF(RANK(AD210,($AA210:$AE210),0)&lt;=5,AD210," ")," "))</f>
        <v xml:space="preserve"> </v>
      </c>
      <c r="AQ210" s="21" t="str">
        <f>IF(AE210=" "," ",IF(Input!$G214="Girl",IF(RANK(AE210,($AA210:$AE210),0)&lt;=5,AE210," ")," "))</f>
        <v xml:space="preserve"> </v>
      </c>
      <c r="AS210">
        <v>4.0000000000000003E-5</v>
      </c>
      <c r="AT210">
        <v>7.9999999999999898E-5</v>
      </c>
      <c r="AU210">
        <v>1.2E-4</v>
      </c>
      <c r="AV210">
        <v>1.6000000000000001E-4</v>
      </c>
      <c r="AW210">
        <v>2.0000000000000001E-4</v>
      </c>
      <c r="AX210">
        <v>2.4000000000000001E-4</v>
      </c>
      <c r="AY210">
        <v>2.7999999999999998E-4</v>
      </c>
      <c r="AZ210">
        <v>3.20000000000001E-4</v>
      </c>
      <c r="BA210">
        <v>3.60000000000001E-4</v>
      </c>
      <c r="BB210">
        <v>4.0000000000000099E-4</v>
      </c>
    </row>
    <row r="211" spans="3:54" ht="23.55" customHeight="1" x14ac:dyDescent="0.3">
      <c r="C211" s="169">
        <f>Input!D215</f>
        <v>0</v>
      </c>
      <c r="D211" s="170" t="e">
        <f>Input!#REF!</f>
        <v>#REF!</v>
      </c>
      <c r="E211" s="170">
        <f>Input!E215</f>
        <v>0</v>
      </c>
      <c r="F211" s="171">
        <f>Input!F215</f>
        <v>0</v>
      </c>
      <c r="G211" s="171">
        <f>Input!G215</f>
        <v>0</v>
      </c>
      <c r="H211" s="170">
        <f t="shared" si="44"/>
        <v>0</v>
      </c>
      <c r="I211" s="170">
        <f t="shared" si="45"/>
        <v>0</v>
      </c>
      <c r="J211" s="170">
        <f t="shared" si="46"/>
        <v>0</v>
      </c>
      <c r="K211" s="170">
        <f t="shared" si="47"/>
        <v>0</v>
      </c>
      <c r="L211" s="170">
        <f t="shared" si="48"/>
        <v>0</v>
      </c>
      <c r="M211" s="170" t="str">
        <f t="shared" si="49"/>
        <v xml:space="preserve"> </v>
      </c>
      <c r="N211" s="182" t="str">
        <f t="shared" si="50"/>
        <v xml:space="preserve"> </v>
      </c>
      <c r="O211" s="5" t="str">
        <f t="shared" si="51"/>
        <v xml:space="preserve"> -0-0</v>
      </c>
      <c r="P211" s="5">
        <f>Input!D215</f>
        <v>0</v>
      </c>
      <c r="Q211" s="21">
        <f>IF(Input!$E215=0,0,IF(ISNA(VLOOKUP((CONCATENATE(Q$6,"-",Input!H215)),points1,2,)),0,(VLOOKUP((CONCATENATE(Q$6,"-",Input!H215)),points1,2,))))</f>
        <v>0</v>
      </c>
      <c r="R211" s="21">
        <f>IF(Input!$E215=0,0,IF(ISNA(VLOOKUP((CONCATENATE(R$6,"-",Input!I215)),points1,2,)),0,(VLOOKUP((CONCATENATE(R$6,"-",Input!I215)),points1,2,))))</f>
        <v>0</v>
      </c>
      <c r="S211" s="21">
        <f>IF(Input!$E215=0,0,IF(ISNA(VLOOKUP((CONCATENATE(S$6,"-",Input!J215)),points1,2,)),0,(VLOOKUP((CONCATENATE(S$6,"-",Input!J215)),points1,2,))))</f>
        <v>0</v>
      </c>
      <c r="T211" s="21">
        <f>IF(Input!$E215=0,0,IF(ISNA(VLOOKUP((CONCATENATE(T$6,"-",Input!K215)),points1,2,)),0,(VLOOKUP((CONCATENATE(T$6,"-",Input!K215)),points1,2,))))</f>
        <v>0</v>
      </c>
      <c r="U211" s="21">
        <f>IF(Input!$E215=0,0,IF(ISNA(VLOOKUP((CONCATENATE(U$6,"-",Input!L215)),points1,2,)),0,(VLOOKUP((CONCATENATE(U$6,"-",Input!L215)),points1,2,))))</f>
        <v>0</v>
      </c>
      <c r="V211" s="12">
        <f>IF(Input!$C215&gt;6,COUNT(Input!H215:I215,Input!J215:L215,Input!#REF!,Input!#REF!),IF(Input!$C215&lt;=6,COUNT(Input!H215:I215,Input!J215:L215,Input!#REF!)))</f>
        <v>0</v>
      </c>
      <c r="W211">
        <f t="shared" si="57"/>
        <v>0</v>
      </c>
      <c r="X211">
        <f>IF(W211=0,0,IF((Input!G215="Boy")*AND(Input!C215&gt;6),VLOOKUP(W211,award2,3),IF((Input!G215="Girl")*AND(Input!C215&gt;6),VLOOKUP(W211,award2,2),IF((Input!G215="Boy")*AND(Input!C215&lt;=6),VLOOKUP(W211,award12,3),IF((Input!G215="Girl")*AND(Input!C215&lt;=6),VLOOKUP(W211,award12,2),0)))))</f>
        <v>0</v>
      </c>
      <c r="Y211">
        <f>IF(Input!$C215&gt;6,COUNT(Input!H215:I215,Input!J215:L215,Input!#REF!,Input!#REF!),IF(Input!$C215&lt;=6,COUNT(Input!H215:I215,Input!J215:L215,Input!#REF!)))</f>
        <v>0</v>
      </c>
      <c r="AA211" t="str">
        <f t="shared" si="52"/>
        <v xml:space="preserve"> </v>
      </c>
      <c r="AB211" t="str">
        <f t="shared" si="53"/>
        <v xml:space="preserve"> </v>
      </c>
      <c r="AC211" t="str">
        <f t="shared" si="54"/>
        <v xml:space="preserve"> </v>
      </c>
      <c r="AD211" t="str">
        <f t="shared" si="55"/>
        <v xml:space="preserve"> </v>
      </c>
      <c r="AE211" t="str">
        <f t="shared" si="56"/>
        <v xml:space="preserve"> </v>
      </c>
      <c r="AG211" s="21" t="str">
        <f>IF(AA211=" "," ",IF(Input!$G215="Boy",IF(RANK(AA211,($AA211:$AE211),0)&lt;=5,AA211," ")," "))</f>
        <v xml:space="preserve"> </v>
      </c>
      <c r="AH211" s="21" t="str">
        <f>IF(AB211=" "," ",IF(Input!$G215="Boy",IF(RANK(AB211,($AA211:$AE211),0)&lt;=5,AB211," ")," "))</f>
        <v xml:space="preserve"> </v>
      </c>
      <c r="AI211" s="21" t="str">
        <f>IF(AC211=" "," ",IF(Input!$G215="Boy",IF(RANK(AC211,($AA211:$AE211),0)&lt;=5,AC211," ")," "))</f>
        <v xml:space="preserve"> </v>
      </c>
      <c r="AJ211" s="21" t="str">
        <f>IF(AD211=" "," ",IF(Input!$G215="Boy",IF(RANK(AD211,($AA211:$AE211),0)&lt;=5,AD211," ")," "))</f>
        <v xml:space="preserve"> </v>
      </c>
      <c r="AK211" s="21" t="str">
        <f>IF(AE211=" "," ",IF(Input!$G215="Boy",IF(RANK(AE211,($AA211:$AE211),0)&lt;=5,AE211," ")," "))</f>
        <v xml:space="preserve"> </v>
      </c>
      <c r="AM211" s="21" t="str">
        <f>IF(AA211=" "," ",IF(Input!$G215="Girl",IF(RANK(AA211,($AA211:$AE211),0)&lt;=5,AA211," ")," "))</f>
        <v xml:space="preserve"> </v>
      </c>
      <c r="AN211" s="21" t="str">
        <f>IF(AB211=" "," ",IF(Input!$G215="Girl",IF(RANK(AB211,($AA211:$AE211),0)&lt;=5,AB211," ")," "))</f>
        <v xml:space="preserve"> </v>
      </c>
      <c r="AO211" s="21" t="str">
        <f>IF(AC211=" "," ",IF(Input!$G215="Girl",IF(RANK(AC211,($AA211:$AE211),0)&lt;=5,AC211," ")," "))</f>
        <v xml:space="preserve"> </v>
      </c>
      <c r="AP211" s="21" t="str">
        <f>IF(AD211=" "," ",IF(Input!$G215="Girl",IF(RANK(AD211,($AA211:$AE211),0)&lt;=5,AD211," ")," "))</f>
        <v xml:space="preserve"> </v>
      </c>
      <c r="AQ211" s="21" t="str">
        <f>IF(AE211=" "," ",IF(Input!$G215="Girl",IF(RANK(AE211,($AA211:$AE211),0)&lt;=5,AE211," ")," "))</f>
        <v xml:space="preserve"> </v>
      </c>
      <c r="AS211">
        <v>4.0000000000000003E-5</v>
      </c>
      <c r="AT211">
        <v>7.9999999999999898E-5</v>
      </c>
      <c r="AU211">
        <v>1.2E-4</v>
      </c>
      <c r="AV211">
        <v>1.6000000000000001E-4</v>
      </c>
      <c r="AW211">
        <v>2.0000000000000001E-4</v>
      </c>
      <c r="AX211">
        <v>2.4000000000000001E-4</v>
      </c>
      <c r="AY211">
        <v>2.7999999999999998E-4</v>
      </c>
      <c r="AZ211">
        <v>3.20000000000001E-4</v>
      </c>
      <c r="BA211">
        <v>3.60000000000001E-4</v>
      </c>
      <c r="BB211">
        <v>4.0000000000000099E-4</v>
      </c>
    </row>
    <row r="212" spans="3:54" ht="23.55" customHeight="1" x14ac:dyDescent="0.3">
      <c r="C212" s="169">
        <f>Input!D216</f>
        <v>0</v>
      </c>
      <c r="D212" s="170" t="e">
        <f>Input!#REF!</f>
        <v>#REF!</v>
      </c>
      <c r="E212" s="170">
        <f>Input!E216</f>
        <v>0</v>
      </c>
      <c r="F212" s="171">
        <f>Input!F216</f>
        <v>0</v>
      </c>
      <c r="G212" s="171">
        <f>Input!G216</f>
        <v>0</v>
      </c>
      <c r="H212" s="170">
        <f t="shared" si="44"/>
        <v>0</v>
      </c>
      <c r="I212" s="170">
        <f t="shared" si="45"/>
        <v>0</v>
      </c>
      <c r="J212" s="170">
        <f t="shared" si="46"/>
        <v>0</v>
      </c>
      <c r="K212" s="170">
        <f t="shared" si="47"/>
        <v>0</v>
      </c>
      <c r="L212" s="170">
        <f t="shared" si="48"/>
        <v>0</v>
      </c>
      <c r="M212" s="170" t="str">
        <f t="shared" si="49"/>
        <v xml:space="preserve"> </v>
      </c>
      <c r="N212" s="182" t="str">
        <f t="shared" si="50"/>
        <v xml:space="preserve"> </v>
      </c>
      <c r="O212" s="5" t="str">
        <f t="shared" si="51"/>
        <v xml:space="preserve"> -0-0</v>
      </c>
      <c r="P212" s="5">
        <f>Input!D216</f>
        <v>0</v>
      </c>
      <c r="Q212" s="21">
        <f>IF(Input!$E216=0,0,IF(ISNA(VLOOKUP((CONCATENATE(Q$6,"-",Input!H216)),points1,2,)),0,(VLOOKUP((CONCATENATE(Q$6,"-",Input!H216)),points1,2,))))</f>
        <v>0</v>
      </c>
      <c r="R212" s="21">
        <f>IF(Input!$E216=0,0,IF(ISNA(VLOOKUP((CONCATENATE(R$6,"-",Input!I216)),points1,2,)),0,(VLOOKUP((CONCATENATE(R$6,"-",Input!I216)),points1,2,))))</f>
        <v>0</v>
      </c>
      <c r="S212" s="21">
        <f>IF(Input!$E216=0,0,IF(ISNA(VLOOKUP((CONCATENATE(S$6,"-",Input!J216)),points1,2,)),0,(VLOOKUP((CONCATENATE(S$6,"-",Input!J216)),points1,2,))))</f>
        <v>0</v>
      </c>
      <c r="T212" s="21">
        <f>IF(Input!$E216=0,0,IF(ISNA(VLOOKUP((CONCATENATE(T$6,"-",Input!K216)),points1,2,)),0,(VLOOKUP((CONCATENATE(T$6,"-",Input!K216)),points1,2,))))</f>
        <v>0</v>
      </c>
      <c r="U212" s="21">
        <f>IF(Input!$E216=0,0,IF(ISNA(VLOOKUP((CONCATENATE(U$6,"-",Input!L216)),points1,2,)),0,(VLOOKUP((CONCATENATE(U$6,"-",Input!L216)),points1,2,))))</f>
        <v>0</v>
      </c>
      <c r="V212" s="12">
        <f>IF(Input!$C216&gt;6,COUNT(Input!H216:I216,Input!J216:L216,Input!#REF!,Input!#REF!),IF(Input!$C216&lt;=6,COUNT(Input!H216:I216,Input!J216:L216,Input!#REF!)))</f>
        <v>0</v>
      </c>
      <c r="W212">
        <f t="shared" si="57"/>
        <v>0</v>
      </c>
      <c r="X212">
        <f>IF(W212=0,0,IF((Input!G216="Boy")*AND(Input!C216&gt;6),VLOOKUP(W212,award2,3),IF((Input!G216="Girl")*AND(Input!C216&gt;6),VLOOKUP(W212,award2,2),IF((Input!G216="Boy")*AND(Input!C216&lt;=6),VLOOKUP(W212,award12,3),IF((Input!G216="Girl")*AND(Input!C216&lt;=6),VLOOKUP(W212,award12,2),0)))))</f>
        <v>0</v>
      </c>
      <c r="Y212">
        <f>IF(Input!$C216&gt;6,COUNT(Input!H216:I216,Input!J216:L216,Input!#REF!,Input!#REF!),IF(Input!$C216&lt;=6,COUNT(Input!H216:I216,Input!J216:L216,Input!#REF!)))</f>
        <v>0</v>
      </c>
      <c r="AA212" t="str">
        <f t="shared" si="52"/>
        <v xml:space="preserve"> </v>
      </c>
      <c r="AB212" t="str">
        <f t="shared" si="53"/>
        <v xml:space="preserve"> </v>
      </c>
      <c r="AC212" t="str">
        <f t="shared" si="54"/>
        <v xml:space="preserve"> </v>
      </c>
      <c r="AD212" t="str">
        <f t="shared" si="55"/>
        <v xml:space="preserve"> </v>
      </c>
      <c r="AE212" t="str">
        <f t="shared" si="56"/>
        <v xml:space="preserve"> </v>
      </c>
      <c r="AG212" s="21" t="str">
        <f>IF(AA212=" "," ",IF(Input!$G216="Boy",IF(RANK(AA212,($AA212:$AE212),0)&lt;=5,AA212," ")," "))</f>
        <v xml:space="preserve"> </v>
      </c>
      <c r="AH212" s="21" t="str">
        <f>IF(AB212=" "," ",IF(Input!$G216="Boy",IF(RANK(AB212,($AA212:$AE212),0)&lt;=5,AB212," ")," "))</f>
        <v xml:space="preserve"> </v>
      </c>
      <c r="AI212" s="21" t="str">
        <f>IF(AC212=" "," ",IF(Input!$G216="Boy",IF(RANK(AC212,($AA212:$AE212),0)&lt;=5,AC212," ")," "))</f>
        <v xml:space="preserve"> </v>
      </c>
      <c r="AJ212" s="21" t="str">
        <f>IF(AD212=" "," ",IF(Input!$G216="Boy",IF(RANK(AD212,($AA212:$AE212),0)&lt;=5,AD212," ")," "))</f>
        <v xml:space="preserve"> </v>
      </c>
      <c r="AK212" s="21" t="str">
        <f>IF(AE212=" "," ",IF(Input!$G216="Boy",IF(RANK(AE212,($AA212:$AE212),0)&lt;=5,AE212," ")," "))</f>
        <v xml:space="preserve"> </v>
      </c>
      <c r="AM212" s="21" t="str">
        <f>IF(AA212=" "," ",IF(Input!$G216="Girl",IF(RANK(AA212,($AA212:$AE212),0)&lt;=5,AA212," ")," "))</f>
        <v xml:space="preserve"> </v>
      </c>
      <c r="AN212" s="21" t="str">
        <f>IF(AB212=" "," ",IF(Input!$G216="Girl",IF(RANK(AB212,($AA212:$AE212),0)&lt;=5,AB212," ")," "))</f>
        <v xml:space="preserve"> </v>
      </c>
      <c r="AO212" s="21" t="str">
        <f>IF(AC212=" "," ",IF(Input!$G216="Girl",IF(RANK(AC212,($AA212:$AE212),0)&lt;=5,AC212," ")," "))</f>
        <v xml:space="preserve"> </v>
      </c>
      <c r="AP212" s="21" t="str">
        <f>IF(AD212=" "," ",IF(Input!$G216="Girl",IF(RANK(AD212,($AA212:$AE212),0)&lt;=5,AD212," ")," "))</f>
        <v xml:space="preserve"> </v>
      </c>
      <c r="AQ212" s="21" t="str">
        <f>IF(AE212=" "," ",IF(Input!$G216="Girl",IF(RANK(AE212,($AA212:$AE212),0)&lt;=5,AE212," ")," "))</f>
        <v xml:space="preserve"> </v>
      </c>
      <c r="AS212">
        <v>4.0000000000000003E-5</v>
      </c>
      <c r="AT212">
        <v>7.9999999999999898E-5</v>
      </c>
      <c r="AU212">
        <v>1.2E-4</v>
      </c>
      <c r="AV212">
        <v>1.6000000000000001E-4</v>
      </c>
      <c r="AW212">
        <v>2.0000000000000001E-4</v>
      </c>
      <c r="AX212">
        <v>2.4000000000000001E-4</v>
      </c>
      <c r="AY212">
        <v>2.7999999999999998E-4</v>
      </c>
      <c r="AZ212">
        <v>3.20000000000001E-4</v>
      </c>
      <c r="BA212">
        <v>3.60000000000001E-4</v>
      </c>
      <c r="BB212">
        <v>4.0000000000000099E-4</v>
      </c>
    </row>
    <row r="213" spans="3:54" ht="23.55" customHeight="1" x14ac:dyDescent="0.3">
      <c r="C213" s="169">
        <f>Input!D217</f>
        <v>0</v>
      </c>
      <c r="D213" s="170" t="e">
        <f>Input!#REF!</f>
        <v>#REF!</v>
      </c>
      <c r="E213" s="170">
        <f>Input!E217</f>
        <v>0</v>
      </c>
      <c r="F213" s="171">
        <f>Input!F217</f>
        <v>0</v>
      </c>
      <c r="G213" s="171">
        <f>Input!G217</f>
        <v>0</v>
      </c>
      <c r="H213" s="170">
        <f t="shared" si="44"/>
        <v>0</v>
      </c>
      <c r="I213" s="170">
        <f t="shared" si="45"/>
        <v>0</v>
      </c>
      <c r="J213" s="170">
        <f t="shared" si="46"/>
        <v>0</v>
      </c>
      <c r="K213" s="170">
        <f t="shared" si="47"/>
        <v>0</v>
      </c>
      <c r="L213" s="170">
        <f t="shared" si="48"/>
        <v>0</v>
      </c>
      <c r="M213" s="170" t="str">
        <f t="shared" si="49"/>
        <v xml:space="preserve"> </v>
      </c>
      <c r="N213" s="182" t="str">
        <f t="shared" si="50"/>
        <v xml:space="preserve"> </v>
      </c>
      <c r="O213" s="5" t="str">
        <f t="shared" si="51"/>
        <v xml:space="preserve"> -0-0</v>
      </c>
      <c r="P213" s="5">
        <f>Input!D217</f>
        <v>0</v>
      </c>
      <c r="Q213" s="21">
        <f>IF(Input!$E217=0,0,IF(ISNA(VLOOKUP((CONCATENATE(Q$6,"-",Input!H217)),points1,2,)),0,(VLOOKUP((CONCATENATE(Q$6,"-",Input!H217)),points1,2,))))</f>
        <v>0</v>
      </c>
      <c r="R213" s="21">
        <f>IF(Input!$E217=0,0,IF(ISNA(VLOOKUP((CONCATENATE(R$6,"-",Input!I217)),points1,2,)),0,(VLOOKUP((CONCATENATE(R$6,"-",Input!I217)),points1,2,))))</f>
        <v>0</v>
      </c>
      <c r="S213" s="21">
        <f>IF(Input!$E217=0,0,IF(ISNA(VLOOKUP((CONCATENATE(S$6,"-",Input!J217)),points1,2,)),0,(VLOOKUP((CONCATENATE(S$6,"-",Input!J217)),points1,2,))))</f>
        <v>0</v>
      </c>
      <c r="T213" s="21">
        <f>IF(Input!$E217=0,0,IF(ISNA(VLOOKUP((CONCATENATE(T$6,"-",Input!K217)),points1,2,)),0,(VLOOKUP((CONCATENATE(T$6,"-",Input!K217)),points1,2,))))</f>
        <v>0</v>
      </c>
      <c r="U213" s="21">
        <f>IF(Input!$E217=0,0,IF(ISNA(VLOOKUP((CONCATENATE(U$6,"-",Input!L217)),points1,2,)),0,(VLOOKUP((CONCATENATE(U$6,"-",Input!L217)),points1,2,))))</f>
        <v>0</v>
      </c>
      <c r="V213" s="12">
        <f>IF(Input!$C217&gt;6,COUNT(Input!H217:I217,Input!J217:L217,Input!#REF!,Input!#REF!),IF(Input!$C217&lt;=6,COUNT(Input!H217:I217,Input!J217:L217,Input!#REF!)))</f>
        <v>0</v>
      </c>
      <c r="W213">
        <f t="shared" si="57"/>
        <v>0</v>
      </c>
      <c r="X213">
        <f>IF(W213=0,0,IF((Input!G217="Boy")*AND(Input!C217&gt;6),VLOOKUP(W213,award2,3),IF((Input!G217="Girl")*AND(Input!C217&gt;6),VLOOKUP(W213,award2,2),IF((Input!G217="Boy")*AND(Input!C217&lt;=6),VLOOKUP(W213,award12,3),IF((Input!G217="Girl")*AND(Input!C217&lt;=6),VLOOKUP(W213,award12,2),0)))))</f>
        <v>0</v>
      </c>
      <c r="Y213">
        <f>IF(Input!$C217&gt;6,COUNT(Input!H217:I217,Input!J217:L217,Input!#REF!,Input!#REF!),IF(Input!$C217&lt;=6,COUNT(Input!H217:I217,Input!J217:L217,Input!#REF!)))</f>
        <v>0</v>
      </c>
      <c r="AA213" t="str">
        <f t="shared" si="52"/>
        <v xml:space="preserve"> </v>
      </c>
      <c r="AB213" t="str">
        <f t="shared" si="53"/>
        <v xml:space="preserve"> </v>
      </c>
      <c r="AC213" t="str">
        <f t="shared" si="54"/>
        <v xml:space="preserve"> </v>
      </c>
      <c r="AD213" t="str">
        <f t="shared" si="55"/>
        <v xml:space="preserve"> </v>
      </c>
      <c r="AE213" t="str">
        <f t="shared" si="56"/>
        <v xml:space="preserve"> </v>
      </c>
      <c r="AG213" s="21" t="str">
        <f>IF(AA213=" "," ",IF(Input!$G217="Boy",IF(RANK(AA213,($AA213:$AE213),0)&lt;=5,AA213," ")," "))</f>
        <v xml:space="preserve"> </v>
      </c>
      <c r="AH213" s="21" t="str">
        <f>IF(AB213=" "," ",IF(Input!$G217="Boy",IF(RANK(AB213,($AA213:$AE213),0)&lt;=5,AB213," ")," "))</f>
        <v xml:space="preserve"> </v>
      </c>
      <c r="AI213" s="21" t="str">
        <f>IF(AC213=" "," ",IF(Input!$G217="Boy",IF(RANK(AC213,($AA213:$AE213),0)&lt;=5,AC213," ")," "))</f>
        <v xml:space="preserve"> </v>
      </c>
      <c r="AJ213" s="21" t="str">
        <f>IF(AD213=" "," ",IF(Input!$G217="Boy",IF(RANK(AD213,($AA213:$AE213),0)&lt;=5,AD213," ")," "))</f>
        <v xml:space="preserve"> </v>
      </c>
      <c r="AK213" s="21" t="str">
        <f>IF(AE213=" "," ",IF(Input!$G217="Boy",IF(RANK(AE213,($AA213:$AE213),0)&lt;=5,AE213," ")," "))</f>
        <v xml:space="preserve"> </v>
      </c>
      <c r="AM213" s="21" t="str">
        <f>IF(AA213=" "," ",IF(Input!$G217="Girl",IF(RANK(AA213,($AA213:$AE213),0)&lt;=5,AA213," ")," "))</f>
        <v xml:space="preserve"> </v>
      </c>
      <c r="AN213" s="21" t="str">
        <f>IF(AB213=" "," ",IF(Input!$G217="Girl",IF(RANK(AB213,($AA213:$AE213),0)&lt;=5,AB213," ")," "))</f>
        <v xml:space="preserve"> </v>
      </c>
      <c r="AO213" s="21" t="str">
        <f>IF(AC213=" "," ",IF(Input!$G217="Girl",IF(RANK(AC213,($AA213:$AE213),0)&lt;=5,AC213," ")," "))</f>
        <v xml:space="preserve"> </v>
      </c>
      <c r="AP213" s="21" t="str">
        <f>IF(AD213=" "," ",IF(Input!$G217="Girl",IF(RANK(AD213,($AA213:$AE213),0)&lt;=5,AD213," ")," "))</f>
        <v xml:space="preserve"> </v>
      </c>
      <c r="AQ213" s="21" t="str">
        <f>IF(AE213=" "," ",IF(Input!$G217="Girl",IF(RANK(AE213,($AA213:$AE213),0)&lt;=5,AE213," ")," "))</f>
        <v xml:space="preserve"> </v>
      </c>
      <c r="AS213">
        <v>4.0000000000000003E-5</v>
      </c>
      <c r="AT213">
        <v>7.9999999999999898E-5</v>
      </c>
      <c r="AU213">
        <v>1.2E-4</v>
      </c>
      <c r="AV213">
        <v>1.6000000000000001E-4</v>
      </c>
      <c r="AW213">
        <v>2.0000000000000001E-4</v>
      </c>
      <c r="AX213">
        <v>2.4000000000000001E-4</v>
      </c>
      <c r="AY213">
        <v>2.7999999999999998E-4</v>
      </c>
      <c r="AZ213">
        <v>3.20000000000001E-4</v>
      </c>
      <c r="BA213">
        <v>3.60000000000001E-4</v>
      </c>
      <c r="BB213">
        <v>4.0000000000000099E-4</v>
      </c>
    </row>
    <row r="214" spans="3:54" ht="23.55" customHeight="1" x14ac:dyDescent="0.3">
      <c r="C214" s="169">
        <f>Input!D218</f>
        <v>0</v>
      </c>
      <c r="D214" s="170" t="e">
        <f>Input!#REF!</f>
        <v>#REF!</v>
      </c>
      <c r="E214" s="170">
        <f>Input!E218</f>
        <v>0</v>
      </c>
      <c r="F214" s="171">
        <f>Input!F218</f>
        <v>0</v>
      </c>
      <c r="G214" s="171">
        <f>Input!G218</f>
        <v>0</v>
      </c>
      <c r="H214" s="170">
        <f t="shared" si="44"/>
        <v>0</v>
      </c>
      <c r="I214" s="170">
        <f t="shared" si="45"/>
        <v>0</v>
      </c>
      <c r="J214" s="170">
        <f t="shared" si="46"/>
        <v>0</v>
      </c>
      <c r="K214" s="170">
        <f t="shared" si="47"/>
        <v>0</v>
      </c>
      <c r="L214" s="170">
        <f t="shared" si="48"/>
        <v>0</v>
      </c>
      <c r="M214" s="170" t="str">
        <f t="shared" si="49"/>
        <v xml:space="preserve"> </v>
      </c>
      <c r="N214" s="182" t="str">
        <f t="shared" si="50"/>
        <v xml:space="preserve"> </v>
      </c>
      <c r="O214" s="5" t="str">
        <f t="shared" si="51"/>
        <v xml:space="preserve"> -0-0</v>
      </c>
      <c r="P214" s="5">
        <f>Input!D218</f>
        <v>0</v>
      </c>
      <c r="Q214" s="21">
        <f>IF(Input!$E218=0,0,IF(ISNA(VLOOKUP((CONCATENATE(Q$6,"-",Input!H218)),points1,2,)),0,(VLOOKUP((CONCATENATE(Q$6,"-",Input!H218)),points1,2,))))</f>
        <v>0</v>
      </c>
      <c r="R214" s="21">
        <f>IF(Input!$E218=0,0,IF(ISNA(VLOOKUP((CONCATENATE(R$6,"-",Input!I218)),points1,2,)),0,(VLOOKUP((CONCATENATE(R$6,"-",Input!I218)),points1,2,))))</f>
        <v>0</v>
      </c>
      <c r="S214" s="21">
        <f>IF(Input!$E218=0,0,IF(ISNA(VLOOKUP((CONCATENATE(S$6,"-",Input!J218)),points1,2,)),0,(VLOOKUP((CONCATENATE(S$6,"-",Input!J218)),points1,2,))))</f>
        <v>0</v>
      </c>
      <c r="T214" s="21">
        <f>IF(Input!$E218=0,0,IF(ISNA(VLOOKUP((CONCATENATE(T$6,"-",Input!K218)),points1,2,)),0,(VLOOKUP((CONCATENATE(T$6,"-",Input!K218)),points1,2,))))</f>
        <v>0</v>
      </c>
      <c r="U214" s="21">
        <f>IF(Input!$E218=0,0,IF(ISNA(VLOOKUP((CONCATENATE(U$6,"-",Input!L218)),points1,2,)),0,(VLOOKUP((CONCATENATE(U$6,"-",Input!L218)),points1,2,))))</f>
        <v>0</v>
      </c>
      <c r="V214" s="12">
        <f>IF(Input!$C218&gt;6,COUNT(Input!H218:I218,Input!J218:L218,Input!#REF!,Input!#REF!),IF(Input!$C218&lt;=6,COUNT(Input!H218:I218,Input!J218:L218,Input!#REF!)))</f>
        <v>0</v>
      </c>
      <c r="W214">
        <f t="shared" si="57"/>
        <v>0</v>
      </c>
      <c r="X214">
        <f>IF(W214=0,0,IF((Input!G218="Boy")*AND(Input!C218&gt;6),VLOOKUP(W214,award2,3),IF((Input!G218="Girl")*AND(Input!C218&gt;6),VLOOKUP(W214,award2,2),IF((Input!G218="Boy")*AND(Input!C218&lt;=6),VLOOKUP(W214,award12,3),IF((Input!G218="Girl")*AND(Input!C218&lt;=6),VLOOKUP(W214,award12,2),0)))))</f>
        <v>0</v>
      </c>
      <c r="Y214">
        <f>IF(Input!$C218&gt;6,COUNT(Input!H218:I218,Input!J218:L218,Input!#REF!,Input!#REF!),IF(Input!$C218&lt;=6,COUNT(Input!H218:I218,Input!J218:L218,Input!#REF!)))</f>
        <v>0</v>
      </c>
      <c r="AA214" t="str">
        <f t="shared" si="52"/>
        <v xml:space="preserve"> </v>
      </c>
      <c r="AB214" t="str">
        <f t="shared" si="53"/>
        <v xml:space="preserve"> </v>
      </c>
      <c r="AC214" t="str">
        <f t="shared" si="54"/>
        <v xml:space="preserve"> </v>
      </c>
      <c r="AD214" t="str">
        <f t="shared" si="55"/>
        <v xml:space="preserve"> </v>
      </c>
      <c r="AE214" t="str">
        <f t="shared" si="56"/>
        <v xml:space="preserve"> </v>
      </c>
      <c r="AG214" s="21" t="str">
        <f>IF(AA214=" "," ",IF(Input!$G218="Boy",IF(RANK(AA214,($AA214:$AE214),0)&lt;=5,AA214," ")," "))</f>
        <v xml:space="preserve"> </v>
      </c>
      <c r="AH214" s="21" t="str">
        <f>IF(AB214=" "," ",IF(Input!$G218="Boy",IF(RANK(AB214,($AA214:$AE214),0)&lt;=5,AB214," ")," "))</f>
        <v xml:space="preserve"> </v>
      </c>
      <c r="AI214" s="21" t="str">
        <f>IF(AC214=" "," ",IF(Input!$G218="Boy",IF(RANK(AC214,($AA214:$AE214),0)&lt;=5,AC214," ")," "))</f>
        <v xml:space="preserve"> </v>
      </c>
      <c r="AJ214" s="21" t="str">
        <f>IF(AD214=" "," ",IF(Input!$G218="Boy",IF(RANK(AD214,($AA214:$AE214),0)&lt;=5,AD214," ")," "))</f>
        <v xml:space="preserve"> </v>
      </c>
      <c r="AK214" s="21" t="str">
        <f>IF(AE214=" "," ",IF(Input!$G218="Boy",IF(RANK(AE214,($AA214:$AE214),0)&lt;=5,AE214," ")," "))</f>
        <v xml:space="preserve"> </v>
      </c>
      <c r="AM214" s="21" t="str">
        <f>IF(AA214=" "," ",IF(Input!$G218="Girl",IF(RANK(AA214,($AA214:$AE214),0)&lt;=5,AA214," ")," "))</f>
        <v xml:space="preserve"> </v>
      </c>
      <c r="AN214" s="21" t="str">
        <f>IF(AB214=" "," ",IF(Input!$G218="Girl",IF(RANK(AB214,($AA214:$AE214),0)&lt;=5,AB214," ")," "))</f>
        <v xml:space="preserve"> </v>
      </c>
      <c r="AO214" s="21" t="str">
        <f>IF(AC214=" "," ",IF(Input!$G218="Girl",IF(RANK(AC214,($AA214:$AE214),0)&lt;=5,AC214," ")," "))</f>
        <v xml:space="preserve"> </v>
      </c>
      <c r="AP214" s="21" t="str">
        <f>IF(AD214=" "," ",IF(Input!$G218="Girl",IF(RANK(AD214,($AA214:$AE214),0)&lt;=5,AD214," ")," "))</f>
        <v xml:space="preserve"> </v>
      </c>
      <c r="AQ214" s="21" t="str">
        <f>IF(AE214=" "," ",IF(Input!$G218="Girl",IF(RANK(AE214,($AA214:$AE214),0)&lt;=5,AE214," ")," "))</f>
        <v xml:space="preserve"> </v>
      </c>
      <c r="AS214">
        <v>4.0000000000000003E-5</v>
      </c>
      <c r="AT214">
        <v>7.9999999999999898E-5</v>
      </c>
      <c r="AU214">
        <v>1.2E-4</v>
      </c>
      <c r="AV214">
        <v>1.6000000000000001E-4</v>
      </c>
      <c r="AW214">
        <v>2.0000000000000001E-4</v>
      </c>
      <c r="AX214">
        <v>2.4000000000000001E-4</v>
      </c>
      <c r="AY214">
        <v>2.7999999999999998E-4</v>
      </c>
      <c r="AZ214">
        <v>3.20000000000001E-4</v>
      </c>
      <c r="BA214">
        <v>3.60000000000001E-4</v>
      </c>
      <c r="BB214">
        <v>4.0000000000000099E-4</v>
      </c>
    </row>
    <row r="215" spans="3:54" ht="23.55" customHeight="1" x14ac:dyDescent="0.3">
      <c r="C215" s="169">
        <f>Input!D219</f>
        <v>0</v>
      </c>
      <c r="D215" s="170" t="e">
        <f>Input!#REF!</f>
        <v>#REF!</v>
      </c>
      <c r="E215" s="170">
        <f>Input!E219</f>
        <v>0</v>
      </c>
      <c r="F215" s="171">
        <f>Input!F219</f>
        <v>0</v>
      </c>
      <c r="G215" s="171">
        <f>Input!G219</f>
        <v>0</v>
      </c>
      <c r="H215" s="170">
        <f t="shared" si="44"/>
        <v>0</v>
      </c>
      <c r="I215" s="170">
        <f t="shared" si="45"/>
        <v>0</v>
      </c>
      <c r="J215" s="170">
        <f t="shared" si="46"/>
        <v>0</v>
      </c>
      <c r="K215" s="170">
        <f t="shared" si="47"/>
        <v>0</v>
      </c>
      <c r="L215" s="170">
        <f t="shared" si="48"/>
        <v>0</v>
      </c>
      <c r="M215" s="170" t="str">
        <f t="shared" si="49"/>
        <v xml:space="preserve"> </v>
      </c>
      <c r="N215" s="182" t="str">
        <f t="shared" si="50"/>
        <v xml:space="preserve"> </v>
      </c>
      <c r="O215" s="5" t="str">
        <f t="shared" si="51"/>
        <v xml:space="preserve"> -0-0</v>
      </c>
      <c r="P215" s="5">
        <f>Input!D219</f>
        <v>0</v>
      </c>
      <c r="Q215" s="21">
        <f>IF(Input!$E219=0,0,IF(ISNA(VLOOKUP((CONCATENATE(Q$6,"-",Input!H219)),points1,2,)),0,(VLOOKUP((CONCATENATE(Q$6,"-",Input!H219)),points1,2,))))</f>
        <v>0</v>
      </c>
      <c r="R215" s="21">
        <f>IF(Input!$E219=0,0,IF(ISNA(VLOOKUP((CONCATENATE(R$6,"-",Input!I219)),points1,2,)),0,(VLOOKUP((CONCATENATE(R$6,"-",Input!I219)),points1,2,))))</f>
        <v>0</v>
      </c>
      <c r="S215" s="21">
        <f>IF(Input!$E219=0,0,IF(ISNA(VLOOKUP((CONCATENATE(S$6,"-",Input!J219)),points1,2,)),0,(VLOOKUP((CONCATENATE(S$6,"-",Input!J219)),points1,2,))))</f>
        <v>0</v>
      </c>
      <c r="T215" s="21">
        <f>IF(Input!$E219=0,0,IF(ISNA(VLOOKUP((CONCATENATE(T$6,"-",Input!K219)),points1,2,)),0,(VLOOKUP((CONCATENATE(T$6,"-",Input!K219)),points1,2,))))</f>
        <v>0</v>
      </c>
      <c r="U215" s="21">
        <f>IF(Input!$E219=0,0,IF(ISNA(VLOOKUP((CONCATENATE(U$6,"-",Input!L219)),points1,2,)),0,(VLOOKUP((CONCATENATE(U$6,"-",Input!L219)),points1,2,))))</f>
        <v>0</v>
      </c>
      <c r="V215" s="12">
        <f>IF(Input!$C219&gt;6,COUNT(Input!H219:I219,Input!J219:L219,Input!#REF!,Input!#REF!),IF(Input!$C219&lt;=6,COUNT(Input!H219:I219,Input!J219:L219,Input!#REF!)))</f>
        <v>0</v>
      </c>
      <c r="W215">
        <f t="shared" si="57"/>
        <v>0</v>
      </c>
      <c r="X215">
        <f>IF(W215=0,0,IF((Input!G219="Boy")*AND(Input!C219&gt;6),VLOOKUP(W215,award2,3),IF((Input!G219="Girl")*AND(Input!C219&gt;6),VLOOKUP(W215,award2,2),IF((Input!G219="Boy")*AND(Input!C219&lt;=6),VLOOKUP(W215,award12,3),IF((Input!G219="Girl")*AND(Input!C219&lt;=6),VLOOKUP(W215,award12,2),0)))))</f>
        <v>0</v>
      </c>
      <c r="Y215">
        <f>IF(Input!$C219&gt;6,COUNT(Input!H219:I219,Input!J219:L219,Input!#REF!,Input!#REF!),IF(Input!$C219&lt;=6,COUNT(Input!H219:I219,Input!J219:L219,Input!#REF!)))</f>
        <v>0</v>
      </c>
      <c r="AA215" t="str">
        <f t="shared" si="52"/>
        <v xml:space="preserve"> </v>
      </c>
      <c r="AB215" t="str">
        <f t="shared" si="53"/>
        <v xml:space="preserve"> </v>
      </c>
      <c r="AC215" t="str">
        <f t="shared" si="54"/>
        <v xml:space="preserve"> </v>
      </c>
      <c r="AD215" t="str">
        <f t="shared" si="55"/>
        <v xml:space="preserve"> </v>
      </c>
      <c r="AE215" t="str">
        <f t="shared" si="56"/>
        <v xml:space="preserve"> </v>
      </c>
      <c r="AG215" s="21" t="str">
        <f>IF(AA215=" "," ",IF(Input!$G219="Boy",IF(RANK(AA215,($AA215:$AE215),0)&lt;=5,AA215," ")," "))</f>
        <v xml:space="preserve"> </v>
      </c>
      <c r="AH215" s="21" t="str">
        <f>IF(AB215=" "," ",IF(Input!$G219="Boy",IF(RANK(AB215,($AA215:$AE215),0)&lt;=5,AB215," ")," "))</f>
        <v xml:space="preserve"> </v>
      </c>
      <c r="AI215" s="21" t="str">
        <f>IF(AC215=" "," ",IF(Input!$G219="Boy",IF(RANK(AC215,($AA215:$AE215),0)&lt;=5,AC215," ")," "))</f>
        <v xml:space="preserve"> </v>
      </c>
      <c r="AJ215" s="21" t="str">
        <f>IF(AD215=" "," ",IF(Input!$G219="Boy",IF(RANK(AD215,($AA215:$AE215),0)&lt;=5,AD215," ")," "))</f>
        <v xml:space="preserve"> </v>
      </c>
      <c r="AK215" s="21" t="str">
        <f>IF(AE215=" "," ",IF(Input!$G219="Boy",IF(RANK(AE215,($AA215:$AE215),0)&lt;=5,AE215," ")," "))</f>
        <v xml:space="preserve"> </v>
      </c>
      <c r="AM215" s="21" t="str">
        <f>IF(AA215=" "," ",IF(Input!$G219="Girl",IF(RANK(AA215,($AA215:$AE215),0)&lt;=5,AA215," ")," "))</f>
        <v xml:space="preserve"> </v>
      </c>
      <c r="AN215" s="21" t="str">
        <f>IF(AB215=" "," ",IF(Input!$G219="Girl",IF(RANK(AB215,($AA215:$AE215),0)&lt;=5,AB215," ")," "))</f>
        <v xml:space="preserve"> </v>
      </c>
      <c r="AO215" s="21" t="str">
        <f>IF(AC215=" "," ",IF(Input!$G219="Girl",IF(RANK(AC215,($AA215:$AE215),0)&lt;=5,AC215," ")," "))</f>
        <v xml:space="preserve"> </v>
      </c>
      <c r="AP215" s="21" t="str">
        <f>IF(AD215=" "," ",IF(Input!$G219="Girl",IF(RANK(AD215,($AA215:$AE215),0)&lt;=5,AD215," ")," "))</f>
        <v xml:space="preserve"> </v>
      </c>
      <c r="AQ215" s="21" t="str">
        <f>IF(AE215=" "," ",IF(Input!$G219="Girl",IF(RANK(AE215,($AA215:$AE215),0)&lt;=5,AE215," ")," "))</f>
        <v xml:space="preserve"> </v>
      </c>
      <c r="AS215">
        <v>4.0000000000000003E-5</v>
      </c>
      <c r="AT215">
        <v>7.9999999999999898E-5</v>
      </c>
      <c r="AU215">
        <v>1.2E-4</v>
      </c>
      <c r="AV215">
        <v>1.6000000000000001E-4</v>
      </c>
      <c r="AW215">
        <v>2.0000000000000001E-4</v>
      </c>
      <c r="AX215">
        <v>2.4000000000000001E-4</v>
      </c>
      <c r="AY215">
        <v>2.7999999999999998E-4</v>
      </c>
      <c r="AZ215">
        <v>3.20000000000001E-4</v>
      </c>
      <c r="BA215">
        <v>3.60000000000001E-4</v>
      </c>
      <c r="BB215">
        <v>4.0000000000000099E-4</v>
      </c>
    </row>
    <row r="216" spans="3:54" ht="23.55" customHeight="1" x14ac:dyDescent="0.3">
      <c r="C216" s="169">
        <f>Input!D220</f>
        <v>0</v>
      </c>
      <c r="D216" s="170" t="e">
        <f>Input!#REF!</f>
        <v>#REF!</v>
      </c>
      <c r="E216" s="170">
        <f>Input!E220</f>
        <v>0</v>
      </c>
      <c r="F216" s="171">
        <f>Input!F220</f>
        <v>0</v>
      </c>
      <c r="G216" s="171">
        <f>Input!G220</f>
        <v>0</v>
      </c>
      <c r="H216" s="170">
        <f t="shared" si="44"/>
        <v>0</v>
      </c>
      <c r="I216" s="170">
        <f t="shared" si="45"/>
        <v>0</v>
      </c>
      <c r="J216" s="170">
        <f t="shared" si="46"/>
        <v>0</v>
      </c>
      <c r="K216" s="170">
        <f t="shared" si="47"/>
        <v>0</v>
      </c>
      <c r="L216" s="170">
        <f t="shared" si="48"/>
        <v>0</v>
      </c>
      <c r="M216" s="170" t="str">
        <f t="shared" si="49"/>
        <v xml:space="preserve"> </v>
      </c>
      <c r="N216" s="182" t="str">
        <f t="shared" si="50"/>
        <v xml:space="preserve"> </v>
      </c>
      <c r="O216" s="5" t="str">
        <f t="shared" si="51"/>
        <v xml:space="preserve"> -0-0</v>
      </c>
      <c r="P216" s="5">
        <f>Input!D220</f>
        <v>0</v>
      </c>
      <c r="Q216" s="21">
        <f>IF(Input!$E220=0,0,IF(ISNA(VLOOKUP((CONCATENATE(Q$6,"-",Input!H220)),points1,2,)),0,(VLOOKUP((CONCATENATE(Q$6,"-",Input!H220)),points1,2,))))</f>
        <v>0</v>
      </c>
      <c r="R216" s="21">
        <f>IF(Input!$E220=0,0,IF(ISNA(VLOOKUP((CONCATENATE(R$6,"-",Input!I220)),points1,2,)),0,(VLOOKUP((CONCATENATE(R$6,"-",Input!I220)),points1,2,))))</f>
        <v>0</v>
      </c>
      <c r="S216" s="21">
        <f>IF(Input!$E220=0,0,IF(ISNA(VLOOKUP((CONCATENATE(S$6,"-",Input!J220)),points1,2,)),0,(VLOOKUP((CONCATENATE(S$6,"-",Input!J220)),points1,2,))))</f>
        <v>0</v>
      </c>
      <c r="T216" s="21">
        <f>IF(Input!$E220=0,0,IF(ISNA(VLOOKUP((CONCATENATE(T$6,"-",Input!K220)),points1,2,)),0,(VLOOKUP((CONCATENATE(T$6,"-",Input!K220)),points1,2,))))</f>
        <v>0</v>
      </c>
      <c r="U216" s="21">
        <f>IF(Input!$E220=0,0,IF(ISNA(VLOOKUP((CONCATENATE(U$6,"-",Input!L220)),points1,2,)),0,(VLOOKUP((CONCATENATE(U$6,"-",Input!L220)),points1,2,))))</f>
        <v>0</v>
      </c>
      <c r="V216" s="12">
        <f>IF(Input!$C220&gt;6,COUNT(Input!H220:I220,Input!J220:L220,Input!#REF!,Input!#REF!),IF(Input!$C220&lt;=6,COUNT(Input!H220:I220,Input!J220:L220,Input!#REF!)))</f>
        <v>0</v>
      </c>
      <c r="W216">
        <f t="shared" si="57"/>
        <v>0</v>
      </c>
      <c r="X216">
        <f>IF(W216=0,0,IF((Input!G220="Boy")*AND(Input!C220&gt;6),VLOOKUP(W216,award2,3),IF((Input!G220="Girl")*AND(Input!C220&gt;6),VLOOKUP(W216,award2,2),IF((Input!G220="Boy")*AND(Input!C220&lt;=6),VLOOKUP(W216,award12,3),IF((Input!G220="Girl")*AND(Input!C220&lt;=6),VLOOKUP(W216,award12,2),0)))))</f>
        <v>0</v>
      </c>
      <c r="Y216">
        <f>IF(Input!$C220&gt;6,COUNT(Input!H220:I220,Input!J220:L220,Input!#REF!,Input!#REF!),IF(Input!$C220&lt;=6,COUNT(Input!H220:I220,Input!J220:L220,Input!#REF!)))</f>
        <v>0</v>
      </c>
      <c r="AA216" t="str">
        <f t="shared" si="52"/>
        <v xml:space="preserve"> </v>
      </c>
      <c r="AB216" t="str">
        <f t="shared" si="53"/>
        <v xml:space="preserve"> </v>
      </c>
      <c r="AC216" t="str">
        <f t="shared" si="54"/>
        <v xml:space="preserve"> </v>
      </c>
      <c r="AD216" t="str">
        <f t="shared" si="55"/>
        <v xml:space="preserve"> </v>
      </c>
      <c r="AE216" t="str">
        <f t="shared" si="56"/>
        <v xml:space="preserve"> </v>
      </c>
      <c r="AG216" s="21" t="str">
        <f>IF(AA216=" "," ",IF(Input!$G220="Boy",IF(RANK(AA216,($AA216:$AE216),0)&lt;=5,AA216," ")," "))</f>
        <v xml:space="preserve"> </v>
      </c>
      <c r="AH216" s="21" t="str">
        <f>IF(AB216=" "," ",IF(Input!$G220="Boy",IF(RANK(AB216,($AA216:$AE216),0)&lt;=5,AB216," ")," "))</f>
        <v xml:space="preserve"> </v>
      </c>
      <c r="AI216" s="21" t="str">
        <f>IF(AC216=" "," ",IF(Input!$G220="Boy",IF(RANK(AC216,($AA216:$AE216),0)&lt;=5,AC216," ")," "))</f>
        <v xml:space="preserve"> </v>
      </c>
      <c r="AJ216" s="21" t="str">
        <f>IF(AD216=" "," ",IF(Input!$G220="Boy",IF(RANK(AD216,($AA216:$AE216),0)&lt;=5,AD216," ")," "))</f>
        <v xml:space="preserve"> </v>
      </c>
      <c r="AK216" s="21" t="str">
        <f>IF(AE216=" "," ",IF(Input!$G220="Boy",IF(RANK(AE216,($AA216:$AE216),0)&lt;=5,AE216," ")," "))</f>
        <v xml:space="preserve"> </v>
      </c>
      <c r="AM216" s="21" t="str">
        <f>IF(AA216=" "," ",IF(Input!$G220="Girl",IF(RANK(AA216,($AA216:$AE216),0)&lt;=5,AA216," ")," "))</f>
        <v xml:space="preserve"> </v>
      </c>
      <c r="AN216" s="21" t="str">
        <f>IF(AB216=" "," ",IF(Input!$G220="Girl",IF(RANK(AB216,($AA216:$AE216),0)&lt;=5,AB216," ")," "))</f>
        <v xml:space="preserve"> </v>
      </c>
      <c r="AO216" s="21" t="str">
        <f>IF(AC216=" "," ",IF(Input!$G220="Girl",IF(RANK(AC216,($AA216:$AE216),0)&lt;=5,AC216," ")," "))</f>
        <v xml:space="preserve"> </v>
      </c>
      <c r="AP216" s="21" t="str">
        <f>IF(AD216=" "," ",IF(Input!$G220="Girl",IF(RANK(AD216,($AA216:$AE216),0)&lt;=5,AD216," ")," "))</f>
        <v xml:space="preserve"> </v>
      </c>
      <c r="AQ216" s="21" t="str">
        <f>IF(AE216=" "," ",IF(Input!$G220="Girl",IF(RANK(AE216,($AA216:$AE216),0)&lt;=5,AE216," ")," "))</f>
        <v xml:space="preserve"> </v>
      </c>
      <c r="AS216">
        <v>4.0000000000000003E-5</v>
      </c>
      <c r="AT216">
        <v>7.9999999999999898E-5</v>
      </c>
      <c r="AU216">
        <v>1.2E-4</v>
      </c>
      <c r="AV216">
        <v>1.6000000000000001E-4</v>
      </c>
      <c r="AW216">
        <v>2.0000000000000001E-4</v>
      </c>
      <c r="AX216">
        <v>2.4000000000000001E-4</v>
      </c>
      <c r="AY216">
        <v>2.7999999999999998E-4</v>
      </c>
      <c r="AZ216">
        <v>3.20000000000001E-4</v>
      </c>
      <c r="BA216">
        <v>3.60000000000001E-4</v>
      </c>
      <c r="BB216">
        <v>4.0000000000000099E-4</v>
      </c>
    </row>
    <row r="217" spans="3:54" ht="23.55" customHeight="1" x14ac:dyDescent="0.3">
      <c r="C217" s="169">
        <f>Input!D221</f>
        <v>0</v>
      </c>
      <c r="D217" s="170" t="e">
        <f>Input!#REF!</f>
        <v>#REF!</v>
      </c>
      <c r="E217" s="170">
        <f>Input!E221</f>
        <v>0</v>
      </c>
      <c r="F217" s="171">
        <f>Input!F221</f>
        <v>0</v>
      </c>
      <c r="G217" s="171">
        <f>Input!G221</f>
        <v>0</v>
      </c>
      <c r="H217" s="170">
        <f t="shared" si="44"/>
        <v>0</v>
      </c>
      <c r="I217" s="170">
        <f t="shared" si="45"/>
        <v>0</v>
      </c>
      <c r="J217" s="170">
        <f t="shared" si="46"/>
        <v>0</v>
      </c>
      <c r="K217" s="170">
        <f t="shared" si="47"/>
        <v>0</v>
      </c>
      <c r="L217" s="170">
        <f t="shared" si="48"/>
        <v>0</v>
      </c>
      <c r="M217" s="170" t="str">
        <f t="shared" si="49"/>
        <v xml:space="preserve"> </v>
      </c>
      <c r="N217" s="182" t="str">
        <f t="shared" si="50"/>
        <v xml:space="preserve"> </v>
      </c>
      <c r="O217" s="5" t="str">
        <f t="shared" si="51"/>
        <v xml:space="preserve"> -0-0</v>
      </c>
      <c r="P217" s="5">
        <f>Input!D221</f>
        <v>0</v>
      </c>
      <c r="Q217" s="21">
        <f>IF(Input!$E221=0,0,IF(ISNA(VLOOKUP((CONCATENATE(Q$6,"-",Input!H221)),points1,2,)),0,(VLOOKUP((CONCATENATE(Q$6,"-",Input!H221)),points1,2,))))</f>
        <v>0</v>
      </c>
      <c r="R217" s="21">
        <f>IF(Input!$E221=0,0,IF(ISNA(VLOOKUP((CONCATENATE(R$6,"-",Input!I221)),points1,2,)),0,(VLOOKUP((CONCATENATE(R$6,"-",Input!I221)),points1,2,))))</f>
        <v>0</v>
      </c>
      <c r="S217" s="21">
        <f>IF(Input!$E221=0,0,IF(ISNA(VLOOKUP((CONCATENATE(S$6,"-",Input!J221)),points1,2,)),0,(VLOOKUP((CONCATENATE(S$6,"-",Input!J221)),points1,2,))))</f>
        <v>0</v>
      </c>
      <c r="T217" s="21">
        <f>IF(Input!$E221=0,0,IF(ISNA(VLOOKUP((CONCATENATE(T$6,"-",Input!K221)),points1,2,)),0,(VLOOKUP((CONCATENATE(T$6,"-",Input!K221)),points1,2,))))</f>
        <v>0</v>
      </c>
      <c r="U217" s="21">
        <f>IF(Input!$E221=0,0,IF(ISNA(VLOOKUP((CONCATENATE(U$6,"-",Input!L221)),points1,2,)),0,(VLOOKUP((CONCATENATE(U$6,"-",Input!L221)),points1,2,))))</f>
        <v>0</v>
      </c>
      <c r="V217" s="12">
        <f>IF(Input!$C221&gt;6,COUNT(Input!H221:I221,Input!J221:L221,Input!#REF!,Input!#REF!),IF(Input!$C221&lt;=6,COUNT(Input!H221:I221,Input!J221:L221,Input!#REF!)))</f>
        <v>0</v>
      </c>
      <c r="W217">
        <f t="shared" si="57"/>
        <v>0</v>
      </c>
      <c r="X217">
        <f>IF(W217=0,0,IF((Input!G221="Boy")*AND(Input!C221&gt;6),VLOOKUP(W217,award2,3),IF((Input!G221="Girl")*AND(Input!C221&gt;6),VLOOKUP(W217,award2,2),IF((Input!G221="Boy")*AND(Input!C221&lt;=6),VLOOKUP(W217,award12,3),IF((Input!G221="Girl")*AND(Input!C221&lt;=6),VLOOKUP(W217,award12,2),0)))))</f>
        <v>0</v>
      </c>
      <c r="Y217">
        <f>IF(Input!$C221&gt;6,COUNT(Input!H221:I221,Input!J221:L221,Input!#REF!,Input!#REF!),IF(Input!$C221&lt;=6,COUNT(Input!H221:I221,Input!J221:L221,Input!#REF!)))</f>
        <v>0</v>
      </c>
      <c r="AA217" t="str">
        <f t="shared" si="52"/>
        <v xml:space="preserve"> </v>
      </c>
      <c r="AB217" t="str">
        <f t="shared" si="53"/>
        <v xml:space="preserve"> </v>
      </c>
      <c r="AC217" t="str">
        <f t="shared" si="54"/>
        <v xml:space="preserve"> </v>
      </c>
      <c r="AD217" t="str">
        <f t="shared" si="55"/>
        <v xml:space="preserve"> </v>
      </c>
      <c r="AE217" t="str">
        <f t="shared" si="56"/>
        <v xml:space="preserve"> </v>
      </c>
      <c r="AG217" s="21" t="str">
        <f>IF(AA217=" "," ",IF(Input!$G221="Boy",IF(RANK(AA217,($AA217:$AE217),0)&lt;=5,AA217," ")," "))</f>
        <v xml:space="preserve"> </v>
      </c>
      <c r="AH217" s="21" t="str">
        <f>IF(AB217=" "," ",IF(Input!$G221="Boy",IF(RANK(AB217,($AA217:$AE217),0)&lt;=5,AB217," ")," "))</f>
        <v xml:space="preserve"> </v>
      </c>
      <c r="AI217" s="21" t="str">
        <f>IF(AC217=" "," ",IF(Input!$G221="Boy",IF(RANK(AC217,($AA217:$AE217),0)&lt;=5,AC217," ")," "))</f>
        <v xml:space="preserve"> </v>
      </c>
      <c r="AJ217" s="21" t="str">
        <f>IF(AD217=" "," ",IF(Input!$G221="Boy",IF(RANK(AD217,($AA217:$AE217),0)&lt;=5,AD217," ")," "))</f>
        <v xml:space="preserve"> </v>
      </c>
      <c r="AK217" s="21" t="str">
        <f>IF(AE217=" "," ",IF(Input!$G221="Boy",IF(RANK(AE217,($AA217:$AE217),0)&lt;=5,AE217," ")," "))</f>
        <v xml:space="preserve"> </v>
      </c>
      <c r="AM217" s="21" t="str">
        <f>IF(AA217=" "," ",IF(Input!$G221="Girl",IF(RANK(AA217,($AA217:$AE217),0)&lt;=5,AA217," ")," "))</f>
        <v xml:space="preserve"> </v>
      </c>
      <c r="AN217" s="21" t="str">
        <f>IF(AB217=" "," ",IF(Input!$G221="Girl",IF(RANK(AB217,($AA217:$AE217),0)&lt;=5,AB217," ")," "))</f>
        <v xml:space="preserve"> </v>
      </c>
      <c r="AO217" s="21" t="str">
        <f>IF(AC217=" "," ",IF(Input!$G221="Girl",IF(RANK(AC217,($AA217:$AE217),0)&lt;=5,AC217," ")," "))</f>
        <v xml:space="preserve"> </v>
      </c>
      <c r="AP217" s="21" t="str">
        <f>IF(AD217=" "," ",IF(Input!$G221="Girl",IF(RANK(AD217,($AA217:$AE217),0)&lt;=5,AD217," ")," "))</f>
        <v xml:space="preserve"> </v>
      </c>
      <c r="AQ217" s="21" t="str">
        <f>IF(AE217=" "," ",IF(Input!$G221="Girl",IF(RANK(AE217,($AA217:$AE217),0)&lt;=5,AE217," ")," "))</f>
        <v xml:space="preserve"> </v>
      </c>
      <c r="AS217">
        <v>4.0000000000000003E-5</v>
      </c>
      <c r="AT217">
        <v>7.9999999999999898E-5</v>
      </c>
      <c r="AU217">
        <v>1.2E-4</v>
      </c>
      <c r="AV217">
        <v>1.6000000000000001E-4</v>
      </c>
      <c r="AW217">
        <v>2.0000000000000001E-4</v>
      </c>
      <c r="AX217">
        <v>2.4000000000000001E-4</v>
      </c>
      <c r="AY217">
        <v>2.7999999999999998E-4</v>
      </c>
      <c r="AZ217">
        <v>3.20000000000001E-4</v>
      </c>
      <c r="BA217">
        <v>3.60000000000001E-4</v>
      </c>
      <c r="BB217">
        <v>4.0000000000000099E-4</v>
      </c>
    </row>
    <row r="218" spans="3:54" ht="23.55" customHeight="1" x14ac:dyDescent="0.3">
      <c r="C218" s="169">
        <f>Input!D222</f>
        <v>0</v>
      </c>
      <c r="D218" s="170" t="e">
        <f>Input!#REF!</f>
        <v>#REF!</v>
      </c>
      <c r="E218" s="170">
        <f>Input!E222</f>
        <v>0</v>
      </c>
      <c r="F218" s="171">
        <f>Input!F222</f>
        <v>0</v>
      </c>
      <c r="G218" s="171">
        <f>Input!G222</f>
        <v>0</v>
      </c>
      <c r="H218" s="170">
        <f t="shared" si="44"/>
        <v>0</v>
      </c>
      <c r="I218" s="170">
        <f t="shared" si="45"/>
        <v>0</v>
      </c>
      <c r="J218" s="170">
        <f t="shared" si="46"/>
        <v>0</v>
      </c>
      <c r="K218" s="170">
        <f t="shared" si="47"/>
        <v>0</v>
      </c>
      <c r="L218" s="170">
        <f t="shared" si="48"/>
        <v>0</v>
      </c>
      <c r="M218" s="170" t="str">
        <f t="shared" si="49"/>
        <v xml:space="preserve"> </v>
      </c>
      <c r="N218" s="182" t="str">
        <f t="shared" si="50"/>
        <v xml:space="preserve"> </v>
      </c>
      <c r="O218" s="5" t="str">
        <f t="shared" si="51"/>
        <v xml:space="preserve"> -0-0</v>
      </c>
      <c r="P218" s="5">
        <f>Input!D222</f>
        <v>0</v>
      </c>
      <c r="Q218" s="21">
        <f>IF(Input!$E222=0,0,IF(ISNA(VLOOKUP((CONCATENATE(Q$6,"-",Input!H222)),points1,2,)),0,(VLOOKUP((CONCATENATE(Q$6,"-",Input!H222)),points1,2,))))</f>
        <v>0</v>
      </c>
      <c r="R218" s="21">
        <f>IF(Input!$E222=0,0,IF(ISNA(VLOOKUP((CONCATENATE(R$6,"-",Input!I222)),points1,2,)),0,(VLOOKUP((CONCATENATE(R$6,"-",Input!I222)),points1,2,))))</f>
        <v>0</v>
      </c>
      <c r="S218" s="21">
        <f>IF(Input!$E222=0,0,IF(ISNA(VLOOKUP((CONCATENATE(S$6,"-",Input!J222)),points1,2,)),0,(VLOOKUP((CONCATENATE(S$6,"-",Input!J222)),points1,2,))))</f>
        <v>0</v>
      </c>
      <c r="T218" s="21">
        <f>IF(Input!$E222=0,0,IF(ISNA(VLOOKUP((CONCATENATE(T$6,"-",Input!K222)),points1,2,)),0,(VLOOKUP((CONCATENATE(T$6,"-",Input!K222)),points1,2,))))</f>
        <v>0</v>
      </c>
      <c r="U218" s="21">
        <f>IF(Input!$E222=0,0,IF(ISNA(VLOOKUP((CONCATENATE(U$6,"-",Input!L222)),points1,2,)),0,(VLOOKUP((CONCATENATE(U$6,"-",Input!L222)),points1,2,))))</f>
        <v>0</v>
      </c>
      <c r="V218" s="12">
        <f>IF(Input!$C222&gt;6,COUNT(Input!H222:I222,Input!J222:L222,Input!#REF!,Input!#REF!),IF(Input!$C222&lt;=6,COUNT(Input!H222:I222,Input!J222:L222,Input!#REF!)))</f>
        <v>0</v>
      </c>
      <c r="W218">
        <f t="shared" si="57"/>
        <v>0</v>
      </c>
      <c r="X218">
        <f>IF(W218=0,0,IF((Input!G222="Boy")*AND(Input!C222&gt;6),VLOOKUP(W218,award2,3),IF((Input!G222="Girl")*AND(Input!C222&gt;6),VLOOKUP(W218,award2,2),IF((Input!G222="Boy")*AND(Input!C222&lt;=6),VLOOKUP(W218,award12,3),IF((Input!G222="Girl")*AND(Input!C222&lt;=6),VLOOKUP(W218,award12,2),0)))))</f>
        <v>0</v>
      </c>
      <c r="Y218">
        <f>IF(Input!$C222&gt;6,COUNT(Input!H222:I222,Input!J222:L222,Input!#REF!,Input!#REF!),IF(Input!$C222&lt;=6,COUNT(Input!H222:I222,Input!J222:L222,Input!#REF!)))</f>
        <v>0</v>
      </c>
      <c r="AA218" t="str">
        <f t="shared" si="52"/>
        <v xml:space="preserve"> </v>
      </c>
      <c r="AB218" t="str">
        <f t="shared" si="53"/>
        <v xml:space="preserve"> </v>
      </c>
      <c r="AC218" t="str">
        <f t="shared" si="54"/>
        <v xml:space="preserve"> </v>
      </c>
      <c r="AD218" t="str">
        <f t="shared" si="55"/>
        <v xml:space="preserve"> </v>
      </c>
      <c r="AE218" t="str">
        <f t="shared" si="56"/>
        <v xml:space="preserve"> </v>
      </c>
      <c r="AG218" s="21" t="str">
        <f>IF(AA218=" "," ",IF(Input!$G222="Boy",IF(RANK(AA218,($AA218:$AE218),0)&lt;=5,AA218," ")," "))</f>
        <v xml:space="preserve"> </v>
      </c>
      <c r="AH218" s="21" t="str">
        <f>IF(AB218=" "," ",IF(Input!$G222="Boy",IF(RANK(AB218,($AA218:$AE218),0)&lt;=5,AB218," ")," "))</f>
        <v xml:space="preserve"> </v>
      </c>
      <c r="AI218" s="21" t="str">
        <f>IF(AC218=" "," ",IF(Input!$G222="Boy",IF(RANK(AC218,($AA218:$AE218),0)&lt;=5,AC218," ")," "))</f>
        <v xml:space="preserve"> </v>
      </c>
      <c r="AJ218" s="21" t="str">
        <f>IF(AD218=" "," ",IF(Input!$G222="Boy",IF(RANK(AD218,($AA218:$AE218),0)&lt;=5,AD218," ")," "))</f>
        <v xml:space="preserve"> </v>
      </c>
      <c r="AK218" s="21" t="str">
        <f>IF(AE218=" "," ",IF(Input!$G222="Boy",IF(RANK(AE218,($AA218:$AE218),0)&lt;=5,AE218," ")," "))</f>
        <v xml:space="preserve"> </v>
      </c>
      <c r="AM218" s="21" t="str">
        <f>IF(AA218=" "," ",IF(Input!$G222="Girl",IF(RANK(AA218,($AA218:$AE218),0)&lt;=5,AA218," ")," "))</f>
        <v xml:space="preserve"> </v>
      </c>
      <c r="AN218" s="21" t="str">
        <f>IF(AB218=" "," ",IF(Input!$G222="Girl",IF(RANK(AB218,($AA218:$AE218),0)&lt;=5,AB218," ")," "))</f>
        <v xml:space="preserve"> </v>
      </c>
      <c r="AO218" s="21" t="str">
        <f>IF(AC218=" "," ",IF(Input!$G222="Girl",IF(RANK(AC218,($AA218:$AE218),0)&lt;=5,AC218," ")," "))</f>
        <v xml:space="preserve"> </v>
      </c>
      <c r="AP218" s="21" t="str">
        <f>IF(AD218=" "," ",IF(Input!$G222="Girl",IF(RANK(AD218,($AA218:$AE218),0)&lt;=5,AD218," ")," "))</f>
        <v xml:space="preserve"> </v>
      </c>
      <c r="AQ218" s="21" t="str">
        <f>IF(AE218=" "," ",IF(Input!$G222="Girl",IF(RANK(AE218,($AA218:$AE218),0)&lt;=5,AE218," ")," "))</f>
        <v xml:space="preserve"> </v>
      </c>
      <c r="AS218">
        <v>4.0000000000000003E-5</v>
      </c>
      <c r="AT218">
        <v>7.9999999999999898E-5</v>
      </c>
      <c r="AU218">
        <v>1.2E-4</v>
      </c>
      <c r="AV218">
        <v>1.6000000000000001E-4</v>
      </c>
      <c r="AW218">
        <v>2.0000000000000001E-4</v>
      </c>
      <c r="AX218">
        <v>2.4000000000000001E-4</v>
      </c>
      <c r="AY218">
        <v>2.7999999999999998E-4</v>
      </c>
      <c r="AZ218">
        <v>3.20000000000001E-4</v>
      </c>
      <c r="BA218">
        <v>3.60000000000001E-4</v>
      </c>
      <c r="BB218">
        <v>4.0000000000000099E-4</v>
      </c>
    </row>
    <row r="219" spans="3:54" ht="23.55" customHeight="1" x14ac:dyDescent="0.3">
      <c r="C219" s="169">
        <f>Input!D223</f>
        <v>0</v>
      </c>
      <c r="D219" s="170" t="e">
        <f>Input!#REF!</f>
        <v>#REF!</v>
      </c>
      <c r="E219" s="170">
        <f>Input!E223</f>
        <v>0</v>
      </c>
      <c r="F219" s="171">
        <f>Input!F223</f>
        <v>0</v>
      </c>
      <c r="G219" s="171">
        <f>Input!G223</f>
        <v>0</v>
      </c>
      <c r="H219" s="170">
        <f t="shared" si="44"/>
        <v>0</v>
      </c>
      <c r="I219" s="170">
        <f t="shared" si="45"/>
        <v>0</v>
      </c>
      <c r="J219" s="170">
        <f t="shared" si="46"/>
        <v>0</v>
      </c>
      <c r="K219" s="170">
        <f t="shared" si="47"/>
        <v>0</v>
      </c>
      <c r="L219" s="170">
        <f t="shared" si="48"/>
        <v>0</v>
      </c>
      <c r="M219" s="170" t="str">
        <f t="shared" si="49"/>
        <v xml:space="preserve"> </v>
      </c>
      <c r="N219" s="182" t="str">
        <f t="shared" si="50"/>
        <v xml:space="preserve"> </v>
      </c>
      <c r="O219" s="5" t="str">
        <f t="shared" si="51"/>
        <v xml:space="preserve"> -0-0</v>
      </c>
      <c r="P219" s="5">
        <f>Input!D223</f>
        <v>0</v>
      </c>
      <c r="Q219" s="21">
        <f>IF(Input!$E223=0,0,IF(ISNA(VLOOKUP((CONCATENATE(Q$6,"-",Input!H223)),points1,2,)),0,(VLOOKUP((CONCATENATE(Q$6,"-",Input!H223)),points1,2,))))</f>
        <v>0</v>
      </c>
      <c r="R219" s="21">
        <f>IF(Input!$E223=0,0,IF(ISNA(VLOOKUP((CONCATENATE(R$6,"-",Input!I223)),points1,2,)),0,(VLOOKUP((CONCATENATE(R$6,"-",Input!I223)),points1,2,))))</f>
        <v>0</v>
      </c>
      <c r="S219" s="21">
        <f>IF(Input!$E223=0,0,IF(ISNA(VLOOKUP((CONCATENATE(S$6,"-",Input!J223)),points1,2,)),0,(VLOOKUP((CONCATENATE(S$6,"-",Input!J223)),points1,2,))))</f>
        <v>0</v>
      </c>
      <c r="T219" s="21">
        <f>IF(Input!$E223=0,0,IF(ISNA(VLOOKUP((CONCATENATE(T$6,"-",Input!K223)),points1,2,)),0,(VLOOKUP((CONCATENATE(T$6,"-",Input!K223)),points1,2,))))</f>
        <v>0</v>
      </c>
      <c r="U219" s="21">
        <f>IF(Input!$E223=0,0,IF(ISNA(VLOOKUP((CONCATENATE(U$6,"-",Input!L223)),points1,2,)),0,(VLOOKUP((CONCATENATE(U$6,"-",Input!L223)),points1,2,))))</f>
        <v>0</v>
      </c>
      <c r="V219" s="12">
        <f>IF(Input!$C223&gt;6,COUNT(Input!H223:I223,Input!J223:L223,Input!#REF!,Input!#REF!),IF(Input!$C223&lt;=6,COUNT(Input!H223:I223,Input!J223:L223,Input!#REF!)))</f>
        <v>0</v>
      </c>
      <c r="W219">
        <f t="shared" si="57"/>
        <v>0</v>
      </c>
      <c r="X219">
        <f>IF(W219=0,0,IF((Input!G223="Boy")*AND(Input!C223&gt;6),VLOOKUP(W219,award2,3),IF((Input!G223="Girl")*AND(Input!C223&gt;6),VLOOKUP(W219,award2,2),IF((Input!G223="Boy")*AND(Input!C223&lt;=6),VLOOKUP(W219,award12,3),IF((Input!G223="Girl")*AND(Input!C223&lt;=6),VLOOKUP(W219,award12,2),0)))))</f>
        <v>0</v>
      </c>
      <c r="Y219">
        <f>IF(Input!$C223&gt;6,COUNT(Input!H223:I223,Input!J223:L223,Input!#REF!,Input!#REF!),IF(Input!$C223&lt;=6,COUNT(Input!H223:I223,Input!J223:L223,Input!#REF!)))</f>
        <v>0</v>
      </c>
      <c r="AA219" t="str">
        <f t="shared" si="52"/>
        <v xml:space="preserve"> </v>
      </c>
      <c r="AB219" t="str">
        <f t="shared" si="53"/>
        <v xml:space="preserve"> </v>
      </c>
      <c r="AC219" t="str">
        <f t="shared" si="54"/>
        <v xml:space="preserve"> </v>
      </c>
      <c r="AD219" t="str">
        <f t="shared" si="55"/>
        <v xml:space="preserve"> </v>
      </c>
      <c r="AE219" t="str">
        <f t="shared" si="56"/>
        <v xml:space="preserve"> </v>
      </c>
      <c r="AG219" s="21" t="str">
        <f>IF(AA219=" "," ",IF(Input!$G223="Boy",IF(RANK(AA219,($AA219:$AE219),0)&lt;=5,AA219," ")," "))</f>
        <v xml:space="preserve"> </v>
      </c>
      <c r="AH219" s="21" t="str">
        <f>IF(AB219=" "," ",IF(Input!$G223="Boy",IF(RANK(AB219,($AA219:$AE219),0)&lt;=5,AB219," ")," "))</f>
        <v xml:space="preserve"> </v>
      </c>
      <c r="AI219" s="21" t="str">
        <f>IF(AC219=" "," ",IF(Input!$G223="Boy",IF(RANK(AC219,($AA219:$AE219),0)&lt;=5,AC219," ")," "))</f>
        <v xml:space="preserve"> </v>
      </c>
      <c r="AJ219" s="21" t="str">
        <f>IF(AD219=" "," ",IF(Input!$G223="Boy",IF(RANK(AD219,($AA219:$AE219),0)&lt;=5,AD219," ")," "))</f>
        <v xml:space="preserve"> </v>
      </c>
      <c r="AK219" s="21" t="str">
        <f>IF(AE219=" "," ",IF(Input!$G223="Boy",IF(RANK(AE219,($AA219:$AE219),0)&lt;=5,AE219," ")," "))</f>
        <v xml:space="preserve"> </v>
      </c>
      <c r="AM219" s="21" t="str">
        <f>IF(AA219=" "," ",IF(Input!$G223="Girl",IF(RANK(AA219,($AA219:$AE219),0)&lt;=5,AA219," ")," "))</f>
        <v xml:space="preserve"> </v>
      </c>
      <c r="AN219" s="21" t="str">
        <f>IF(AB219=" "," ",IF(Input!$G223="Girl",IF(RANK(AB219,($AA219:$AE219),0)&lt;=5,AB219," ")," "))</f>
        <v xml:space="preserve"> </v>
      </c>
      <c r="AO219" s="21" t="str">
        <f>IF(AC219=" "," ",IF(Input!$G223="Girl",IF(RANK(AC219,($AA219:$AE219),0)&lt;=5,AC219," ")," "))</f>
        <v xml:space="preserve"> </v>
      </c>
      <c r="AP219" s="21" t="str">
        <f>IF(AD219=" "," ",IF(Input!$G223="Girl",IF(RANK(AD219,($AA219:$AE219),0)&lt;=5,AD219," ")," "))</f>
        <v xml:space="preserve"> </v>
      </c>
      <c r="AQ219" s="21" t="str">
        <f>IF(AE219=" "," ",IF(Input!$G223="Girl",IF(RANK(AE219,($AA219:$AE219),0)&lt;=5,AE219," ")," "))</f>
        <v xml:space="preserve"> </v>
      </c>
      <c r="AS219">
        <v>4.0000000000000003E-5</v>
      </c>
      <c r="AT219">
        <v>7.9999999999999898E-5</v>
      </c>
      <c r="AU219">
        <v>1.2E-4</v>
      </c>
      <c r="AV219">
        <v>1.6000000000000001E-4</v>
      </c>
      <c r="AW219">
        <v>2.0000000000000001E-4</v>
      </c>
      <c r="AX219">
        <v>2.4000000000000001E-4</v>
      </c>
      <c r="AY219">
        <v>2.7999999999999998E-4</v>
      </c>
      <c r="AZ219">
        <v>3.20000000000001E-4</v>
      </c>
      <c r="BA219">
        <v>3.60000000000001E-4</v>
      </c>
      <c r="BB219">
        <v>4.0000000000000099E-4</v>
      </c>
    </row>
    <row r="220" spans="3:54" ht="23.55" customHeight="1" x14ac:dyDescent="0.3">
      <c r="C220" s="169">
        <f>Input!D224</f>
        <v>0</v>
      </c>
      <c r="D220" s="170" t="e">
        <f>Input!#REF!</f>
        <v>#REF!</v>
      </c>
      <c r="E220" s="170">
        <f>Input!E224</f>
        <v>0</v>
      </c>
      <c r="F220" s="171">
        <f>Input!F224</f>
        <v>0</v>
      </c>
      <c r="G220" s="171">
        <f>Input!G224</f>
        <v>0</v>
      </c>
      <c r="H220" s="170">
        <f t="shared" si="44"/>
        <v>0</v>
      </c>
      <c r="I220" s="170">
        <f t="shared" si="45"/>
        <v>0</v>
      </c>
      <c r="J220" s="170">
        <f t="shared" si="46"/>
        <v>0</v>
      </c>
      <c r="K220" s="170">
        <f t="shared" si="47"/>
        <v>0</v>
      </c>
      <c r="L220" s="170">
        <f t="shared" si="48"/>
        <v>0</v>
      </c>
      <c r="M220" s="170" t="str">
        <f t="shared" si="49"/>
        <v xml:space="preserve"> </v>
      </c>
      <c r="N220" s="182" t="str">
        <f t="shared" si="50"/>
        <v xml:space="preserve"> </v>
      </c>
      <c r="O220" s="5" t="str">
        <f t="shared" si="51"/>
        <v xml:space="preserve"> -0-0</v>
      </c>
      <c r="P220" s="5">
        <f>Input!D224</f>
        <v>0</v>
      </c>
      <c r="Q220" s="21">
        <f>IF(Input!$E224=0,0,IF(ISNA(VLOOKUP((CONCATENATE(Q$6,"-",Input!H224)),points1,2,)),0,(VLOOKUP((CONCATENATE(Q$6,"-",Input!H224)),points1,2,))))</f>
        <v>0</v>
      </c>
      <c r="R220" s="21">
        <f>IF(Input!$E224=0,0,IF(ISNA(VLOOKUP((CONCATENATE(R$6,"-",Input!I224)),points1,2,)),0,(VLOOKUP((CONCATENATE(R$6,"-",Input!I224)),points1,2,))))</f>
        <v>0</v>
      </c>
      <c r="S220" s="21">
        <f>IF(Input!$E224=0,0,IF(ISNA(VLOOKUP((CONCATENATE(S$6,"-",Input!J224)),points1,2,)),0,(VLOOKUP((CONCATENATE(S$6,"-",Input!J224)),points1,2,))))</f>
        <v>0</v>
      </c>
      <c r="T220" s="21">
        <f>IF(Input!$E224=0,0,IF(ISNA(VLOOKUP((CONCATENATE(T$6,"-",Input!K224)),points1,2,)),0,(VLOOKUP((CONCATENATE(T$6,"-",Input!K224)),points1,2,))))</f>
        <v>0</v>
      </c>
      <c r="U220" s="21">
        <f>IF(Input!$E224=0,0,IF(ISNA(VLOOKUP((CONCATENATE(U$6,"-",Input!L224)),points1,2,)),0,(VLOOKUP((CONCATENATE(U$6,"-",Input!L224)),points1,2,))))</f>
        <v>0</v>
      </c>
      <c r="V220" s="12">
        <f>IF(Input!$C224&gt;6,COUNT(Input!H224:I224,Input!J224:L224,Input!#REF!,Input!#REF!),IF(Input!$C224&lt;=6,COUNT(Input!H224:I224,Input!J224:L224,Input!#REF!)))</f>
        <v>0</v>
      </c>
      <c r="W220">
        <f t="shared" si="57"/>
        <v>0</v>
      </c>
      <c r="X220">
        <f>IF(W220=0,0,IF((Input!G224="Boy")*AND(Input!C224&gt;6),VLOOKUP(W220,award2,3),IF((Input!G224="Girl")*AND(Input!C224&gt;6),VLOOKUP(W220,award2,2),IF((Input!G224="Boy")*AND(Input!C224&lt;=6),VLOOKUP(W220,award12,3),IF((Input!G224="Girl")*AND(Input!C224&lt;=6),VLOOKUP(W220,award12,2),0)))))</f>
        <v>0</v>
      </c>
      <c r="Y220">
        <f>IF(Input!$C224&gt;6,COUNT(Input!H224:I224,Input!J224:L224,Input!#REF!,Input!#REF!),IF(Input!$C224&lt;=6,COUNT(Input!H224:I224,Input!J224:L224,Input!#REF!)))</f>
        <v>0</v>
      </c>
      <c r="AA220" t="str">
        <f t="shared" si="52"/>
        <v xml:space="preserve"> </v>
      </c>
      <c r="AB220" t="str">
        <f t="shared" si="53"/>
        <v xml:space="preserve"> </v>
      </c>
      <c r="AC220" t="str">
        <f t="shared" si="54"/>
        <v xml:space="preserve"> </v>
      </c>
      <c r="AD220" t="str">
        <f t="shared" si="55"/>
        <v xml:space="preserve"> </v>
      </c>
      <c r="AE220" t="str">
        <f t="shared" si="56"/>
        <v xml:space="preserve"> </v>
      </c>
      <c r="AG220" s="21" t="str">
        <f>IF(AA220=" "," ",IF(Input!$G224="Boy",IF(RANK(AA220,($AA220:$AE220),0)&lt;=5,AA220," ")," "))</f>
        <v xml:space="preserve"> </v>
      </c>
      <c r="AH220" s="21" t="str">
        <f>IF(AB220=" "," ",IF(Input!$G224="Boy",IF(RANK(AB220,($AA220:$AE220),0)&lt;=5,AB220," ")," "))</f>
        <v xml:space="preserve"> </v>
      </c>
      <c r="AI220" s="21" t="str">
        <f>IF(AC220=" "," ",IF(Input!$G224="Boy",IF(RANK(AC220,($AA220:$AE220),0)&lt;=5,AC220," ")," "))</f>
        <v xml:space="preserve"> </v>
      </c>
      <c r="AJ220" s="21" t="str">
        <f>IF(AD220=" "," ",IF(Input!$G224="Boy",IF(RANK(AD220,($AA220:$AE220),0)&lt;=5,AD220," ")," "))</f>
        <v xml:space="preserve"> </v>
      </c>
      <c r="AK220" s="21" t="str">
        <f>IF(AE220=" "," ",IF(Input!$G224="Boy",IF(RANK(AE220,($AA220:$AE220),0)&lt;=5,AE220," ")," "))</f>
        <v xml:space="preserve"> </v>
      </c>
      <c r="AM220" s="21" t="str">
        <f>IF(AA220=" "," ",IF(Input!$G224="Girl",IF(RANK(AA220,($AA220:$AE220),0)&lt;=5,AA220," ")," "))</f>
        <v xml:space="preserve"> </v>
      </c>
      <c r="AN220" s="21" t="str">
        <f>IF(AB220=" "," ",IF(Input!$G224="Girl",IF(RANK(AB220,($AA220:$AE220),0)&lt;=5,AB220," ")," "))</f>
        <v xml:space="preserve"> </v>
      </c>
      <c r="AO220" s="21" t="str">
        <f>IF(AC220=" "," ",IF(Input!$G224="Girl",IF(RANK(AC220,($AA220:$AE220),0)&lt;=5,AC220," ")," "))</f>
        <v xml:space="preserve"> </v>
      </c>
      <c r="AP220" s="21" t="str">
        <f>IF(AD220=" "," ",IF(Input!$G224="Girl",IF(RANK(AD220,($AA220:$AE220),0)&lt;=5,AD220," ")," "))</f>
        <v xml:space="preserve"> </v>
      </c>
      <c r="AQ220" s="21" t="str">
        <f>IF(AE220=" "," ",IF(Input!$G224="Girl",IF(RANK(AE220,($AA220:$AE220),0)&lt;=5,AE220," ")," "))</f>
        <v xml:space="preserve"> </v>
      </c>
      <c r="AS220">
        <v>4.0000000000000003E-5</v>
      </c>
      <c r="AT220">
        <v>7.9999999999999898E-5</v>
      </c>
      <c r="AU220">
        <v>1.2E-4</v>
      </c>
      <c r="AV220">
        <v>1.6000000000000001E-4</v>
      </c>
      <c r="AW220">
        <v>2.0000000000000001E-4</v>
      </c>
      <c r="AX220">
        <v>2.4000000000000001E-4</v>
      </c>
      <c r="AY220">
        <v>2.7999999999999998E-4</v>
      </c>
      <c r="AZ220">
        <v>3.20000000000001E-4</v>
      </c>
      <c r="BA220">
        <v>3.60000000000001E-4</v>
      </c>
      <c r="BB220">
        <v>4.0000000000000099E-4</v>
      </c>
    </row>
    <row r="221" spans="3:54" ht="23.55" customHeight="1" x14ac:dyDescent="0.3">
      <c r="C221" s="169">
        <f>Input!D225</f>
        <v>0</v>
      </c>
      <c r="D221" s="170" t="e">
        <f>Input!#REF!</f>
        <v>#REF!</v>
      </c>
      <c r="E221" s="170">
        <f>Input!E225</f>
        <v>0</v>
      </c>
      <c r="F221" s="171">
        <f>Input!F225</f>
        <v>0</v>
      </c>
      <c r="G221" s="171">
        <f>Input!G225</f>
        <v>0</v>
      </c>
      <c r="H221" s="170">
        <f t="shared" si="44"/>
        <v>0</v>
      </c>
      <c r="I221" s="170">
        <f t="shared" si="45"/>
        <v>0</v>
      </c>
      <c r="J221" s="170">
        <f t="shared" si="46"/>
        <v>0</v>
      </c>
      <c r="K221" s="170">
        <f t="shared" si="47"/>
        <v>0</v>
      </c>
      <c r="L221" s="170">
        <f t="shared" si="48"/>
        <v>0</v>
      </c>
      <c r="M221" s="170" t="str">
        <f t="shared" si="49"/>
        <v xml:space="preserve"> </v>
      </c>
      <c r="N221" s="182" t="str">
        <f t="shared" si="50"/>
        <v xml:space="preserve"> </v>
      </c>
      <c r="O221" s="5" t="str">
        <f t="shared" si="51"/>
        <v xml:space="preserve"> -0-0</v>
      </c>
      <c r="P221" s="5">
        <f>Input!D225</f>
        <v>0</v>
      </c>
      <c r="Q221" s="21">
        <f>IF(Input!$E225=0,0,IF(ISNA(VLOOKUP((CONCATENATE(Q$6,"-",Input!H225)),points1,2,)),0,(VLOOKUP((CONCATENATE(Q$6,"-",Input!H225)),points1,2,))))</f>
        <v>0</v>
      </c>
      <c r="R221" s="21">
        <f>IF(Input!$E225=0,0,IF(ISNA(VLOOKUP((CONCATENATE(R$6,"-",Input!I225)),points1,2,)),0,(VLOOKUP((CONCATENATE(R$6,"-",Input!I225)),points1,2,))))</f>
        <v>0</v>
      </c>
      <c r="S221" s="21">
        <f>IF(Input!$E225=0,0,IF(ISNA(VLOOKUP((CONCATENATE(S$6,"-",Input!J225)),points1,2,)),0,(VLOOKUP((CONCATENATE(S$6,"-",Input!J225)),points1,2,))))</f>
        <v>0</v>
      </c>
      <c r="T221" s="21">
        <f>IF(Input!$E225=0,0,IF(ISNA(VLOOKUP((CONCATENATE(T$6,"-",Input!K225)),points1,2,)),0,(VLOOKUP((CONCATENATE(T$6,"-",Input!K225)),points1,2,))))</f>
        <v>0</v>
      </c>
      <c r="U221" s="21">
        <f>IF(Input!$E225=0,0,IF(ISNA(VLOOKUP((CONCATENATE(U$6,"-",Input!L225)),points1,2,)),0,(VLOOKUP((CONCATENATE(U$6,"-",Input!L225)),points1,2,))))</f>
        <v>0</v>
      </c>
      <c r="V221" s="12">
        <f>IF(Input!$C225&gt;6,COUNT(Input!H225:I225,Input!J225:L225,Input!#REF!,Input!#REF!),IF(Input!$C225&lt;=6,COUNT(Input!H225:I225,Input!J225:L225,Input!#REF!)))</f>
        <v>0</v>
      </c>
      <c r="W221">
        <f t="shared" si="57"/>
        <v>0</v>
      </c>
      <c r="X221">
        <f>IF(W221=0,0,IF((Input!G225="Boy")*AND(Input!C225&gt;6),VLOOKUP(W221,award2,3),IF((Input!G225="Girl")*AND(Input!C225&gt;6),VLOOKUP(W221,award2,2),IF((Input!G225="Boy")*AND(Input!C225&lt;=6),VLOOKUP(W221,award12,3),IF((Input!G225="Girl")*AND(Input!C225&lt;=6),VLOOKUP(W221,award12,2),0)))))</f>
        <v>0</v>
      </c>
      <c r="Y221">
        <f>IF(Input!$C225&gt;6,COUNT(Input!H225:I225,Input!J225:L225,Input!#REF!,Input!#REF!),IF(Input!$C225&lt;=6,COUNT(Input!H225:I225,Input!J225:L225,Input!#REF!)))</f>
        <v>0</v>
      </c>
      <c r="AA221" t="str">
        <f t="shared" si="52"/>
        <v xml:space="preserve"> </v>
      </c>
      <c r="AB221" t="str">
        <f t="shared" si="53"/>
        <v xml:space="preserve"> </v>
      </c>
      <c r="AC221" t="str">
        <f t="shared" si="54"/>
        <v xml:space="preserve"> </v>
      </c>
      <c r="AD221" t="str">
        <f t="shared" si="55"/>
        <v xml:space="preserve"> </v>
      </c>
      <c r="AE221" t="str">
        <f t="shared" si="56"/>
        <v xml:space="preserve"> </v>
      </c>
      <c r="AG221" s="21" t="str">
        <f>IF(AA221=" "," ",IF(Input!$G225="Boy",IF(RANK(AA221,($AA221:$AE221),0)&lt;=5,AA221," ")," "))</f>
        <v xml:space="preserve"> </v>
      </c>
      <c r="AH221" s="21" t="str">
        <f>IF(AB221=" "," ",IF(Input!$G225="Boy",IF(RANK(AB221,($AA221:$AE221),0)&lt;=5,AB221," ")," "))</f>
        <v xml:space="preserve"> </v>
      </c>
      <c r="AI221" s="21" t="str">
        <f>IF(AC221=" "," ",IF(Input!$G225="Boy",IF(RANK(AC221,($AA221:$AE221),0)&lt;=5,AC221," ")," "))</f>
        <v xml:space="preserve"> </v>
      </c>
      <c r="AJ221" s="21" t="str">
        <f>IF(AD221=" "," ",IF(Input!$G225="Boy",IF(RANK(AD221,($AA221:$AE221),0)&lt;=5,AD221," ")," "))</f>
        <v xml:space="preserve"> </v>
      </c>
      <c r="AK221" s="21" t="str">
        <f>IF(AE221=" "," ",IF(Input!$G225="Boy",IF(RANK(AE221,($AA221:$AE221),0)&lt;=5,AE221," ")," "))</f>
        <v xml:space="preserve"> </v>
      </c>
      <c r="AM221" s="21" t="str">
        <f>IF(AA221=" "," ",IF(Input!$G225="Girl",IF(RANK(AA221,($AA221:$AE221),0)&lt;=5,AA221," ")," "))</f>
        <v xml:space="preserve"> </v>
      </c>
      <c r="AN221" s="21" t="str">
        <f>IF(AB221=" "," ",IF(Input!$G225="Girl",IF(RANK(AB221,($AA221:$AE221),0)&lt;=5,AB221," ")," "))</f>
        <v xml:space="preserve"> </v>
      </c>
      <c r="AO221" s="21" t="str">
        <f>IF(AC221=" "," ",IF(Input!$G225="Girl",IF(RANK(AC221,($AA221:$AE221),0)&lt;=5,AC221," ")," "))</f>
        <v xml:space="preserve"> </v>
      </c>
      <c r="AP221" s="21" t="str">
        <f>IF(AD221=" "," ",IF(Input!$G225="Girl",IF(RANK(AD221,($AA221:$AE221),0)&lt;=5,AD221," ")," "))</f>
        <v xml:space="preserve"> </v>
      </c>
      <c r="AQ221" s="21" t="str">
        <f>IF(AE221=" "," ",IF(Input!$G225="Girl",IF(RANK(AE221,($AA221:$AE221),0)&lt;=5,AE221," ")," "))</f>
        <v xml:space="preserve"> </v>
      </c>
      <c r="AS221">
        <v>4.0000000000000003E-5</v>
      </c>
      <c r="AT221">
        <v>7.9999999999999898E-5</v>
      </c>
      <c r="AU221">
        <v>1.2E-4</v>
      </c>
      <c r="AV221">
        <v>1.6000000000000001E-4</v>
      </c>
      <c r="AW221">
        <v>2.0000000000000001E-4</v>
      </c>
      <c r="AX221">
        <v>2.4000000000000001E-4</v>
      </c>
      <c r="AY221">
        <v>2.7999999999999998E-4</v>
      </c>
      <c r="AZ221">
        <v>3.20000000000001E-4</v>
      </c>
      <c r="BA221">
        <v>3.60000000000001E-4</v>
      </c>
      <c r="BB221">
        <v>4.0000000000000099E-4</v>
      </c>
    </row>
    <row r="222" spans="3:54" ht="23.55" customHeight="1" x14ac:dyDescent="0.3">
      <c r="C222" s="169">
        <f>Input!D226</f>
        <v>0</v>
      </c>
      <c r="D222" s="170" t="e">
        <f>Input!#REF!</f>
        <v>#REF!</v>
      </c>
      <c r="E222" s="170">
        <f>Input!E226</f>
        <v>0</v>
      </c>
      <c r="F222" s="171">
        <f>Input!F226</f>
        <v>0</v>
      </c>
      <c r="G222" s="171">
        <f>Input!G226</f>
        <v>0</v>
      </c>
      <c r="H222" s="170">
        <f t="shared" si="44"/>
        <v>0</v>
      </c>
      <c r="I222" s="170">
        <f t="shared" si="45"/>
        <v>0</v>
      </c>
      <c r="J222" s="170">
        <f t="shared" si="46"/>
        <v>0</v>
      </c>
      <c r="K222" s="170">
        <f t="shared" si="47"/>
        <v>0</v>
      </c>
      <c r="L222" s="170">
        <f t="shared" si="48"/>
        <v>0</v>
      </c>
      <c r="M222" s="170" t="str">
        <f t="shared" si="49"/>
        <v xml:space="preserve"> </v>
      </c>
      <c r="N222" s="182" t="str">
        <f t="shared" si="50"/>
        <v xml:space="preserve"> </v>
      </c>
      <c r="O222" s="5" t="str">
        <f t="shared" si="51"/>
        <v xml:space="preserve"> -0-0</v>
      </c>
      <c r="P222" s="5">
        <f>Input!D226</f>
        <v>0</v>
      </c>
      <c r="Q222" s="21">
        <f>IF(Input!$E226=0,0,IF(ISNA(VLOOKUP((CONCATENATE(Q$6,"-",Input!H226)),points1,2,)),0,(VLOOKUP((CONCATENATE(Q$6,"-",Input!H226)),points1,2,))))</f>
        <v>0</v>
      </c>
      <c r="R222" s="21">
        <f>IF(Input!$E226=0,0,IF(ISNA(VLOOKUP((CONCATENATE(R$6,"-",Input!I226)),points1,2,)),0,(VLOOKUP((CONCATENATE(R$6,"-",Input!I226)),points1,2,))))</f>
        <v>0</v>
      </c>
      <c r="S222" s="21">
        <f>IF(Input!$E226=0,0,IF(ISNA(VLOOKUP((CONCATENATE(S$6,"-",Input!J226)),points1,2,)),0,(VLOOKUP((CONCATENATE(S$6,"-",Input!J226)),points1,2,))))</f>
        <v>0</v>
      </c>
      <c r="T222" s="21">
        <f>IF(Input!$E226=0,0,IF(ISNA(VLOOKUP((CONCATENATE(T$6,"-",Input!K226)),points1,2,)),0,(VLOOKUP((CONCATENATE(T$6,"-",Input!K226)),points1,2,))))</f>
        <v>0</v>
      </c>
      <c r="U222" s="21">
        <f>IF(Input!$E226=0,0,IF(ISNA(VLOOKUP((CONCATENATE(U$6,"-",Input!L226)),points1,2,)),0,(VLOOKUP((CONCATENATE(U$6,"-",Input!L226)),points1,2,))))</f>
        <v>0</v>
      </c>
      <c r="V222" s="12">
        <f>IF(Input!$C226&gt;6,COUNT(Input!H226:I226,Input!J226:L226,Input!#REF!,Input!#REF!),IF(Input!$C226&lt;=6,COUNT(Input!H226:I226,Input!J226:L226,Input!#REF!)))</f>
        <v>0</v>
      </c>
      <c r="W222">
        <f t="shared" si="57"/>
        <v>0</v>
      </c>
      <c r="X222">
        <f>IF(W222=0,0,IF((Input!G226="Boy")*AND(Input!C226&gt;6),VLOOKUP(W222,award2,3),IF((Input!G226="Girl")*AND(Input!C226&gt;6),VLOOKUP(W222,award2,2),IF((Input!G226="Boy")*AND(Input!C226&lt;=6),VLOOKUP(W222,award12,3),IF((Input!G226="Girl")*AND(Input!C226&lt;=6),VLOOKUP(W222,award12,2),0)))))</f>
        <v>0</v>
      </c>
      <c r="Y222">
        <f>IF(Input!$C226&gt;6,COUNT(Input!H226:I226,Input!J226:L226,Input!#REF!,Input!#REF!),IF(Input!$C226&lt;=6,COUNT(Input!H226:I226,Input!J226:L226,Input!#REF!)))</f>
        <v>0</v>
      </c>
      <c r="AA222" t="str">
        <f t="shared" si="52"/>
        <v xml:space="preserve"> </v>
      </c>
      <c r="AB222" t="str">
        <f t="shared" si="53"/>
        <v xml:space="preserve"> </v>
      </c>
      <c r="AC222" t="str">
        <f t="shared" si="54"/>
        <v xml:space="preserve"> </v>
      </c>
      <c r="AD222" t="str">
        <f t="shared" si="55"/>
        <v xml:space="preserve"> </v>
      </c>
      <c r="AE222" t="str">
        <f t="shared" si="56"/>
        <v xml:space="preserve"> </v>
      </c>
      <c r="AG222" s="21" t="str">
        <f>IF(AA222=" "," ",IF(Input!$G226="Boy",IF(RANK(AA222,($AA222:$AE222),0)&lt;=5,AA222," ")," "))</f>
        <v xml:space="preserve"> </v>
      </c>
      <c r="AH222" s="21" t="str">
        <f>IF(AB222=" "," ",IF(Input!$G226="Boy",IF(RANK(AB222,($AA222:$AE222),0)&lt;=5,AB222," ")," "))</f>
        <v xml:space="preserve"> </v>
      </c>
      <c r="AI222" s="21" t="str">
        <f>IF(AC222=" "," ",IF(Input!$G226="Boy",IF(RANK(AC222,($AA222:$AE222),0)&lt;=5,AC222," ")," "))</f>
        <v xml:space="preserve"> </v>
      </c>
      <c r="AJ222" s="21" t="str">
        <f>IF(AD222=" "," ",IF(Input!$G226="Boy",IF(RANK(AD222,($AA222:$AE222),0)&lt;=5,AD222," ")," "))</f>
        <v xml:space="preserve"> </v>
      </c>
      <c r="AK222" s="21" t="str">
        <f>IF(AE222=" "," ",IF(Input!$G226="Boy",IF(RANK(AE222,($AA222:$AE222),0)&lt;=5,AE222," ")," "))</f>
        <v xml:space="preserve"> </v>
      </c>
      <c r="AM222" s="21" t="str">
        <f>IF(AA222=" "," ",IF(Input!$G226="Girl",IF(RANK(AA222,($AA222:$AE222),0)&lt;=5,AA222," ")," "))</f>
        <v xml:space="preserve"> </v>
      </c>
      <c r="AN222" s="21" t="str">
        <f>IF(AB222=" "," ",IF(Input!$G226="Girl",IF(RANK(AB222,($AA222:$AE222),0)&lt;=5,AB222," ")," "))</f>
        <v xml:space="preserve"> </v>
      </c>
      <c r="AO222" s="21" t="str">
        <f>IF(AC222=" "," ",IF(Input!$G226="Girl",IF(RANK(AC222,($AA222:$AE222),0)&lt;=5,AC222," ")," "))</f>
        <v xml:space="preserve"> </v>
      </c>
      <c r="AP222" s="21" t="str">
        <f>IF(AD222=" "," ",IF(Input!$G226="Girl",IF(RANK(AD222,($AA222:$AE222),0)&lt;=5,AD222," ")," "))</f>
        <v xml:space="preserve"> </v>
      </c>
      <c r="AQ222" s="21" t="str">
        <f>IF(AE222=" "," ",IF(Input!$G226="Girl",IF(RANK(AE222,($AA222:$AE222),0)&lt;=5,AE222," ")," "))</f>
        <v xml:space="preserve"> </v>
      </c>
      <c r="AS222">
        <v>4.0000000000000003E-5</v>
      </c>
      <c r="AT222">
        <v>7.9999999999999898E-5</v>
      </c>
      <c r="AU222">
        <v>1.2E-4</v>
      </c>
      <c r="AV222">
        <v>1.6000000000000001E-4</v>
      </c>
      <c r="AW222">
        <v>2.0000000000000001E-4</v>
      </c>
      <c r="AX222">
        <v>2.4000000000000001E-4</v>
      </c>
      <c r="AY222">
        <v>2.7999999999999998E-4</v>
      </c>
      <c r="AZ222">
        <v>3.20000000000001E-4</v>
      </c>
      <c r="BA222">
        <v>3.60000000000001E-4</v>
      </c>
      <c r="BB222">
        <v>4.0000000000000099E-4</v>
      </c>
    </row>
    <row r="223" spans="3:54" ht="23.55" customHeight="1" x14ac:dyDescent="0.3">
      <c r="C223" s="169">
        <f>Input!D227</f>
        <v>0</v>
      </c>
      <c r="D223" s="170" t="e">
        <f>Input!#REF!</f>
        <v>#REF!</v>
      </c>
      <c r="E223" s="170">
        <f>Input!E227</f>
        <v>0</v>
      </c>
      <c r="F223" s="171">
        <f>Input!F227</f>
        <v>0</v>
      </c>
      <c r="G223" s="171">
        <f>Input!G227</f>
        <v>0</v>
      </c>
      <c r="H223" s="170">
        <f t="shared" si="44"/>
        <v>0</v>
      </c>
      <c r="I223" s="170">
        <f t="shared" si="45"/>
        <v>0</v>
      </c>
      <c r="J223" s="170">
        <f t="shared" si="46"/>
        <v>0</v>
      </c>
      <c r="K223" s="170">
        <f t="shared" si="47"/>
        <v>0</v>
      </c>
      <c r="L223" s="170">
        <f t="shared" si="48"/>
        <v>0</v>
      </c>
      <c r="M223" s="170" t="str">
        <f t="shared" si="49"/>
        <v xml:space="preserve"> </v>
      </c>
      <c r="N223" s="182" t="str">
        <f t="shared" si="50"/>
        <v xml:space="preserve"> </v>
      </c>
      <c r="O223" s="5" t="str">
        <f t="shared" si="51"/>
        <v xml:space="preserve"> -0-0</v>
      </c>
      <c r="P223" s="5">
        <f>Input!D227</f>
        <v>0</v>
      </c>
      <c r="Q223" s="21">
        <f>IF(Input!$E227=0,0,IF(ISNA(VLOOKUP((CONCATENATE(Q$6,"-",Input!H227)),points1,2,)),0,(VLOOKUP((CONCATENATE(Q$6,"-",Input!H227)),points1,2,))))</f>
        <v>0</v>
      </c>
      <c r="R223" s="21">
        <f>IF(Input!$E227=0,0,IF(ISNA(VLOOKUP((CONCATENATE(R$6,"-",Input!I227)),points1,2,)),0,(VLOOKUP((CONCATENATE(R$6,"-",Input!I227)),points1,2,))))</f>
        <v>0</v>
      </c>
      <c r="S223" s="21">
        <f>IF(Input!$E227=0,0,IF(ISNA(VLOOKUP((CONCATENATE(S$6,"-",Input!J227)),points1,2,)),0,(VLOOKUP((CONCATENATE(S$6,"-",Input!J227)),points1,2,))))</f>
        <v>0</v>
      </c>
      <c r="T223" s="21">
        <f>IF(Input!$E227=0,0,IF(ISNA(VLOOKUP((CONCATENATE(T$6,"-",Input!K227)),points1,2,)),0,(VLOOKUP((CONCATENATE(T$6,"-",Input!K227)),points1,2,))))</f>
        <v>0</v>
      </c>
      <c r="U223" s="21">
        <f>IF(Input!$E227=0,0,IF(ISNA(VLOOKUP((CONCATENATE(U$6,"-",Input!L227)),points1,2,)),0,(VLOOKUP((CONCATENATE(U$6,"-",Input!L227)),points1,2,))))</f>
        <v>0</v>
      </c>
      <c r="V223" s="12">
        <f>IF(Input!$C227&gt;6,COUNT(Input!H227:I227,Input!J227:L227,Input!#REF!,Input!#REF!),IF(Input!$C227&lt;=6,COUNT(Input!H227:I227,Input!J227:L227,Input!#REF!)))</f>
        <v>0</v>
      </c>
      <c r="W223">
        <f t="shared" si="57"/>
        <v>0</v>
      </c>
      <c r="X223">
        <f>IF(W223=0,0,IF((Input!G227="Boy")*AND(Input!C227&gt;6),VLOOKUP(W223,award2,3),IF((Input!G227="Girl")*AND(Input!C227&gt;6),VLOOKUP(W223,award2,2),IF((Input!G227="Boy")*AND(Input!C227&lt;=6),VLOOKUP(W223,award12,3),IF((Input!G227="Girl")*AND(Input!C227&lt;=6),VLOOKUP(W223,award12,2),0)))))</f>
        <v>0</v>
      </c>
      <c r="Y223">
        <f>IF(Input!$C227&gt;6,COUNT(Input!H227:I227,Input!J227:L227,Input!#REF!,Input!#REF!),IF(Input!$C227&lt;=6,COUNT(Input!H227:I227,Input!J227:L227,Input!#REF!)))</f>
        <v>0</v>
      </c>
      <c r="AA223" t="str">
        <f t="shared" si="52"/>
        <v xml:space="preserve"> </v>
      </c>
      <c r="AB223" t="str">
        <f t="shared" si="53"/>
        <v xml:space="preserve"> </v>
      </c>
      <c r="AC223" t="str">
        <f t="shared" si="54"/>
        <v xml:space="preserve"> </v>
      </c>
      <c r="AD223" t="str">
        <f t="shared" si="55"/>
        <v xml:space="preserve"> </v>
      </c>
      <c r="AE223" t="str">
        <f t="shared" si="56"/>
        <v xml:space="preserve"> </v>
      </c>
      <c r="AG223" s="21" t="str">
        <f>IF(AA223=" "," ",IF(Input!$G227="Boy",IF(RANK(AA223,($AA223:$AE223),0)&lt;=5,AA223," ")," "))</f>
        <v xml:space="preserve"> </v>
      </c>
      <c r="AH223" s="21" t="str">
        <f>IF(AB223=" "," ",IF(Input!$G227="Boy",IF(RANK(AB223,($AA223:$AE223),0)&lt;=5,AB223," ")," "))</f>
        <v xml:space="preserve"> </v>
      </c>
      <c r="AI223" s="21" t="str">
        <f>IF(AC223=" "," ",IF(Input!$G227="Boy",IF(RANK(AC223,($AA223:$AE223),0)&lt;=5,AC223," ")," "))</f>
        <v xml:space="preserve"> </v>
      </c>
      <c r="AJ223" s="21" t="str">
        <f>IF(AD223=" "," ",IF(Input!$G227="Boy",IF(RANK(AD223,($AA223:$AE223),0)&lt;=5,AD223," ")," "))</f>
        <v xml:space="preserve"> </v>
      </c>
      <c r="AK223" s="21" t="str">
        <f>IF(AE223=" "," ",IF(Input!$G227="Boy",IF(RANK(AE223,($AA223:$AE223),0)&lt;=5,AE223," ")," "))</f>
        <v xml:space="preserve"> </v>
      </c>
      <c r="AM223" s="21" t="str">
        <f>IF(AA223=" "," ",IF(Input!$G227="Girl",IF(RANK(AA223,($AA223:$AE223),0)&lt;=5,AA223," ")," "))</f>
        <v xml:space="preserve"> </v>
      </c>
      <c r="AN223" s="21" t="str">
        <f>IF(AB223=" "," ",IF(Input!$G227="Girl",IF(RANK(AB223,($AA223:$AE223),0)&lt;=5,AB223," ")," "))</f>
        <v xml:space="preserve"> </v>
      </c>
      <c r="AO223" s="21" t="str">
        <f>IF(AC223=" "," ",IF(Input!$G227="Girl",IF(RANK(AC223,($AA223:$AE223),0)&lt;=5,AC223," ")," "))</f>
        <v xml:space="preserve"> </v>
      </c>
      <c r="AP223" s="21" t="str">
        <f>IF(AD223=" "," ",IF(Input!$G227="Girl",IF(RANK(AD223,($AA223:$AE223),0)&lt;=5,AD223," ")," "))</f>
        <v xml:space="preserve"> </v>
      </c>
      <c r="AQ223" s="21" t="str">
        <f>IF(AE223=" "," ",IF(Input!$G227="Girl",IF(RANK(AE223,($AA223:$AE223),0)&lt;=5,AE223," ")," "))</f>
        <v xml:space="preserve"> </v>
      </c>
      <c r="AS223">
        <v>4.0000000000000003E-5</v>
      </c>
      <c r="AT223">
        <v>7.9999999999999898E-5</v>
      </c>
      <c r="AU223">
        <v>1.2E-4</v>
      </c>
      <c r="AV223">
        <v>1.6000000000000001E-4</v>
      </c>
      <c r="AW223">
        <v>2.0000000000000001E-4</v>
      </c>
      <c r="AX223">
        <v>2.4000000000000001E-4</v>
      </c>
      <c r="AY223">
        <v>2.7999999999999998E-4</v>
      </c>
      <c r="AZ223">
        <v>3.20000000000001E-4</v>
      </c>
      <c r="BA223">
        <v>3.60000000000001E-4</v>
      </c>
      <c r="BB223">
        <v>4.0000000000000099E-4</v>
      </c>
    </row>
    <row r="224" spans="3:54" ht="23.55" customHeight="1" x14ac:dyDescent="0.3">
      <c r="C224" s="169">
        <f>Input!D228</f>
        <v>0</v>
      </c>
      <c r="D224" s="170" t="e">
        <f>Input!#REF!</f>
        <v>#REF!</v>
      </c>
      <c r="E224" s="170">
        <f>Input!E228</f>
        <v>0</v>
      </c>
      <c r="F224" s="171">
        <f>Input!F228</f>
        <v>0</v>
      </c>
      <c r="G224" s="171">
        <f>Input!G228</f>
        <v>0</v>
      </c>
      <c r="H224" s="170">
        <f t="shared" si="44"/>
        <v>0</v>
      </c>
      <c r="I224" s="170">
        <f t="shared" si="45"/>
        <v>0</v>
      </c>
      <c r="J224" s="170">
        <f t="shared" si="46"/>
        <v>0</v>
      </c>
      <c r="K224" s="170">
        <f t="shared" si="47"/>
        <v>0</v>
      </c>
      <c r="L224" s="170">
        <f t="shared" si="48"/>
        <v>0</v>
      </c>
      <c r="M224" s="170" t="str">
        <f t="shared" si="49"/>
        <v xml:space="preserve"> </v>
      </c>
      <c r="N224" s="182" t="str">
        <f t="shared" si="50"/>
        <v xml:space="preserve"> </v>
      </c>
      <c r="O224" s="5" t="str">
        <f t="shared" si="51"/>
        <v xml:space="preserve"> -0-0</v>
      </c>
      <c r="P224" s="5">
        <f>Input!D228</f>
        <v>0</v>
      </c>
      <c r="Q224" s="21">
        <f>IF(Input!$E228=0,0,IF(ISNA(VLOOKUP((CONCATENATE(Q$6,"-",Input!H228)),points1,2,)),0,(VLOOKUP((CONCATENATE(Q$6,"-",Input!H228)),points1,2,))))</f>
        <v>0</v>
      </c>
      <c r="R224" s="21">
        <f>IF(Input!$E228=0,0,IF(ISNA(VLOOKUP((CONCATENATE(R$6,"-",Input!I228)),points1,2,)),0,(VLOOKUP((CONCATENATE(R$6,"-",Input!I228)),points1,2,))))</f>
        <v>0</v>
      </c>
      <c r="S224" s="21">
        <f>IF(Input!$E228=0,0,IF(ISNA(VLOOKUP((CONCATENATE(S$6,"-",Input!J228)),points1,2,)),0,(VLOOKUP((CONCATENATE(S$6,"-",Input!J228)),points1,2,))))</f>
        <v>0</v>
      </c>
      <c r="T224" s="21">
        <f>IF(Input!$E228=0,0,IF(ISNA(VLOOKUP((CONCATENATE(T$6,"-",Input!K228)),points1,2,)),0,(VLOOKUP((CONCATENATE(T$6,"-",Input!K228)),points1,2,))))</f>
        <v>0</v>
      </c>
      <c r="U224" s="21">
        <f>IF(Input!$E228=0,0,IF(ISNA(VLOOKUP((CONCATENATE(U$6,"-",Input!L228)),points1,2,)),0,(VLOOKUP((CONCATENATE(U$6,"-",Input!L228)),points1,2,))))</f>
        <v>0</v>
      </c>
      <c r="V224" s="12">
        <f>IF(Input!$C228&gt;6,COUNT(Input!H228:I228,Input!J228:L228,Input!#REF!,Input!#REF!),IF(Input!$C228&lt;=6,COUNT(Input!H228:I228,Input!J228:L228,Input!#REF!)))</f>
        <v>0</v>
      </c>
      <c r="W224">
        <f t="shared" si="57"/>
        <v>0</v>
      </c>
      <c r="X224">
        <f>IF(W224=0,0,IF((Input!G228="Boy")*AND(Input!C228&gt;6),VLOOKUP(W224,award2,3),IF((Input!G228="Girl")*AND(Input!C228&gt;6),VLOOKUP(W224,award2,2),IF((Input!G228="Boy")*AND(Input!C228&lt;=6),VLOOKUP(W224,award12,3),IF((Input!G228="Girl")*AND(Input!C228&lt;=6),VLOOKUP(W224,award12,2),0)))))</f>
        <v>0</v>
      </c>
      <c r="Y224">
        <f>IF(Input!$C228&gt;6,COUNT(Input!H228:I228,Input!J228:L228,Input!#REF!,Input!#REF!),IF(Input!$C228&lt;=6,COUNT(Input!H228:I228,Input!J228:L228,Input!#REF!)))</f>
        <v>0</v>
      </c>
      <c r="AA224" t="str">
        <f t="shared" si="52"/>
        <v xml:space="preserve"> </v>
      </c>
      <c r="AB224" t="str">
        <f t="shared" si="53"/>
        <v xml:space="preserve"> </v>
      </c>
      <c r="AC224" t="str">
        <f t="shared" si="54"/>
        <v xml:space="preserve"> </v>
      </c>
      <c r="AD224" t="str">
        <f t="shared" si="55"/>
        <v xml:space="preserve"> </v>
      </c>
      <c r="AE224" t="str">
        <f t="shared" si="56"/>
        <v xml:space="preserve"> </v>
      </c>
      <c r="AG224" s="21" t="str">
        <f>IF(AA224=" "," ",IF(Input!$G228="Boy",IF(RANK(AA224,($AA224:$AE224),0)&lt;=5,AA224," ")," "))</f>
        <v xml:space="preserve"> </v>
      </c>
      <c r="AH224" s="21" t="str">
        <f>IF(AB224=" "," ",IF(Input!$G228="Boy",IF(RANK(AB224,($AA224:$AE224),0)&lt;=5,AB224," ")," "))</f>
        <v xml:space="preserve"> </v>
      </c>
      <c r="AI224" s="21" t="str">
        <f>IF(AC224=" "," ",IF(Input!$G228="Boy",IF(RANK(AC224,($AA224:$AE224),0)&lt;=5,AC224," ")," "))</f>
        <v xml:space="preserve"> </v>
      </c>
      <c r="AJ224" s="21" t="str">
        <f>IF(AD224=" "," ",IF(Input!$G228="Boy",IF(RANK(AD224,($AA224:$AE224),0)&lt;=5,AD224," ")," "))</f>
        <v xml:space="preserve"> </v>
      </c>
      <c r="AK224" s="21" t="str">
        <f>IF(AE224=" "," ",IF(Input!$G228="Boy",IF(RANK(AE224,($AA224:$AE224),0)&lt;=5,AE224," ")," "))</f>
        <v xml:space="preserve"> </v>
      </c>
      <c r="AM224" s="21" t="str">
        <f>IF(AA224=" "," ",IF(Input!$G228="Girl",IF(RANK(AA224,($AA224:$AE224),0)&lt;=5,AA224," ")," "))</f>
        <v xml:space="preserve"> </v>
      </c>
      <c r="AN224" s="21" t="str">
        <f>IF(AB224=" "," ",IF(Input!$G228="Girl",IF(RANK(AB224,($AA224:$AE224),0)&lt;=5,AB224," ")," "))</f>
        <v xml:space="preserve"> </v>
      </c>
      <c r="AO224" s="21" t="str">
        <f>IF(AC224=" "," ",IF(Input!$G228="Girl",IF(RANK(AC224,($AA224:$AE224),0)&lt;=5,AC224," ")," "))</f>
        <v xml:space="preserve"> </v>
      </c>
      <c r="AP224" s="21" t="str">
        <f>IF(AD224=" "," ",IF(Input!$G228="Girl",IF(RANK(AD224,($AA224:$AE224),0)&lt;=5,AD224," ")," "))</f>
        <v xml:space="preserve"> </v>
      </c>
      <c r="AQ224" s="21" t="str">
        <f>IF(AE224=" "," ",IF(Input!$G228="Girl",IF(RANK(AE224,($AA224:$AE224),0)&lt;=5,AE224," ")," "))</f>
        <v xml:space="preserve"> </v>
      </c>
      <c r="AS224">
        <v>4.0000000000000003E-5</v>
      </c>
      <c r="AT224">
        <v>7.9999999999999898E-5</v>
      </c>
      <c r="AU224">
        <v>1.2E-4</v>
      </c>
      <c r="AV224">
        <v>1.6000000000000001E-4</v>
      </c>
      <c r="AW224">
        <v>2.0000000000000001E-4</v>
      </c>
      <c r="AX224">
        <v>2.4000000000000001E-4</v>
      </c>
      <c r="AY224">
        <v>2.7999999999999998E-4</v>
      </c>
      <c r="AZ224">
        <v>3.20000000000001E-4</v>
      </c>
      <c r="BA224">
        <v>3.60000000000001E-4</v>
      </c>
      <c r="BB224">
        <v>4.0000000000000099E-4</v>
      </c>
    </row>
    <row r="225" spans="3:54" ht="23.55" customHeight="1" x14ac:dyDescent="0.3">
      <c r="C225" s="169">
        <f>Input!D229</f>
        <v>0</v>
      </c>
      <c r="D225" s="170" t="e">
        <f>Input!#REF!</f>
        <v>#REF!</v>
      </c>
      <c r="E225" s="170">
        <f>Input!E229</f>
        <v>0</v>
      </c>
      <c r="F225" s="171">
        <f>Input!F229</f>
        <v>0</v>
      </c>
      <c r="G225" s="171">
        <f>Input!G229</f>
        <v>0</v>
      </c>
      <c r="H225" s="170">
        <f t="shared" si="44"/>
        <v>0</v>
      </c>
      <c r="I225" s="170">
        <f t="shared" si="45"/>
        <v>0</v>
      </c>
      <c r="J225" s="170">
        <f t="shared" si="46"/>
        <v>0</v>
      </c>
      <c r="K225" s="170">
        <f t="shared" si="47"/>
        <v>0</v>
      </c>
      <c r="L225" s="170">
        <f t="shared" si="48"/>
        <v>0</v>
      </c>
      <c r="M225" s="170" t="str">
        <f t="shared" si="49"/>
        <v xml:space="preserve"> </v>
      </c>
      <c r="N225" s="182" t="str">
        <f t="shared" si="50"/>
        <v xml:space="preserve"> </v>
      </c>
      <c r="O225" s="5" t="str">
        <f t="shared" si="51"/>
        <v xml:space="preserve"> -0-0</v>
      </c>
      <c r="P225" s="5">
        <f>Input!D229</f>
        <v>0</v>
      </c>
      <c r="Q225" s="21">
        <f>IF(Input!$E229=0,0,IF(ISNA(VLOOKUP((CONCATENATE(Q$6,"-",Input!H229)),points1,2,)),0,(VLOOKUP((CONCATENATE(Q$6,"-",Input!H229)),points1,2,))))</f>
        <v>0</v>
      </c>
      <c r="R225" s="21">
        <f>IF(Input!$E229=0,0,IF(ISNA(VLOOKUP((CONCATENATE(R$6,"-",Input!I229)),points1,2,)),0,(VLOOKUP((CONCATENATE(R$6,"-",Input!I229)),points1,2,))))</f>
        <v>0</v>
      </c>
      <c r="S225" s="21">
        <f>IF(Input!$E229=0,0,IF(ISNA(VLOOKUP((CONCATENATE(S$6,"-",Input!J229)),points1,2,)),0,(VLOOKUP((CONCATENATE(S$6,"-",Input!J229)),points1,2,))))</f>
        <v>0</v>
      </c>
      <c r="T225" s="21">
        <f>IF(Input!$E229=0,0,IF(ISNA(VLOOKUP((CONCATENATE(T$6,"-",Input!K229)),points1,2,)),0,(VLOOKUP((CONCATENATE(T$6,"-",Input!K229)),points1,2,))))</f>
        <v>0</v>
      </c>
      <c r="U225" s="21">
        <f>IF(Input!$E229=0,0,IF(ISNA(VLOOKUP((CONCATENATE(U$6,"-",Input!L229)),points1,2,)),0,(VLOOKUP((CONCATENATE(U$6,"-",Input!L229)),points1,2,))))</f>
        <v>0</v>
      </c>
      <c r="V225" s="12">
        <f>IF(Input!$C229&gt;6,COUNT(Input!H229:I229,Input!J229:L229,Input!#REF!,Input!#REF!),IF(Input!$C229&lt;=6,COUNT(Input!H229:I229,Input!J229:L229,Input!#REF!)))</f>
        <v>0</v>
      </c>
      <c r="W225">
        <f t="shared" si="57"/>
        <v>0</v>
      </c>
      <c r="X225">
        <f>IF(W225=0,0,IF((Input!G229="Boy")*AND(Input!C229&gt;6),VLOOKUP(W225,award2,3),IF((Input!G229="Girl")*AND(Input!C229&gt;6),VLOOKUP(W225,award2,2),IF((Input!G229="Boy")*AND(Input!C229&lt;=6),VLOOKUP(W225,award12,3),IF((Input!G229="Girl")*AND(Input!C229&lt;=6),VLOOKUP(W225,award12,2),0)))))</f>
        <v>0</v>
      </c>
      <c r="Y225">
        <f>IF(Input!$C229&gt;6,COUNT(Input!H229:I229,Input!J229:L229,Input!#REF!,Input!#REF!),IF(Input!$C229&lt;=6,COUNT(Input!H229:I229,Input!J229:L229,Input!#REF!)))</f>
        <v>0</v>
      </c>
      <c r="AA225" t="str">
        <f t="shared" si="52"/>
        <v xml:space="preserve"> </v>
      </c>
      <c r="AB225" t="str">
        <f t="shared" si="53"/>
        <v xml:space="preserve"> </v>
      </c>
      <c r="AC225" t="str">
        <f t="shared" si="54"/>
        <v xml:space="preserve"> </v>
      </c>
      <c r="AD225" t="str">
        <f t="shared" si="55"/>
        <v xml:space="preserve"> </v>
      </c>
      <c r="AE225" t="str">
        <f t="shared" si="56"/>
        <v xml:space="preserve"> </v>
      </c>
      <c r="AG225" s="21" t="str">
        <f>IF(AA225=" "," ",IF(Input!$G229="Boy",IF(RANK(AA225,($AA225:$AE225),0)&lt;=5,AA225," ")," "))</f>
        <v xml:space="preserve"> </v>
      </c>
      <c r="AH225" s="21" t="str">
        <f>IF(AB225=" "," ",IF(Input!$G229="Boy",IF(RANK(AB225,($AA225:$AE225),0)&lt;=5,AB225," ")," "))</f>
        <v xml:space="preserve"> </v>
      </c>
      <c r="AI225" s="21" t="str">
        <f>IF(AC225=" "," ",IF(Input!$G229="Boy",IF(RANK(AC225,($AA225:$AE225),0)&lt;=5,AC225," ")," "))</f>
        <v xml:space="preserve"> </v>
      </c>
      <c r="AJ225" s="21" t="str">
        <f>IF(AD225=" "," ",IF(Input!$G229="Boy",IF(RANK(AD225,($AA225:$AE225),0)&lt;=5,AD225," ")," "))</f>
        <v xml:space="preserve"> </v>
      </c>
      <c r="AK225" s="21" t="str">
        <f>IF(AE225=" "," ",IF(Input!$G229="Boy",IF(RANK(AE225,($AA225:$AE225),0)&lt;=5,AE225," ")," "))</f>
        <v xml:space="preserve"> </v>
      </c>
      <c r="AM225" s="21" t="str">
        <f>IF(AA225=" "," ",IF(Input!$G229="Girl",IF(RANK(AA225,($AA225:$AE225),0)&lt;=5,AA225," ")," "))</f>
        <v xml:space="preserve"> </v>
      </c>
      <c r="AN225" s="21" t="str">
        <f>IF(AB225=" "," ",IF(Input!$G229="Girl",IF(RANK(AB225,($AA225:$AE225),0)&lt;=5,AB225," ")," "))</f>
        <v xml:space="preserve"> </v>
      </c>
      <c r="AO225" s="21" t="str">
        <f>IF(AC225=" "," ",IF(Input!$G229="Girl",IF(RANK(AC225,($AA225:$AE225),0)&lt;=5,AC225," ")," "))</f>
        <v xml:space="preserve"> </v>
      </c>
      <c r="AP225" s="21" t="str">
        <f>IF(AD225=" "," ",IF(Input!$G229="Girl",IF(RANK(AD225,($AA225:$AE225),0)&lt;=5,AD225," ")," "))</f>
        <v xml:space="preserve"> </v>
      </c>
      <c r="AQ225" s="21" t="str">
        <f>IF(AE225=" "," ",IF(Input!$G229="Girl",IF(RANK(AE225,($AA225:$AE225),0)&lt;=5,AE225," ")," "))</f>
        <v xml:space="preserve"> </v>
      </c>
      <c r="AS225">
        <v>4.0000000000000003E-5</v>
      </c>
      <c r="AT225">
        <v>7.9999999999999898E-5</v>
      </c>
      <c r="AU225">
        <v>1.2E-4</v>
      </c>
      <c r="AV225">
        <v>1.6000000000000001E-4</v>
      </c>
      <c r="AW225">
        <v>2.0000000000000001E-4</v>
      </c>
      <c r="AX225">
        <v>2.4000000000000001E-4</v>
      </c>
      <c r="AY225">
        <v>2.7999999999999998E-4</v>
      </c>
      <c r="AZ225">
        <v>3.20000000000001E-4</v>
      </c>
      <c r="BA225">
        <v>3.60000000000001E-4</v>
      </c>
      <c r="BB225">
        <v>4.0000000000000099E-4</v>
      </c>
    </row>
    <row r="226" spans="3:54" ht="23.55" customHeight="1" x14ac:dyDescent="0.3">
      <c r="C226" s="169">
        <f>Input!D230</f>
        <v>0</v>
      </c>
      <c r="D226" s="170" t="e">
        <f>Input!#REF!</f>
        <v>#REF!</v>
      </c>
      <c r="E226" s="170">
        <f>Input!E230</f>
        <v>0</v>
      </c>
      <c r="F226" s="171">
        <f>Input!F230</f>
        <v>0</v>
      </c>
      <c r="G226" s="171">
        <f>Input!G230</f>
        <v>0</v>
      </c>
      <c r="H226" s="170">
        <f t="shared" si="44"/>
        <v>0</v>
      </c>
      <c r="I226" s="170">
        <f t="shared" si="45"/>
        <v>0</v>
      </c>
      <c r="J226" s="170">
        <f t="shared" si="46"/>
        <v>0</v>
      </c>
      <c r="K226" s="170">
        <f t="shared" si="47"/>
        <v>0</v>
      </c>
      <c r="L226" s="170">
        <f t="shared" si="48"/>
        <v>0</v>
      </c>
      <c r="M226" s="170" t="str">
        <f t="shared" si="49"/>
        <v xml:space="preserve"> </v>
      </c>
      <c r="N226" s="182" t="str">
        <f t="shared" si="50"/>
        <v xml:space="preserve"> </v>
      </c>
      <c r="O226" s="5" t="str">
        <f t="shared" si="51"/>
        <v xml:space="preserve"> -0-0</v>
      </c>
      <c r="P226" s="5">
        <f>Input!D230</f>
        <v>0</v>
      </c>
      <c r="Q226" s="21">
        <f>IF(Input!$E230=0,0,IF(ISNA(VLOOKUP((CONCATENATE(Q$6,"-",Input!H230)),points1,2,)),0,(VLOOKUP((CONCATENATE(Q$6,"-",Input!H230)),points1,2,))))</f>
        <v>0</v>
      </c>
      <c r="R226" s="21">
        <f>IF(Input!$E230=0,0,IF(ISNA(VLOOKUP((CONCATENATE(R$6,"-",Input!I230)),points1,2,)),0,(VLOOKUP((CONCATENATE(R$6,"-",Input!I230)),points1,2,))))</f>
        <v>0</v>
      </c>
      <c r="S226" s="21">
        <f>IF(Input!$E230=0,0,IF(ISNA(VLOOKUP((CONCATENATE(S$6,"-",Input!J230)),points1,2,)),0,(VLOOKUP((CONCATENATE(S$6,"-",Input!J230)),points1,2,))))</f>
        <v>0</v>
      </c>
      <c r="T226" s="21">
        <f>IF(Input!$E230=0,0,IF(ISNA(VLOOKUP((CONCATENATE(T$6,"-",Input!K230)),points1,2,)),0,(VLOOKUP((CONCATENATE(T$6,"-",Input!K230)),points1,2,))))</f>
        <v>0</v>
      </c>
      <c r="U226" s="21">
        <f>IF(Input!$E230=0,0,IF(ISNA(VLOOKUP((CONCATENATE(U$6,"-",Input!L230)),points1,2,)),0,(VLOOKUP((CONCATENATE(U$6,"-",Input!L230)),points1,2,))))</f>
        <v>0</v>
      </c>
      <c r="V226" s="12">
        <f>IF(Input!$C230&gt;6,COUNT(Input!H230:I230,Input!J230:L230,Input!#REF!,Input!#REF!),IF(Input!$C230&lt;=6,COUNT(Input!H230:I230,Input!J230:L230,Input!#REF!)))</f>
        <v>0</v>
      </c>
      <c r="W226">
        <f t="shared" si="57"/>
        <v>0</v>
      </c>
      <c r="X226">
        <f>IF(W226=0,0,IF((Input!G230="Boy")*AND(Input!C230&gt;6),VLOOKUP(W226,award2,3),IF((Input!G230="Girl")*AND(Input!C230&gt;6),VLOOKUP(W226,award2,2),IF((Input!G230="Boy")*AND(Input!C230&lt;=6),VLOOKUP(W226,award12,3),IF((Input!G230="Girl")*AND(Input!C230&lt;=6),VLOOKUP(W226,award12,2),0)))))</f>
        <v>0</v>
      </c>
      <c r="Y226">
        <f>IF(Input!$C230&gt;6,COUNT(Input!H230:I230,Input!J230:L230,Input!#REF!,Input!#REF!),IF(Input!$C230&lt;=6,COUNT(Input!H230:I230,Input!J230:L230,Input!#REF!)))</f>
        <v>0</v>
      </c>
      <c r="AA226" t="str">
        <f t="shared" si="52"/>
        <v xml:space="preserve"> </v>
      </c>
      <c r="AB226" t="str">
        <f t="shared" si="53"/>
        <v xml:space="preserve"> </v>
      </c>
      <c r="AC226" t="str">
        <f t="shared" si="54"/>
        <v xml:space="preserve"> </v>
      </c>
      <c r="AD226" t="str">
        <f t="shared" si="55"/>
        <v xml:space="preserve"> </v>
      </c>
      <c r="AE226" t="str">
        <f t="shared" si="56"/>
        <v xml:space="preserve"> </v>
      </c>
      <c r="AG226" s="21" t="str">
        <f>IF(AA226=" "," ",IF(Input!$G230="Boy",IF(RANK(AA226,($AA226:$AE226),0)&lt;=5,AA226," ")," "))</f>
        <v xml:space="preserve"> </v>
      </c>
      <c r="AH226" s="21" t="str">
        <f>IF(AB226=" "," ",IF(Input!$G230="Boy",IF(RANK(AB226,($AA226:$AE226),0)&lt;=5,AB226," ")," "))</f>
        <v xml:space="preserve"> </v>
      </c>
      <c r="AI226" s="21" t="str">
        <f>IF(AC226=" "," ",IF(Input!$G230="Boy",IF(RANK(AC226,($AA226:$AE226),0)&lt;=5,AC226," ")," "))</f>
        <v xml:space="preserve"> </v>
      </c>
      <c r="AJ226" s="21" t="str">
        <f>IF(AD226=" "," ",IF(Input!$G230="Boy",IF(RANK(AD226,($AA226:$AE226),0)&lt;=5,AD226," ")," "))</f>
        <v xml:space="preserve"> </v>
      </c>
      <c r="AK226" s="21" t="str">
        <f>IF(AE226=" "," ",IF(Input!$G230="Boy",IF(RANK(AE226,($AA226:$AE226),0)&lt;=5,AE226," ")," "))</f>
        <v xml:space="preserve"> </v>
      </c>
      <c r="AM226" s="21" t="str">
        <f>IF(AA226=" "," ",IF(Input!$G230="Girl",IF(RANK(AA226,($AA226:$AE226),0)&lt;=5,AA226," ")," "))</f>
        <v xml:space="preserve"> </v>
      </c>
      <c r="AN226" s="21" t="str">
        <f>IF(AB226=" "," ",IF(Input!$G230="Girl",IF(RANK(AB226,($AA226:$AE226),0)&lt;=5,AB226," ")," "))</f>
        <v xml:space="preserve"> </v>
      </c>
      <c r="AO226" s="21" t="str">
        <f>IF(AC226=" "," ",IF(Input!$G230="Girl",IF(RANK(AC226,($AA226:$AE226),0)&lt;=5,AC226," ")," "))</f>
        <v xml:space="preserve"> </v>
      </c>
      <c r="AP226" s="21" t="str">
        <f>IF(AD226=" "," ",IF(Input!$G230="Girl",IF(RANK(AD226,($AA226:$AE226),0)&lt;=5,AD226," ")," "))</f>
        <v xml:space="preserve"> </v>
      </c>
      <c r="AQ226" s="21" t="str">
        <f>IF(AE226=" "," ",IF(Input!$G230="Girl",IF(RANK(AE226,($AA226:$AE226),0)&lt;=5,AE226," ")," "))</f>
        <v xml:space="preserve"> </v>
      </c>
      <c r="AS226">
        <v>4.0000000000000003E-5</v>
      </c>
      <c r="AT226">
        <v>7.9999999999999898E-5</v>
      </c>
      <c r="AU226">
        <v>1.2E-4</v>
      </c>
      <c r="AV226">
        <v>1.6000000000000001E-4</v>
      </c>
      <c r="AW226">
        <v>2.0000000000000001E-4</v>
      </c>
      <c r="AX226">
        <v>2.4000000000000001E-4</v>
      </c>
      <c r="AY226">
        <v>2.7999999999999998E-4</v>
      </c>
      <c r="AZ226">
        <v>3.20000000000001E-4</v>
      </c>
      <c r="BA226">
        <v>3.60000000000001E-4</v>
      </c>
      <c r="BB226">
        <v>4.0000000000000099E-4</v>
      </c>
    </row>
    <row r="227" spans="3:54" ht="23.55" customHeight="1" x14ac:dyDescent="0.3">
      <c r="C227" s="169">
        <f>Input!D231</f>
        <v>0</v>
      </c>
      <c r="D227" s="170" t="e">
        <f>Input!#REF!</f>
        <v>#REF!</v>
      </c>
      <c r="E227" s="170">
        <f>Input!E231</f>
        <v>0</v>
      </c>
      <c r="F227" s="171">
        <f>Input!F231</f>
        <v>0</v>
      </c>
      <c r="G227" s="171">
        <f>Input!G231</f>
        <v>0</v>
      </c>
      <c r="H227" s="170">
        <f t="shared" si="44"/>
        <v>0</v>
      </c>
      <c r="I227" s="170">
        <f t="shared" si="45"/>
        <v>0</v>
      </c>
      <c r="J227" s="170">
        <f t="shared" si="46"/>
        <v>0</v>
      </c>
      <c r="K227" s="170">
        <f t="shared" si="47"/>
        <v>0</v>
      </c>
      <c r="L227" s="170">
        <f t="shared" si="48"/>
        <v>0</v>
      </c>
      <c r="M227" s="170" t="str">
        <f t="shared" si="49"/>
        <v xml:space="preserve"> </v>
      </c>
      <c r="N227" s="182" t="str">
        <f t="shared" si="50"/>
        <v xml:space="preserve"> </v>
      </c>
      <c r="O227" s="5" t="str">
        <f t="shared" si="51"/>
        <v xml:space="preserve"> -0-0</v>
      </c>
      <c r="P227" s="5">
        <f>Input!D231</f>
        <v>0</v>
      </c>
      <c r="Q227" s="21">
        <f>IF(Input!$E231=0,0,IF(ISNA(VLOOKUP((CONCATENATE(Q$6,"-",Input!H231)),points1,2,)),0,(VLOOKUP((CONCATENATE(Q$6,"-",Input!H231)),points1,2,))))</f>
        <v>0</v>
      </c>
      <c r="R227" s="21">
        <f>IF(Input!$E231=0,0,IF(ISNA(VLOOKUP((CONCATENATE(R$6,"-",Input!I231)),points1,2,)),0,(VLOOKUP((CONCATENATE(R$6,"-",Input!I231)),points1,2,))))</f>
        <v>0</v>
      </c>
      <c r="S227" s="21">
        <f>IF(Input!$E231=0,0,IF(ISNA(VLOOKUP((CONCATENATE(S$6,"-",Input!J231)),points1,2,)),0,(VLOOKUP((CONCATENATE(S$6,"-",Input!J231)),points1,2,))))</f>
        <v>0</v>
      </c>
      <c r="T227" s="21">
        <f>IF(Input!$E231=0,0,IF(ISNA(VLOOKUP((CONCATENATE(T$6,"-",Input!K231)),points1,2,)),0,(VLOOKUP((CONCATENATE(T$6,"-",Input!K231)),points1,2,))))</f>
        <v>0</v>
      </c>
      <c r="U227" s="21">
        <f>IF(Input!$E231=0,0,IF(ISNA(VLOOKUP((CONCATENATE(U$6,"-",Input!L231)),points1,2,)),0,(VLOOKUP((CONCATENATE(U$6,"-",Input!L231)),points1,2,))))</f>
        <v>0</v>
      </c>
      <c r="V227" s="12">
        <f>IF(Input!$C231&gt;6,COUNT(Input!H231:I231,Input!J231:L231,Input!#REF!,Input!#REF!),IF(Input!$C231&lt;=6,COUNT(Input!H231:I231,Input!J231:L231,Input!#REF!)))</f>
        <v>0</v>
      </c>
      <c r="W227">
        <f t="shared" si="57"/>
        <v>0</v>
      </c>
      <c r="X227">
        <f>IF(W227=0,0,IF((Input!G231="Boy")*AND(Input!C231&gt;6),VLOOKUP(W227,award2,3),IF((Input!G231="Girl")*AND(Input!C231&gt;6),VLOOKUP(W227,award2,2),IF((Input!G231="Boy")*AND(Input!C231&lt;=6),VLOOKUP(W227,award12,3),IF((Input!G231="Girl")*AND(Input!C231&lt;=6),VLOOKUP(W227,award12,2),0)))))</f>
        <v>0</v>
      </c>
      <c r="Y227">
        <f>IF(Input!$C231&gt;6,COUNT(Input!H231:I231,Input!J231:L231,Input!#REF!,Input!#REF!),IF(Input!$C231&lt;=6,COUNT(Input!H231:I231,Input!J231:L231,Input!#REF!)))</f>
        <v>0</v>
      </c>
      <c r="AA227" t="str">
        <f t="shared" si="52"/>
        <v xml:space="preserve"> </v>
      </c>
      <c r="AB227" t="str">
        <f t="shared" si="53"/>
        <v xml:space="preserve"> </v>
      </c>
      <c r="AC227" t="str">
        <f t="shared" si="54"/>
        <v xml:space="preserve"> </v>
      </c>
      <c r="AD227" t="str">
        <f t="shared" si="55"/>
        <v xml:space="preserve"> </v>
      </c>
      <c r="AE227" t="str">
        <f t="shared" si="56"/>
        <v xml:space="preserve"> </v>
      </c>
      <c r="AG227" s="21" t="str">
        <f>IF(AA227=" "," ",IF(Input!$G231="Boy",IF(RANK(AA227,($AA227:$AE227),0)&lt;=5,AA227," ")," "))</f>
        <v xml:space="preserve"> </v>
      </c>
      <c r="AH227" s="21" t="str">
        <f>IF(AB227=" "," ",IF(Input!$G231="Boy",IF(RANK(AB227,($AA227:$AE227),0)&lt;=5,AB227," ")," "))</f>
        <v xml:space="preserve"> </v>
      </c>
      <c r="AI227" s="21" t="str">
        <f>IF(AC227=" "," ",IF(Input!$G231="Boy",IF(RANK(AC227,($AA227:$AE227),0)&lt;=5,AC227," ")," "))</f>
        <v xml:space="preserve"> </v>
      </c>
      <c r="AJ227" s="21" t="str">
        <f>IF(AD227=" "," ",IF(Input!$G231="Boy",IF(RANK(AD227,($AA227:$AE227),0)&lt;=5,AD227," ")," "))</f>
        <v xml:space="preserve"> </v>
      </c>
      <c r="AK227" s="21" t="str">
        <f>IF(AE227=" "," ",IF(Input!$G231="Boy",IF(RANK(AE227,($AA227:$AE227),0)&lt;=5,AE227," ")," "))</f>
        <v xml:space="preserve"> </v>
      </c>
      <c r="AM227" s="21" t="str">
        <f>IF(AA227=" "," ",IF(Input!$G231="Girl",IF(RANK(AA227,($AA227:$AE227),0)&lt;=5,AA227," ")," "))</f>
        <v xml:space="preserve"> </v>
      </c>
      <c r="AN227" s="21" t="str">
        <f>IF(AB227=" "," ",IF(Input!$G231="Girl",IF(RANK(AB227,($AA227:$AE227),0)&lt;=5,AB227," ")," "))</f>
        <v xml:space="preserve"> </v>
      </c>
      <c r="AO227" s="21" t="str">
        <f>IF(AC227=" "," ",IF(Input!$G231="Girl",IF(RANK(AC227,($AA227:$AE227),0)&lt;=5,AC227," ")," "))</f>
        <v xml:space="preserve"> </v>
      </c>
      <c r="AP227" s="21" t="str">
        <f>IF(AD227=" "," ",IF(Input!$G231="Girl",IF(RANK(AD227,($AA227:$AE227),0)&lt;=5,AD227," ")," "))</f>
        <v xml:space="preserve"> </v>
      </c>
      <c r="AQ227" s="21" t="str">
        <f>IF(AE227=" "," ",IF(Input!$G231="Girl",IF(RANK(AE227,($AA227:$AE227),0)&lt;=5,AE227," ")," "))</f>
        <v xml:space="preserve"> </v>
      </c>
      <c r="AS227">
        <v>4.0000000000000003E-5</v>
      </c>
      <c r="AT227">
        <v>7.9999999999999898E-5</v>
      </c>
      <c r="AU227">
        <v>1.2E-4</v>
      </c>
      <c r="AV227">
        <v>1.6000000000000001E-4</v>
      </c>
      <c r="AW227">
        <v>2.0000000000000001E-4</v>
      </c>
      <c r="AX227">
        <v>2.4000000000000001E-4</v>
      </c>
      <c r="AY227">
        <v>2.7999999999999998E-4</v>
      </c>
      <c r="AZ227">
        <v>3.20000000000001E-4</v>
      </c>
      <c r="BA227">
        <v>3.60000000000001E-4</v>
      </c>
      <c r="BB227">
        <v>4.0000000000000099E-4</v>
      </c>
    </row>
    <row r="228" spans="3:54" ht="23.55" customHeight="1" x14ac:dyDescent="0.3">
      <c r="C228" s="169">
        <f>Input!D232</f>
        <v>0</v>
      </c>
      <c r="D228" s="170" t="e">
        <f>Input!#REF!</f>
        <v>#REF!</v>
      </c>
      <c r="E228" s="170">
        <f>Input!E232</f>
        <v>0</v>
      </c>
      <c r="F228" s="171">
        <f>Input!F232</f>
        <v>0</v>
      </c>
      <c r="G228" s="171">
        <f>Input!G232</f>
        <v>0</v>
      </c>
      <c r="H228" s="170">
        <f t="shared" si="44"/>
        <v>0</v>
      </c>
      <c r="I228" s="170">
        <f t="shared" si="45"/>
        <v>0</v>
      </c>
      <c r="J228" s="170">
        <f t="shared" si="46"/>
        <v>0</v>
      </c>
      <c r="K228" s="170">
        <f t="shared" si="47"/>
        <v>0</v>
      </c>
      <c r="L228" s="170">
        <f t="shared" si="48"/>
        <v>0</v>
      </c>
      <c r="M228" s="170" t="str">
        <f t="shared" si="49"/>
        <v xml:space="preserve"> </v>
      </c>
      <c r="N228" s="182" t="str">
        <f t="shared" si="50"/>
        <v xml:space="preserve"> </v>
      </c>
      <c r="O228" s="5" t="str">
        <f t="shared" si="51"/>
        <v xml:space="preserve"> -0-0</v>
      </c>
      <c r="P228" s="5">
        <f>Input!D232</f>
        <v>0</v>
      </c>
      <c r="Q228" s="21">
        <f>IF(Input!$E232=0,0,IF(ISNA(VLOOKUP((CONCATENATE(Q$6,"-",Input!H232)),points1,2,)),0,(VLOOKUP((CONCATENATE(Q$6,"-",Input!H232)),points1,2,))))</f>
        <v>0</v>
      </c>
      <c r="R228" s="21">
        <f>IF(Input!$E232=0,0,IF(ISNA(VLOOKUP((CONCATENATE(R$6,"-",Input!I232)),points1,2,)),0,(VLOOKUP((CONCATENATE(R$6,"-",Input!I232)),points1,2,))))</f>
        <v>0</v>
      </c>
      <c r="S228" s="21">
        <f>IF(Input!$E232=0,0,IF(ISNA(VLOOKUP((CONCATENATE(S$6,"-",Input!J232)),points1,2,)),0,(VLOOKUP((CONCATENATE(S$6,"-",Input!J232)),points1,2,))))</f>
        <v>0</v>
      </c>
      <c r="T228" s="21">
        <f>IF(Input!$E232=0,0,IF(ISNA(VLOOKUP((CONCATENATE(T$6,"-",Input!K232)),points1,2,)),0,(VLOOKUP((CONCATENATE(T$6,"-",Input!K232)),points1,2,))))</f>
        <v>0</v>
      </c>
      <c r="U228" s="21">
        <f>IF(Input!$E232=0,0,IF(ISNA(VLOOKUP((CONCATENATE(U$6,"-",Input!L232)),points1,2,)),0,(VLOOKUP((CONCATENATE(U$6,"-",Input!L232)),points1,2,))))</f>
        <v>0</v>
      </c>
      <c r="V228" s="12">
        <f>IF(Input!$C232&gt;6,COUNT(Input!H232:I232,Input!J232:L232,Input!#REF!,Input!#REF!),IF(Input!$C232&lt;=6,COUNT(Input!H232:I232,Input!J232:L232,Input!#REF!)))</f>
        <v>0</v>
      </c>
      <c r="W228">
        <f t="shared" si="57"/>
        <v>0</v>
      </c>
      <c r="X228">
        <f>IF(W228=0,0,IF((Input!G232="Boy")*AND(Input!C232&gt;6),VLOOKUP(W228,award2,3),IF((Input!G232="Girl")*AND(Input!C232&gt;6),VLOOKUP(W228,award2,2),IF((Input!G232="Boy")*AND(Input!C232&lt;=6),VLOOKUP(W228,award12,3),IF((Input!G232="Girl")*AND(Input!C232&lt;=6),VLOOKUP(W228,award12,2),0)))))</f>
        <v>0</v>
      </c>
      <c r="Y228">
        <f>IF(Input!$C232&gt;6,COUNT(Input!H232:I232,Input!J232:L232,Input!#REF!,Input!#REF!),IF(Input!$C232&lt;=6,COUNT(Input!H232:I232,Input!J232:L232,Input!#REF!)))</f>
        <v>0</v>
      </c>
      <c r="AA228" t="str">
        <f t="shared" si="52"/>
        <v xml:space="preserve"> </v>
      </c>
      <c r="AB228" t="str">
        <f t="shared" si="53"/>
        <v xml:space="preserve"> </v>
      </c>
      <c r="AC228" t="str">
        <f t="shared" si="54"/>
        <v xml:space="preserve"> </v>
      </c>
      <c r="AD228" t="str">
        <f t="shared" si="55"/>
        <v xml:space="preserve"> </v>
      </c>
      <c r="AE228" t="str">
        <f t="shared" si="56"/>
        <v xml:space="preserve"> </v>
      </c>
      <c r="AG228" s="21" t="str">
        <f>IF(AA228=" "," ",IF(Input!$G232="Boy",IF(RANK(AA228,($AA228:$AE228),0)&lt;=5,AA228," ")," "))</f>
        <v xml:space="preserve"> </v>
      </c>
      <c r="AH228" s="21" t="str">
        <f>IF(AB228=" "," ",IF(Input!$G232="Boy",IF(RANK(AB228,($AA228:$AE228),0)&lt;=5,AB228," ")," "))</f>
        <v xml:space="preserve"> </v>
      </c>
      <c r="AI228" s="21" t="str">
        <f>IF(AC228=" "," ",IF(Input!$G232="Boy",IF(RANK(AC228,($AA228:$AE228),0)&lt;=5,AC228," ")," "))</f>
        <v xml:space="preserve"> </v>
      </c>
      <c r="AJ228" s="21" t="str">
        <f>IF(AD228=" "," ",IF(Input!$G232="Boy",IF(RANK(AD228,($AA228:$AE228),0)&lt;=5,AD228," ")," "))</f>
        <v xml:space="preserve"> </v>
      </c>
      <c r="AK228" s="21" t="str">
        <f>IF(AE228=" "," ",IF(Input!$G232="Boy",IF(RANK(AE228,($AA228:$AE228),0)&lt;=5,AE228," ")," "))</f>
        <v xml:space="preserve"> </v>
      </c>
      <c r="AM228" s="21" t="str">
        <f>IF(AA228=" "," ",IF(Input!$G232="Girl",IF(RANK(AA228,($AA228:$AE228),0)&lt;=5,AA228," ")," "))</f>
        <v xml:space="preserve"> </v>
      </c>
      <c r="AN228" s="21" t="str">
        <f>IF(AB228=" "," ",IF(Input!$G232="Girl",IF(RANK(AB228,($AA228:$AE228),0)&lt;=5,AB228," ")," "))</f>
        <v xml:space="preserve"> </v>
      </c>
      <c r="AO228" s="21" t="str">
        <f>IF(AC228=" "," ",IF(Input!$G232="Girl",IF(RANK(AC228,($AA228:$AE228),0)&lt;=5,AC228," ")," "))</f>
        <v xml:space="preserve"> </v>
      </c>
      <c r="AP228" s="21" t="str">
        <f>IF(AD228=" "," ",IF(Input!$G232="Girl",IF(RANK(AD228,($AA228:$AE228),0)&lt;=5,AD228," ")," "))</f>
        <v xml:space="preserve"> </v>
      </c>
      <c r="AQ228" s="21" t="str">
        <f>IF(AE228=" "," ",IF(Input!$G232="Girl",IF(RANK(AE228,($AA228:$AE228),0)&lt;=5,AE228," ")," "))</f>
        <v xml:space="preserve"> </v>
      </c>
      <c r="AS228">
        <v>4.0000000000000003E-5</v>
      </c>
      <c r="AT228">
        <v>7.9999999999999898E-5</v>
      </c>
      <c r="AU228">
        <v>1.2E-4</v>
      </c>
      <c r="AV228">
        <v>1.6000000000000001E-4</v>
      </c>
      <c r="AW228">
        <v>2.0000000000000001E-4</v>
      </c>
      <c r="AX228">
        <v>2.4000000000000001E-4</v>
      </c>
      <c r="AY228">
        <v>2.7999999999999998E-4</v>
      </c>
      <c r="AZ228">
        <v>3.20000000000001E-4</v>
      </c>
      <c r="BA228">
        <v>3.60000000000001E-4</v>
      </c>
      <c r="BB228">
        <v>4.0000000000000099E-4</v>
      </c>
    </row>
    <row r="229" spans="3:54" ht="23.55" customHeight="1" x14ac:dyDescent="0.3">
      <c r="C229" s="169">
        <f>Input!D233</f>
        <v>0</v>
      </c>
      <c r="D229" s="170" t="e">
        <f>Input!#REF!</f>
        <v>#REF!</v>
      </c>
      <c r="E229" s="170">
        <f>Input!E233</f>
        <v>0</v>
      </c>
      <c r="F229" s="171">
        <f>Input!F233</f>
        <v>0</v>
      </c>
      <c r="G229" s="171">
        <f>Input!G233</f>
        <v>0</v>
      </c>
      <c r="H229" s="170">
        <f t="shared" si="44"/>
        <v>0</v>
      </c>
      <c r="I229" s="170">
        <f t="shared" si="45"/>
        <v>0</v>
      </c>
      <c r="J229" s="170">
        <f t="shared" si="46"/>
        <v>0</v>
      </c>
      <c r="K229" s="170">
        <f t="shared" si="47"/>
        <v>0</v>
      </c>
      <c r="L229" s="170">
        <f t="shared" si="48"/>
        <v>0</v>
      </c>
      <c r="M229" s="170" t="str">
        <f t="shared" si="49"/>
        <v xml:space="preserve"> </v>
      </c>
      <c r="N229" s="182" t="str">
        <f t="shared" si="50"/>
        <v xml:space="preserve"> </v>
      </c>
      <c r="O229" s="5" t="str">
        <f t="shared" si="51"/>
        <v xml:space="preserve"> -0-0</v>
      </c>
      <c r="P229" s="5">
        <f>Input!D233</f>
        <v>0</v>
      </c>
      <c r="Q229" s="21">
        <f>IF(Input!$E233=0,0,IF(ISNA(VLOOKUP((CONCATENATE(Q$6,"-",Input!H233)),points1,2,)),0,(VLOOKUP((CONCATENATE(Q$6,"-",Input!H233)),points1,2,))))</f>
        <v>0</v>
      </c>
      <c r="R229" s="21">
        <f>IF(Input!$E233=0,0,IF(ISNA(VLOOKUP((CONCATENATE(R$6,"-",Input!I233)),points1,2,)),0,(VLOOKUP((CONCATENATE(R$6,"-",Input!I233)),points1,2,))))</f>
        <v>0</v>
      </c>
      <c r="S229" s="21">
        <f>IF(Input!$E233=0,0,IF(ISNA(VLOOKUP((CONCATENATE(S$6,"-",Input!J233)),points1,2,)),0,(VLOOKUP((CONCATENATE(S$6,"-",Input!J233)),points1,2,))))</f>
        <v>0</v>
      </c>
      <c r="T229" s="21">
        <f>IF(Input!$E233=0,0,IF(ISNA(VLOOKUP((CONCATENATE(T$6,"-",Input!K233)),points1,2,)),0,(VLOOKUP((CONCATENATE(T$6,"-",Input!K233)),points1,2,))))</f>
        <v>0</v>
      </c>
      <c r="U229" s="21">
        <f>IF(Input!$E233=0,0,IF(ISNA(VLOOKUP((CONCATENATE(U$6,"-",Input!L233)),points1,2,)),0,(VLOOKUP((CONCATENATE(U$6,"-",Input!L233)),points1,2,))))</f>
        <v>0</v>
      </c>
      <c r="V229" s="12">
        <f>IF(Input!$C233&gt;6,COUNT(Input!H233:I233,Input!J233:L233,Input!#REF!,Input!#REF!),IF(Input!$C233&lt;=6,COUNT(Input!H233:I233,Input!J233:L233,Input!#REF!)))</f>
        <v>0</v>
      </c>
      <c r="W229">
        <f t="shared" si="57"/>
        <v>0</v>
      </c>
      <c r="X229">
        <f>IF(W229=0,0,IF((Input!G233="Boy")*AND(Input!C233&gt;6),VLOOKUP(W229,award2,3),IF((Input!G233="Girl")*AND(Input!C233&gt;6),VLOOKUP(W229,award2,2),IF((Input!G233="Boy")*AND(Input!C233&lt;=6),VLOOKUP(W229,award12,3),IF((Input!G233="Girl")*AND(Input!C233&lt;=6),VLOOKUP(W229,award12,2),0)))))</f>
        <v>0</v>
      </c>
      <c r="Y229">
        <f>IF(Input!$C233&gt;6,COUNT(Input!H233:I233,Input!J233:L233,Input!#REF!,Input!#REF!),IF(Input!$C233&lt;=6,COUNT(Input!H233:I233,Input!J233:L233,Input!#REF!)))</f>
        <v>0</v>
      </c>
      <c r="AA229" t="str">
        <f t="shared" si="52"/>
        <v xml:space="preserve"> </v>
      </c>
      <c r="AB229" t="str">
        <f t="shared" si="53"/>
        <v xml:space="preserve"> </v>
      </c>
      <c r="AC229" t="str">
        <f t="shared" si="54"/>
        <v xml:space="preserve"> </v>
      </c>
      <c r="AD229" t="str">
        <f t="shared" si="55"/>
        <v xml:space="preserve"> </v>
      </c>
      <c r="AE229" t="str">
        <f t="shared" si="56"/>
        <v xml:space="preserve"> </v>
      </c>
      <c r="AG229" s="21" t="str">
        <f>IF(AA229=" "," ",IF(Input!$G233="Boy",IF(RANK(AA229,($AA229:$AE229),0)&lt;=5,AA229," ")," "))</f>
        <v xml:space="preserve"> </v>
      </c>
      <c r="AH229" s="21" t="str">
        <f>IF(AB229=" "," ",IF(Input!$G233="Boy",IF(RANK(AB229,($AA229:$AE229),0)&lt;=5,AB229," ")," "))</f>
        <v xml:space="preserve"> </v>
      </c>
      <c r="AI229" s="21" t="str">
        <f>IF(AC229=" "," ",IF(Input!$G233="Boy",IF(RANK(AC229,($AA229:$AE229),0)&lt;=5,AC229," ")," "))</f>
        <v xml:space="preserve"> </v>
      </c>
      <c r="AJ229" s="21" t="str">
        <f>IF(AD229=" "," ",IF(Input!$G233="Boy",IF(RANK(AD229,($AA229:$AE229),0)&lt;=5,AD229," ")," "))</f>
        <v xml:space="preserve"> </v>
      </c>
      <c r="AK229" s="21" t="str">
        <f>IF(AE229=" "," ",IF(Input!$G233="Boy",IF(RANK(AE229,($AA229:$AE229),0)&lt;=5,AE229," ")," "))</f>
        <v xml:space="preserve"> </v>
      </c>
      <c r="AM229" s="21" t="str">
        <f>IF(AA229=" "," ",IF(Input!$G233="Girl",IF(RANK(AA229,($AA229:$AE229),0)&lt;=5,AA229," ")," "))</f>
        <v xml:space="preserve"> </v>
      </c>
      <c r="AN229" s="21" t="str">
        <f>IF(AB229=" "," ",IF(Input!$G233="Girl",IF(RANK(AB229,($AA229:$AE229),0)&lt;=5,AB229," ")," "))</f>
        <v xml:space="preserve"> </v>
      </c>
      <c r="AO229" s="21" t="str">
        <f>IF(AC229=" "," ",IF(Input!$G233="Girl",IF(RANK(AC229,($AA229:$AE229),0)&lt;=5,AC229," ")," "))</f>
        <v xml:space="preserve"> </v>
      </c>
      <c r="AP229" s="21" t="str">
        <f>IF(AD229=" "," ",IF(Input!$G233="Girl",IF(RANK(AD229,($AA229:$AE229),0)&lt;=5,AD229," ")," "))</f>
        <v xml:space="preserve"> </v>
      </c>
      <c r="AQ229" s="21" t="str">
        <f>IF(AE229=" "," ",IF(Input!$G233="Girl",IF(RANK(AE229,($AA229:$AE229),0)&lt;=5,AE229," ")," "))</f>
        <v xml:space="preserve"> </v>
      </c>
      <c r="AS229">
        <v>4.0000000000000003E-5</v>
      </c>
      <c r="AT229">
        <v>7.9999999999999898E-5</v>
      </c>
      <c r="AU229">
        <v>1.2E-4</v>
      </c>
      <c r="AV229">
        <v>1.6000000000000001E-4</v>
      </c>
      <c r="AW229">
        <v>2.0000000000000001E-4</v>
      </c>
      <c r="AX229">
        <v>2.4000000000000001E-4</v>
      </c>
      <c r="AY229">
        <v>2.7999999999999998E-4</v>
      </c>
      <c r="AZ229">
        <v>3.20000000000001E-4</v>
      </c>
      <c r="BA229">
        <v>3.60000000000001E-4</v>
      </c>
      <c r="BB229">
        <v>4.0000000000000099E-4</v>
      </c>
    </row>
    <row r="230" spans="3:54" ht="23.55" customHeight="1" x14ac:dyDescent="0.3">
      <c r="C230" s="169">
        <f>Input!D234</f>
        <v>0</v>
      </c>
      <c r="D230" s="170" t="e">
        <f>Input!#REF!</f>
        <v>#REF!</v>
      </c>
      <c r="E230" s="170">
        <f>Input!E234</f>
        <v>0</v>
      </c>
      <c r="F230" s="171">
        <f>Input!F234</f>
        <v>0</v>
      </c>
      <c r="G230" s="171">
        <f>Input!G234</f>
        <v>0</v>
      </c>
      <c r="H230" s="170">
        <f t="shared" si="44"/>
        <v>0</v>
      </c>
      <c r="I230" s="170">
        <f t="shared" si="45"/>
        <v>0</v>
      </c>
      <c r="J230" s="170">
        <f t="shared" si="46"/>
        <v>0</v>
      </c>
      <c r="K230" s="170">
        <f t="shared" si="47"/>
        <v>0</v>
      </c>
      <c r="L230" s="170">
        <f t="shared" si="48"/>
        <v>0</v>
      </c>
      <c r="M230" s="170" t="str">
        <f t="shared" si="49"/>
        <v xml:space="preserve"> </v>
      </c>
      <c r="N230" s="182" t="str">
        <f t="shared" si="50"/>
        <v xml:space="preserve"> </v>
      </c>
      <c r="O230" s="5" t="str">
        <f t="shared" si="51"/>
        <v xml:space="preserve"> -0-0</v>
      </c>
      <c r="P230" s="5">
        <f>Input!D234</f>
        <v>0</v>
      </c>
      <c r="Q230" s="21">
        <f>IF(Input!$E234=0,0,IF(ISNA(VLOOKUP((CONCATENATE(Q$6,"-",Input!H234)),points1,2,)),0,(VLOOKUP((CONCATENATE(Q$6,"-",Input!H234)),points1,2,))))</f>
        <v>0</v>
      </c>
      <c r="R230" s="21">
        <f>IF(Input!$E234=0,0,IF(ISNA(VLOOKUP((CONCATENATE(R$6,"-",Input!I234)),points1,2,)),0,(VLOOKUP((CONCATENATE(R$6,"-",Input!I234)),points1,2,))))</f>
        <v>0</v>
      </c>
      <c r="S230" s="21">
        <f>IF(Input!$E234=0,0,IF(ISNA(VLOOKUP((CONCATENATE(S$6,"-",Input!J234)),points1,2,)),0,(VLOOKUP((CONCATENATE(S$6,"-",Input!J234)),points1,2,))))</f>
        <v>0</v>
      </c>
      <c r="T230" s="21">
        <f>IF(Input!$E234=0,0,IF(ISNA(VLOOKUP((CONCATENATE(T$6,"-",Input!K234)),points1,2,)),0,(VLOOKUP((CONCATENATE(T$6,"-",Input!K234)),points1,2,))))</f>
        <v>0</v>
      </c>
      <c r="U230" s="21">
        <f>IF(Input!$E234=0,0,IF(ISNA(VLOOKUP((CONCATENATE(U$6,"-",Input!L234)),points1,2,)),0,(VLOOKUP((CONCATENATE(U$6,"-",Input!L234)),points1,2,))))</f>
        <v>0</v>
      </c>
      <c r="V230" s="12">
        <f>IF(Input!$C234&gt;6,COUNT(Input!H234:I234,Input!J234:L234,Input!#REF!,Input!#REF!),IF(Input!$C234&lt;=6,COUNT(Input!H234:I234,Input!J234:L234,Input!#REF!)))</f>
        <v>0</v>
      </c>
      <c r="W230">
        <f t="shared" si="57"/>
        <v>0</v>
      </c>
      <c r="X230">
        <f>IF(W230=0,0,IF((Input!G234="Boy")*AND(Input!C234&gt;6),VLOOKUP(W230,award2,3),IF((Input!G234="Girl")*AND(Input!C234&gt;6),VLOOKUP(W230,award2,2),IF((Input!G234="Boy")*AND(Input!C234&lt;=6),VLOOKUP(W230,award12,3),IF((Input!G234="Girl")*AND(Input!C234&lt;=6),VLOOKUP(W230,award12,2),0)))))</f>
        <v>0</v>
      </c>
      <c r="Y230">
        <f>IF(Input!$C234&gt;6,COUNT(Input!H234:I234,Input!J234:L234,Input!#REF!,Input!#REF!),IF(Input!$C234&lt;=6,COUNT(Input!H234:I234,Input!J234:L234,Input!#REF!)))</f>
        <v>0</v>
      </c>
      <c r="AA230" t="str">
        <f t="shared" si="52"/>
        <v xml:space="preserve"> </v>
      </c>
      <c r="AB230" t="str">
        <f t="shared" si="53"/>
        <v xml:space="preserve"> </v>
      </c>
      <c r="AC230" t="str">
        <f t="shared" si="54"/>
        <v xml:space="preserve"> </v>
      </c>
      <c r="AD230" t="str">
        <f t="shared" si="55"/>
        <v xml:space="preserve"> </v>
      </c>
      <c r="AE230" t="str">
        <f t="shared" si="56"/>
        <v xml:space="preserve"> </v>
      </c>
      <c r="AG230" s="21" t="str">
        <f>IF(AA230=" "," ",IF(Input!$G234="Boy",IF(RANK(AA230,($AA230:$AE230),0)&lt;=5,AA230," ")," "))</f>
        <v xml:space="preserve"> </v>
      </c>
      <c r="AH230" s="21" t="str">
        <f>IF(AB230=" "," ",IF(Input!$G234="Boy",IF(RANK(AB230,($AA230:$AE230),0)&lt;=5,AB230," ")," "))</f>
        <v xml:space="preserve"> </v>
      </c>
      <c r="AI230" s="21" t="str">
        <f>IF(AC230=" "," ",IF(Input!$G234="Boy",IF(RANK(AC230,($AA230:$AE230),0)&lt;=5,AC230," ")," "))</f>
        <v xml:space="preserve"> </v>
      </c>
      <c r="AJ230" s="21" t="str">
        <f>IF(AD230=" "," ",IF(Input!$G234="Boy",IF(RANK(AD230,($AA230:$AE230),0)&lt;=5,AD230," ")," "))</f>
        <v xml:space="preserve"> </v>
      </c>
      <c r="AK230" s="21" t="str">
        <f>IF(AE230=" "," ",IF(Input!$G234="Boy",IF(RANK(AE230,($AA230:$AE230),0)&lt;=5,AE230," ")," "))</f>
        <v xml:space="preserve"> </v>
      </c>
      <c r="AM230" s="21" t="str">
        <f>IF(AA230=" "," ",IF(Input!$G234="Girl",IF(RANK(AA230,($AA230:$AE230),0)&lt;=5,AA230," ")," "))</f>
        <v xml:space="preserve"> </v>
      </c>
      <c r="AN230" s="21" t="str">
        <f>IF(AB230=" "," ",IF(Input!$G234="Girl",IF(RANK(AB230,($AA230:$AE230),0)&lt;=5,AB230," ")," "))</f>
        <v xml:space="preserve"> </v>
      </c>
      <c r="AO230" s="21" t="str">
        <f>IF(AC230=" "," ",IF(Input!$G234="Girl",IF(RANK(AC230,($AA230:$AE230),0)&lt;=5,AC230," ")," "))</f>
        <v xml:space="preserve"> </v>
      </c>
      <c r="AP230" s="21" t="str">
        <f>IF(AD230=" "," ",IF(Input!$G234="Girl",IF(RANK(AD230,($AA230:$AE230),0)&lt;=5,AD230," ")," "))</f>
        <v xml:space="preserve"> </v>
      </c>
      <c r="AQ230" s="21" t="str">
        <f>IF(AE230=" "," ",IF(Input!$G234="Girl",IF(RANK(AE230,($AA230:$AE230),0)&lt;=5,AE230," ")," "))</f>
        <v xml:space="preserve"> </v>
      </c>
      <c r="AS230">
        <v>4.0000000000000003E-5</v>
      </c>
      <c r="AT230">
        <v>7.9999999999999898E-5</v>
      </c>
      <c r="AU230">
        <v>1.2E-4</v>
      </c>
      <c r="AV230">
        <v>1.6000000000000001E-4</v>
      </c>
      <c r="AW230">
        <v>2.0000000000000001E-4</v>
      </c>
      <c r="AX230">
        <v>2.4000000000000001E-4</v>
      </c>
      <c r="AY230">
        <v>2.7999999999999998E-4</v>
      </c>
      <c r="AZ230">
        <v>3.20000000000001E-4</v>
      </c>
      <c r="BA230">
        <v>3.60000000000001E-4</v>
      </c>
      <c r="BB230">
        <v>4.0000000000000099E-4</v>
      </c>
    </row>
    <row r="231" spans="3:54" ht="23.55" customHeight="1" x14ac:dyDescent="0.3">
      <c r="C231" s="169">
        <f>Input!D235</f>
        <v>0</v>
      </c>
      <c r="D231" s="170" t="e">
        <f>Input!#REF!</f>
        <v>#REF!</v>
      </c>
      <c r="E231" s="170">
        <f>Input!E235</f>
        <v>0</v>
      </c>
      <c r="F231" s="171">
        <f>Input!F235</f>
        <v>0</v>
      </c>
      <c r="G231" s="171">
        <f>Input!G235</f>
        <v>0</v>
      </c>
      <c r="H231" s="170">
        <f t="shared" si="44"/>
        <v>0</v>
      </c>
      <c r="I231" s="170">
        <f t="shared" si="45"/>
        <v>0</v>
      </c>
      <c r="J231" s="170">
        <f t="shared" si="46"/>
        <v>0</v>
      </c>
      <c r="K231" s="170">
        <f t="shared" si="47"/>
        <v>0</v>
      </c>
      <c r="L231" s="170">
        <f t="shared" si="48"/>
        <v>0</v>
      </c>
      <c r="M231" s="170" t="str">
        <f t="shared" si="49"/>
        <v xml:space="preserve"> </v>
      </c>
      <c r="N231" s="182" t="str">
        <f t="shared" si="50"/>
        <v xml:space="preserve"> </v>
      </c>
      <c r="O231" s="5" t="str">
        <f t="shared" si="51"/>
        <v xml:space="preserve"> -0-0</v>
      </c>
      <c r="P231" s="5">
        <f>Input!D235</f>
        <v>0</v>
      </c>
      <c r="Q231" s="21">
        <f>IF(Input!$E235=0,0,IF(ISNA(VLOOKUP((CONCATENATE(Q$6,"-",Input!H235)),points1,2,)),0,(VLOOKUP((CONCATENATE(Q$6,"-",Input!H235)),points1,2,))))</f>
        <v>0</v>
      </c>
      <c r="R231" s="21">
        <f>IF(Input!$E235=0,0,IF(ISNA(VLOOKUP((CONCATENATE(R$6,"-",Input!I235)),points1,2,)),0,(VLOOKUP((CONCATENATE(R$6,"-",Input!I235)),points1,2,))))</f>
        <v>0</v>
      </c>
      <c r="S231" s="21">
        <f>IF(Input!$E235=0,0,IF(ISNA(VLOOKUP((CONCATENATE(S$6,"-",Input!J235)),points1,2,)),0,(VLOOKUP((CONCATENATE(S$6,"-",Input!J235)),points1,2,))))</f>
        <v>0</v>
      </c>
      <c r="T231" s="21">
        <f>IF(Input!$E235=0,0,IF(ISNA(VLOOKUP((CONCATENATE(T$6,"-",Input!K235)),points1,2,)),0,(VLOOKUP((CONCATENATE(T$6,"-",Input!K235)),points1,2,))))</f>
        <v>0</v>
      </c>
      <c r="U231" s="21">
        <f>IF(Input!$E235=0,0,IF(ISNA(VLOOKUP((CONCATENATE(U$6,"-",Input!L235)),points1,2,)),0,(VLOOKUP((CONCATENATE(U$6,"-",Input!L235)),points1,2,))))</f>
        <v>0</v>
      </c>
      <c r="V231" s="12">
        <f>IF(Input!$C235&gt;6,COUNT(Input!H235:I235,Input!J235:L235,Input!#REF!,Input!#REF!),IF(Input!$C235&lt;=6,COUNT(Input!H235:I235,Input!J235:L235,Input!#REF!)))</f>
        <v>0</v>
      </c>
      <c r="W231">
        <f t="shared" si="57"/>
        <v>0</v>
      </c>
      <c r="X231">
        <f>IF(W231=0,0,IF((Input!G235="Boy")*AND(Input!C235&gt;6),VLOOKUP(W231,award2,3),IF((Input!G235="Girl")*AND(Input!C235&gt;6),VLOOKUP(W231,award2,2),IF((Input!G235="Boy")*AND(Input!C235&lt;=6),VLOOKUP(W231,award12,3),IF((Input!G235="Girl")*AND(Input!C235&lt;=6),VLOOKUP(W231,award12,2),0)))))</f>
        <v>0</v>
      </c>
      <c r="Y231">
        <f>IF(Input!$C235&gt;6,COUNT(Input!H235:I235,Input!J235:L235,Input!#REF!,Input!#REF!),IF(Input!$C235&lt;=6,COUNT(Input!H235:I235,Input!J235:L235,Input!#REF!)))</f>
        <v>0</v>
      </c>
      <c r="AA231" t="str">
        <f t="shared" si="52"/>
        <v xml:space="preserve"> </v>
      </c>
      <c r="AB231" t="str">
        <f t="shared" si="53"/>
        <v xml:space="preserve"> </v>
      </c>
      <c r="AC231" t="str">
        <f t="shared" si="54"/>
        <v xml:space="preserve"> </v>
      </c>
      <c r="AD231" t="str">
        <f t="shared" si="55"/>
        <v xml:space="preserve"> </v>
      </c>
      <c r="AE231" t="str">
        <f t="shared" si="56"/>
        <v xml:space="preserve"> </v>
      </c>
      <c r="AG231" s="21" t="str">
        <f>IF(AA231=" "," ",IF(Input!$G235="Boy",IF(RANK(AA231,($AA231:$AE231),0)&lt;=5,AA231," ")," "))</f>
        <v xml:space="preserve"> </v>
      </c>
      <c r="AH231" s="21" t="str">
        <f>IF(AB231=" "," ",IF(Input!$G235="Boy",IF(RANK(AB231,($AA231:$AE231),0)&lt;=5,AB231," ")," "))</f>
        <v xml:space="preserve"> </v>
      </c>
      <c r="AI231" s="21" t="str">
        <f>IF(AC231=" "," ",IF(Input!$G235="Boy",IF(RANK(AC231,($AA231:$AE231),0)&lt;=5,AC231," ")," "))</f>
        <v xml:space="preserve"> </v>
      </c>
      <c r="AJ231" s="21" t="str">
        <f>IF(AD231=" "," ",IF(Input!$G235="Boy",IF(RANK(AD231,($AA231:$AE231),0)&lt;=5,AD231," ")," "))</f>
        <v xml:space="preserve"> </v>
      </c>
      <c r="AK231" s="21" t="str">
        <f>IF(AE231=" "," ",IF(Input!$G235="Boy",IF(RANK(AE231,($AA231:$AE231),0)&lt;=5,AE231," ")," "))</f>
        <v xml:space="preserve"> </v>
      </c>
      <c r="AM231" s="21" t="str">
        <f>IF(AA231=" "," ",IF(Input!$G235="Girl",IF(RANK(AA231,($AA231:$AE231),0)&lt;=5,AA231," ")," "))</f>
        <v xml:space="preserve"> </v>
      </c>
      <c r="AN231" s="21" t="str">
        <f>IF(AB231=" "," ",IF(Input!$G235="Girl",IF(RANK(AB231,($AA231:$AE231),0)&lt;=5,AB231," ")," "))</f>
        <v xml:space="preserve"> </v>
      </c>
      <c r="AO231" s="21" t="str">
        <f>IF(AC231=" "," ",IF(Input!$G235="Girl",IF(RANK(AC231,($AA231:$AE231),0)&lt;=5,AC231," ")," "))</f>
        <v xml:space="preserve"> </v>
      </c>
      <c r="AP231" s="21" t="str">
        <f>IF(AD231=" "," ",IF(Input!$G235="Girl",IF(RANK(AD231,($AA231:$AE231),0)&lt;=5,AD231," ")," "))</f>
        <v xml:space="preserve"> </v>
      </c>
      <c r="AQ231" s="21" t="str">
        <f>IF(AE231=" "," ",IF(Input!$G235="Girl",IF(RANK(AE231,($AA231:$AE231),0)&lt;=5,AE231," ")," "))</f>
        <v xml:space="preserve"> </v>
      </c>
      <c r="AS231">
        <v>4.0000000000000003E-5</v>
      </c>
      <c r="AT231">
        <v>7.9999999999999898E-5</v>
      </c>
      <c r="AU231">
        <v>1.2E-4</v>
      </c>
      <c r="AV231">
        <v>1.6000000000000001E-4</v>
      </c>
      <c r="AW231">
        <v>2.0000000000000001E-4</v>
      </c>
      <c r="AX231">
        <v>2.4000000000000001E-4</v>
      </c>
      <c r="AY231">
        <v>2.7999999999999998E-4</v>
      </c>
      <c r="AZ231">
        <v>3.20000000000001E-4</v>
      </c>
      <c r="BA231">
        <v>3.60000000000001E-4</v>
      </c>
      <c r="BB231">
        <v>4.0000000000000099E-4</v>
      </c>
    </row>
    <row r="232" spans="3:54" ht="23.55" customHeight="1" x14ac:dyDescent="0.3">
      <c r="C232" s="169">
        <f>Input!D236</f>
        <v>0</v>
      </c>
      <c r="D232" s="170" t="e">
        <f>Input!#REF!</f>
        <v>#REF!</v>
      </c>
      <c r="E232" s="170">
        <f>Input!E236</f>
        <v>0</v>
      </c>
      <c r="F232" s="171">
        <f>Input!F236</f>
        <v>0</v>
      </c>
      <c r="G232" s="171">
        <f>Input!G236</f>
        <v>0</v>
      </c>
      <c r="H232" s="170">
        <f t="shared" si="44"/>
        <v>0</v>
      </c>
      <c r="I232" s="170">
        <f t="shared" si="45"/>
        <v>0</v>
      </c>
      <c r="J232" s="170">
        <f t="shared" si="46"/>
        <v>0</v>
      </c>
      <c r="K232" s="170">
        <f t="shared" si="47"/>
        <v>0</v>
      </c>
      <c r="L232" s="170">
        <f t="shared" si="48"/>
        <v>0</v>
      </c>
      <c r="M232" s="170" t="str">
        <f t="shared" si="49"/>
        <v xml:space="preserve"> </v>
      </c>
      <c r="N232" s="182" t="str">
        <f t="shared" si="50"/>
        <v xml:space="preserve"> </v>
      </c>
      <c r="O232" s="5" t="str">
        <f t="shared" si="51"/>
        <v xml:space="preserve"> -0-0</v>
      </c>
      <c r="P232" s="5">
        <f>Input!D236</f>
        <v>0</v>
      </c>
      <c r="Q232" s="21">
        <f>IF(Input!$E236=0,0,IF(ISNA(VLOOKUP((CONCATENATE(Q$6,"-",Input!H236)),points1,2,)),0,(VLOOKUP((CONCATENATE(Q$6,"-",Input!H236)),points1,2,))))</f>
        <v>0</v>
      </c>
      <c r="R232" s="21">
        <f>IF(Input!$E236=0,0,IF(ISNA(VLOOKUP((CONCATENATE(R$6,"-",Input!I236)),points1,2,)),0,(VLOOKUP((CONCATENATE(R$6,"-",Input!I236)),points1,2,))))</f>
        <v>0</v>
      </c>
      <c r="S232" s="21">
        <f>IF(Input!$E236=0,0,IF(ISNA(VLOOKUP((CONCATENATE(S$6,"-",Input!J236)),points1,2,)),0,(VLOOKUP((CONCATENATE(S$6,"-",Input!J236)),points1,2,))))</f>
        <v>0</v>
      </c>
      <c r="T232" s="21">
        <f>IF(Input!$E236=0,0,IF(ISNA(VLOOKUP((CONCATENATE(T$6,"-",Input!K236)),points1,2,)),0,(VLOOKUP((CONCATENATE(T$6,"-",Input!K236)),points1,2,))))</f>
        <v>0</v>
      </c>
      <c r="U232" s="21">
        <f>IF(Input!$E236=0,0,IF(ISNA(VLOOKUP((CONCATENATE(U$6,"-",Input!L236)),points1,2,)),0,(VLOOKUP((CONCATENATE(U$6,"-",Input!L236)),points1,2,))))</f>
        <v>0</v>
      </c>
      <c r="V232" s="12">
        <f>IF(Input!$C236&gt;6,COUNT(Input!H236:I236,Input!J236:L236,Input!#REF!,Input!#REF!),IF(Input!$C236&lt;=6,COUNT(Input!H236:I236,Input!J236:L236,Input!#REF!)))</f>
        <v>0</v>
      </c>
      <c r="W232">
        <f t="shared" si="57"/>
        <v>0</v>
      </c>
      <c r="X232">
        <f>IF(W232=0,0,IF((Input!G236="Boy")*AND(Input!C236&gt;6),VLOOKUP(W232,award2,3),IF((Input!G236="Girl")*AND(Input!C236&gt;6),VLOOKUP(W232,award2,2),IF((Input!G236="Boy")*AND(Input!C236&lt;=6),VLOOKUP(W232,award12,3),IF((Input!G236="Girl")*AND(Input!C236&lt;=6),VLOOKUP(W232,award12,2),0)))))</f>
        <v>0</v>
      </c>
      <c r="Y232">
        <f>IF(Input!$C236&gt;6,COUNT(Input!H236:I236,Input!J236:L236,Input!#REF!,Input!#REF!),IF(Input!$C236&lt;=6,COUNT(Input!H236:I236,Input!J236:L236,Input!#REF!)))</f>
        <v>0</v>
      </c>
      <c r="AA232" t="str">
        <f t="shared" si="52"/>
        <v xml:space="preserve"> </v>
      </c>
      <c r="AB232" t="str">
        <f t="shared" si="53"/>
        <v xml:space="preserve"> </v>
      </c>
      <c r="AC232" t="str">
        <f t="shared" si="54"/>
        <v xml:space="preserve"> </v>
      </c>
      <c r="AD232" t="str">
        <f t="shared" si="55"/>
        <v xml:space="preserve"> </v>
      </c>
      <c r="AE232" t="str">
        <f t="shared" si="56"/>
        <v xml:space="preserve"> </v>
      </c>
      <c r="AG232" s="21" t="str">
        <f>IF(AA232=" "," ",IF(Input!$G236="Boy",IF(RANK(AA232,($AA232:$AE232),0)&lt;=5,AA232," ")," "))</f>
        <v xml:space="preserve"> </v>
      </c>
      <c r="AH232" s="21" t="str">
        <f>IF(AB232=" "," ",IF(Input!$G236="Boy",IF(RANK(AB232,($AA232:$AE232),0)&lt;=5,AB232," ")," "))</f>
        <v xml:space="preserve"> </v>
      </c>
      <c r="AI232" s="21" t="str">
        <f>IF(AC232=" "," ",IF(Input!$G236="Boy",IF(RANK(AC232,($AA232:$AE232),0)&lt;=5,AC232," ")," "))</f>
        <v xml:space="preserve"> </v>
      </c>
      <c r="AJ232" s="21" t="str">
        <f>IF(AD232=" "," ",IF(Input!$G236="Boy",IF(RANK(AD232,($AA232:$AE232),0)&lt;=5,AD232," ")," "))</f>
        <v xml:space="preserve"> </v>
      </c>
      <c r="AK232" s="21" t="str">
        <f>IF(AE232=" "," ",IF(Input!$G236="Boy",IF(RANK(AE232,($AA232:$AE232),0)&lt;=5,AE232," ")," "))</f>
        <v xml:space="preserve"> </v>
      </c>
      <c r="AM232" s="21" t="str">
        <f>IF(AA232=" "," ",IF(Input!$G236="Girl",IF(RANK(AA232,($AA232:$AE232),0)&lt;=5,AA232," ")," "))</f>
        <v xml:space="preserve"> </v>
      </c>
      <c r="AN232" s="21" t="str">
        <f>IF(AB232=" "," ",IF(Input!$G236="Girl",IF(RANK(AB232,($AA232:$AE232),0)&lt;=5,AB232," ")," "))</f>
        <v xml:space="preserve"> </v>
      </c>
      <c r="AO232" s="21" t="str">
        <f>IF(AC232=" "," ",IF(Input!$G236="Girl",IF(RANK(AC232,($AA232:$AE232),0)&lt;=5,AC232," ")," "))</f>
        <v xml:space="preserve"> </v>
      </c>
      <c r="AP232" s="21" t="str">
        <f>IF(AD232=" "," ",IF(Input!$G236="Girl",IF(RANK(AD232,($AA232:$AE232),0)&lt;=5,AD232," ")," "))</f>
        <v xml:space="preserve"> </v>
      </c>
      <c r="AQ232" s="21" t="str">
        <f>IF(AE232=" "," ",IF(Input!$G236="Girl",IF(RANK(AE232,($AA232:$AE232),0)&lt;=5,AE232," ")," "))</f>
        <v xml:space="preserve"> </v>
      </c>
      <c r="AS232">
        <v>4.0000000000000003E-5</v>
      </c>
      <c r="AT232">
        <v>7.9999999999999898E-5</v>
      </c>
      <c r="AU232">
        <v>1.2E-4</v>
      </c>
      <c r="AV232">
        <v>1.6000000000000001E-4</v>
      </c>
      <c r="AW232">
        <v>2.0000000000000001E-4</v>
      </c>
      <c r="AX232">
        <v>2.4000000000000001E-4</v>
      </c>
      <c r="AY232">
        <v>2.7999999999999998E-4</v>
      </c>
      <c r="AZ232">
        <v>3.20000000000001E-4</v>
      </c>
      <c r="BA232">
        <v>3.60000000000001E-4</v>
      </c>
      <c r="BB232">
        <v>4.0000000000000099E-4</v>
      </c>
    </row>
    <row r="233" spans="3:54" ht="23.55" customHeight="1" x14ac:dyDescent="0.3">
      <c r="C233" s="169">
        <f>Input!D237</f>
        <v>0</v>
      </c>
      <c r="D233" s="170" t="e">
        <f>Input!#REF!</f>
        <v>#REF!</v>
      </c>
      <c r="E233" s="170">
        <f>Input!E237</f>
        <v>0</v>
      </c>
      <c r="F233" s="171">
        <f>Input!F237</f>
        <v>0</v>
      </c>
      <c r="G233" s="171">
        <f>Input!G237</f>
        <v>0</v>
      </c>
      <c r="H233" s="170">
        <f t="shared" si="44"/>
        <v>0</v>
      </c>
      <c r="I233" s="170">
        <f t="shared" si="45"/>
        <v>0</v>
      </c>
      <c r="J233" s="170">
        <f t="shared" si="46"/>
        <v>0</v>
      </c>
      <c r="K233" s="170">
        <f t="shared" si="47"/>
        <v>0</v>
      </c>
      <c r="L233" s="170">
        <f t="shared" si="48"/>
        <v>0</v>
      </c>
      <c r="M233" s="170" t="str">
        <f t="shared" si="49"/>
        <v xml:space="preserve"> </v>
      </c>
      <c r="N233" s="182" t="str">
        <f t="shared" si="50"/>
        <v xml:space="preserve"> </v>
      </c>
      <c r="O233" s="5" t="str">
        <f t="shared" si="51"/>
        <v xml:space="preserve"> -0-0</v>
      </c>
      <c r="P233" s="5">
        <f>Input!D237</f>
        <v>0</v>
      </c>
      <c r="Q233" s="21">
        <f>IF(Input!$E237=0,0,IF(ISNA(VLOOKUP((CONCATENATE(Q$6,"-",Input!H237)),points1,2,)),0,(VLOOKUP((CONCATENATE(Q$6,"-",Input!H237)),points1,2,))))</f>
        <v>0</v>
      </c>
      <c r="R233" s="21">
        <f>IF(Input!$E237=0,0,IF(ISNA(VLOOKUP((CONCATENATE(R$6,"-",Input!I237)),points1,2,)),0,(VLOOKUP((CONCATENATE(R$6,"-",Input!I237)),points1,2,))))</f>
        <v>0</v>
      </c>
      <c r="S233" s="21">
        <f>IF(Input!$E237=0,0,IF(ISNA(VLOOKUP((CONCATENATE(S$6,"-",Input!J237)),points1,2,)),0,(VLOOKUP((CONCATENATE(S$6,"-",Input!J237)),points1,2,))))</f>
        <v>0</v>
      </c>
      <c r="T233" s="21">
        <f>IF(Input!$E237=0,0,IF(ISNA(VLOOKUP((CONCATENATE(T$6,"-",Input!K237)),points1,2,)),0,(VLOOKUP((CONCATENATE(T$6,"-",Input!K237)),points1,2,))))</f>
        <v>0</v>
      </c>
      <c r="U233" s="21">
        <f>IF(Input!$E237=0,0,IF(ISNA(VLOOKUP((CONCATENATE(U$6,"-",Input!L237)),points1,2,)),0,(VLOOKUP((CONCATENATE(U$6,"-",Input!L237)),points1,2,))))</f>
        <v>0</v>
      </c>
      <c r="V233" s="12">
        <f>IF(Input!$C237&gt;6,COUNT(Input!H237:I237,Input!J237:L237,Input!#REF!,Input!#REF!),IF(Input!$C237&lt;=6,COUNT(Input!H237:I237,Input!J237:L237,Input!#REF!)))</f>
        <v>0</v>
      </c>
      <c r="W233">
        <f t="shared" si="57"/>
        <v>0</v>
      </c>
      <c r="X233">
        <f>IF(W233=0,0,IF((Input!G237="Boy")*AND(Input!C237&gt;6),VLOOKUP(W233,award2,3),IF((Input!G237="Girl")*AND(Input!C237&gt;6),VLOOKUP(W233,award2,2),IF((Input!G237="Boy")*AND(Input!C237&lt;=6),VLOOKUP(W233,award12,3),IF((Input!G237="Girl")*AND(Input!C237&lt;=6),VLOOKUP(W233,award12,2),0)))))</f>
        <v>0</v>
      </c>
      <c r="Y233">
        <f>IF(Input!$C237&gt;6,COUNT(Input!H237:I237,Input!J237:L237,Input!#REF!,Input!#REF!),IF(Input!$C237&lt;=6,COUNT(Input!H237:I237,Input!J237:L237,Input!#REF!)))</f>
        <v>0</v>
      </c>
      <c r="AA233" t="str">
        <f t="shared" si="52"/>
        <v xml:space="preserve"> </v>
      </c>
      <c r="AB233" t="str">
        <f t="shared" si="53"/>
        <v xml:space="preserve"> </v>
      </c>
      <c r="AC233" t="str">
        <f t="shared" si="54"/>
        <v xml:space="preserve"> </v>
      </c>
      <c r="AD233" t="str">
        <f t="shared" si="55"/>
        <v xml:space="preserve"> </v>
      </c>
      <c r="AE233" t="str">
        <f t="shared" si="56"/>
        <v xml:space="preserve"> </v>
      </c>
      <c r="AG233" s="21" t="str">
        <f>IF(AA233=" "," ",IF(Input!$G237="Boy",IF(RANK(AA233,($AA233:$AE233),0)&lt;=5,AA233," ")," "))</f>
        <v xml:space="preserve"> </v>
      </c>
      <c r="AH233" s="21" t="str">
        <f>IF(AB233=" "," ",IF(Input!$G237="Boy",IF(RANK(AB233,($AA233:$AE233),0)&lt;=5,AB233," ")," "))</f>
        <v xml:space="preserve"> </v>
      </c>
      <c r="AI233" s="21" t="str">
        <f>IF(AC233=" "," ",IF(Input!$G237="Boy",IF(RANK(AC233,($AA233:$AE233),0)&lt;=5,AC233," ")," "))</f>
        <v xml:space="preserve"> </v>
      </c>
      <c r="AJ233" s="21" t="str">
        <f>IF(AD233=" "," ",IF(Input!$G237="Boy",IF(RANK(AD233,($AA233:$AE233),0)&lt;=5,AD233," ")," "))</f>
        <v xml:space="preserve"> </v>
      </c>
      <c r="AK233" s="21" t="str">
        <f>IF(AE233=" "," ",IF(Input!$G237="Boy",IF(RANK(AE233,($AA233:$AE233),0)&lt;=5,AE233," ")," "))</f>
        <v xml:space="preserve"> </v>
      </c>
      <c r="AM233" s="21" t="str">
        <f>IF(AA233=" "," ",IF(Input!$G237="Girl",IF(RANK(AA233,($AA233:$AE233),0)&lt;=5,AA233," ")," "))</f>
        <v xml:space="preserve"> </v>
      </c>
      <c r="AN233" s="21" t="str">
        <f>IF(AB233=" "," ",IF(Input!$G237="Girl",IF(RANK(AB233,($AA233:$AE233),0)&lt;=5,AB233," ")," "))</f>
        <v xml:space="preserve"> </v>
      </c>
      <c r="AO233" s="21" t="str">
        <f>IF(AC233=" "," ",IF(Input!$G237="Girl",IF(RANK(AC233,($AA233:$AE233),0)&lt;=5,AC233," ")," "))</f>
        <v xml:space="preserve"> </v>
      </c>
      <c r="AP233" s="21" t="str">
        <f>IF(AD233=" "," ",IF(Input!$G237="Girl",IF(RANK(AD233,($AA233:$AE233),0)&lt;=5,AD233," ")," "))</f>
        <v xml:space="preserve"> </v>
      </c>
      <c r="AQ233" s="21" t="str">
        <f>IF(AE233=" "," ",IF(Input!$G237="Girl",IF(RANK(AE233,($AA233:$AE233),0)&lt;=5,AE233," ")," "))</f>
        <v xml:space="preserve"> </v>
      </c>
      <c r="AS233">
        <v>4.0000000000000003E-5</v>
      </c>
      <c r="AT233">
        <v>7.9999999999999898E-5</v>
      </c>
      <c r="AU233">
        <v>1.2E-4</v>
      </c>
      <c r="AV233">
        <v>1.6000000000000001E-4</v>
      </c>
      <c r="AW233">
        <v>2.0000000000000001E-4</v>
      </c>
      <c r="AX233">
        <v>2.4000000000000001E-4</v>
      </c>
      <c r="AY233">
        <v>2.7999999999999998E-4</v>
      </c>
      <c r="AZ233">
        <v>3.20000000000001E-4</v>
      </c>
      <c r="BA233">
        <v>3.60000000000001E-4</v>
      </c>
      <c r="BB233">
        <v>4.0000000000000099E-4</v>
      </c>
    </row>
    <row r="234" spans="3:54" ht="23.55" customHeight="1" x14ac:dyDescent="0.3">
      <c r="C234" s="169">
        <f>Input!D238</f>
        <v>0</v>
      </c>
      <c r="D234" s="170" t="e">
        <f>Input!#REF!</f>
        <v>#REF!</v>
      </c>
      <c r="E234" s="170">
        <f>Input!E238</f>
        <v>0</v>
      </c>
      <c r="F234" s="171">
        <f>Input!F238</f>
        <v>0</v>
      </c>
      <c r="G234" s="171">
        <f>Input!G238</f>
        <v>0</v>
      </c>
      <c r="H234" s="170">
        <f t="shared" si="44"/>
        <v>0</v>
      </c>
      <c r="I234" s="170">
        <f t="shared" si="45"/>
        <v>0</v>
      </c>
      <c r="J234" s="170">
        <f t="shared" si="46"/>
        <v>0</v>
      </c>
      <c r="K234" s="170">
        <f t="shared" si="47"/>
        <v>0</v>
      </c>
      <c r="L234" s="170">
        <f t="shared" si="48"/>
        <v>0</v>
      </c>
      <c r="M234" s="170" t="str">
        <f t="shared" si="49"/>
        <v xml:space="preserve"> </v>
      </c>
      <c r="N234" s="182" t="str">
        <f t="shared" si="50"/>
        <v xml:space="preserve"> </v>
      </c>
      <c r="O234" s="5" t="str">
        <f t="shared" si="51"/>
        <v xml:space="preserve"> -0-0</v>
      </c>
      <c r="P234" s="5">
        <f>Input!D238</f>
        <v>0</v>
      </c>
      <c r="Q234" s="21">
        <f>IF(Input!$E238=0,0,IF(ISNA(VLOOKUP((CONCATENATE(Q$6,"-",Input!H238)),points1,2,)),0,(VLOOKUP((CONCATENATE(Q$6,"-",Input!H238)),points1,2,))))</f>
        <v>0</v>
      </c>
      <c r="R234" s="21">
        <f>IF(Input!$E238=0,0,IF(ISNA(VLOOKUP((CONCATENATE(R$6,"-",Input!I238)),points1,2,)),0,(VLOOKUP((CONCATENATE(R$6,"-",Input!I238)),points1,2,))))</f>
        <v>0</v>
      </c>
      <c r="S234" s="21">
        <f>IF(Input!$E238=0,0,IF(ISNA(VLOOKUP((CONCATENATE(S$6,"-",Input!J238)),points1,2,)),0,(VLOOKUP((CONCATENATE(S$6,"-",Input!J238)),points1,2,))))</f>
        <v>0</v>
      </c>
      <c r="T234" s="21">
        <f>IF(Input!$E238=0,0,IF(ISNA(VLOOKUP((CONCATENATE(T$6,"-",Input!K238)),points1,2,)),0,(VLOOKUP((CONCATENATE(T$6,"-",Input!K238)),points1,2,))))</f>
        <v>0</v>
      </c>
      <c r="U234" s="21">
        <f>IF(Input!$E238=0,0,IF(ISNA(VLOOKUP((CONCATENATE(U$6,"-",Input!L238)),points1,2,)),0,(VLOOKUP((CONCATENATE(U$6,"-",Input!L238)),points1,2,))))</f>
        <v>0</v>
      </c>
      <c r="V234" s="12">
        <f>IF(Input!$C238&gt;6,COUNT(Input!H238:I238,Input!J238:L238,Input!#REF!,Input!#REF!),IF(Input!$C238&lt;=6,COUNT(Input!H238:I238,Input!J238:L238,Input!#REF!)))</f>
        <v>0</v>
      </c>
      <c r="W234">
        <f t="shared" si="57"/>
        <v>0</v>
      </c>
      <c r="X234">
        <f>IF(W234=0,0,IF((Input!G238="Boy")*AND(Input!C238&gt;6),VLOOKUP(W234,award2,3),IF((Input!G238="Girl")*AND(Input!C238&gt;6),VLOOKUP(W234,award2,2),IF((Input!G238="Boy")*AND(Input!C238&lt;=6),VLOOKUP(W234,award12,3),IF((Input!G238="Girl")*AND(Input!C238&lt;=6),VLOOKUP(W234,award12,2),0)))))</f>
        <v>0</v>
      </c>
      <c r="Y234">
        <f>IF(Input!$C238&gt;6,COUNT(Input!H238:I238,Input!J238:L238,Input!#REF!,Input!#REF!),IF(Input!$C238&lt;=6,COUNT(Input!H238:I238,Input!J238:L238,Input!#REF!)))</f>
        <v>0</v>
      </c>
      <c r="AA234" t="str">
        <f t="shared" si="52"/>
        <v xml:space="preserve"> </v>
      </c>
      <c r="AB234" t="str">
        <f t="shared" si="53"/>
        <v xml:space="preserve"> </v>
      </c>
      <c r="AC234" t="str">
        <f t="shared" si="54"/>
        <v xml:space="preserve"> </v>
      </c>
      <c r="AD234" t="str">
        <f t="shared" si="55"/>
        <v xml:space="preserve"> </v>
      </c>
      <c r="AE234" t="str">
        <f t="shared" si="56"/>
        <v xml:space="preserve"> </v>
      </c>
      <c r="AG234" s="21" t="str">
        <f>IF(AA234=" "," ",IF(Input!$G238="Boy",IF(RANK(AA234,($AA234:$AE234),0)&lt;=5,AA234," ")," "))</f>
        <v xml:space="preserve"> </v>
      </c>
      <c r="AH234" s="21" t="str">
        <f>IF(AB234=" "," ",IF(Input!$G238="Boy",IF(RANK(AB234,($AA234:$AE234),0)&lt;=5,AB234," ")," "))</f>
        <v xml:space="preserve"> </v>
      </c>
      <c r="AI234" s="21" t="str">
        <f>IF(AC234=" "," ",IF(Input!$G238="Boy",IF(RANK(AC234,($AA234:$AE234),0)&lt;=5,AC234," ")," "))</f>
        <v xml:space="preserve"> </v>
      </c>
      <c r="AJ234" s="21" t="str">
        <f>IF(AD234=" "," ",IF(Input!$G238="Boy",IF(RANK(AD234,($AA234:$AE234),0)&lt;=5,AD234," ")," "))</f>
        <v xml:space="preserve"> </v>
      </c>
      <c r="AK234" s="21" t="str">
        <f>IF(AE234=" "," ",IF(Input!$G238="Boy",IF(RANK(AE234,($AA234:$AE234),0)&lt;=5,AE234," ")," "))</f>
        <v xml:space="preserve"> </v>
      </c>
      <c r="AM234" s="21" t="str">
        <f>IF(AA234=" "," ",IF(Input!$G238="Girl",IF(RANK(AA234,($AA234:$AE234),0)&lt;=5,AA234," ")," "))</f>
        <v xml:space="preserve"> </v>
      </c>
      <c r="AN234" s="21" t="str">
        <f>IF(AB234=" "," ",IF(Input!$G238="Girl",IF(RANK(AB234,($AA234:$AE234),0)&lt;=5,AB234," ")," "))</f>
        <v xml:space="preserve"> </v>
      </c>
      <c r="AO234" s="21" t="str">
        <f>IF(AC234=" "," ",IF(Input!$G238="Girl",IF(RANK(AC234,($AA234:$AE234),0)&lt;=5,AC234," ")," "))</f>
        <v xml:space="preserve"> </v>
      </c>
      <c r="AP234" s="21" t="str">
        <f>IF(AD234=" "," ",IF(Input!$G238="Girl",IF(RANK(AD234,($AA234:$AE234),0)&lt;=5,AD234," ")," "))</f>
        <v xml:space="preserve"> </v>
      </c>
      <c r="AQ234" s="21" t="str">
        <f>IF(AE234=" "," ",IF(Input!$G238="Girl",IF(RANK(AE234,($AA234:$AE234),0)&lt;=5,AE234," ")," "))</f>
        <v xml:space="preserve"> </v>
      </c>
      <c r="AS234">
        <v>4.0000000000000003E-5</v>
      </c>
      <c r="AT234">
        <v>7.9999999999999898E-5</v>
      </c>
      <c r="AU234">
        <v>1.2E-4</v>
      </c>
      <c r="AV234">
        <v>1.6000000000000001E-4</v>
      </c>
      <c r="AW234">
        <v>2.0000000000000001E-4</v>
      </c>
      <c r="AX234">
        <v>2.4000000000000001E-4</v>
      </c>
      <c r="AY234">
        <v>2.7999999999999998E-4</v>
      </c>
      <c r="AZ234">
        <v>3.20000000000001E-4</v>
      </c>
      <c r="BA234">
        <v>3.60000000000001E-4</v>
      </c>
      <c r="BB234">
        <v>4.0000000000000099E-4</v>
      </c>
    </row>
    <row r="235" spans="3:54" ht="23.55" customHeight="1" x14ac:dyDescent="0.3">
      <c r="C235" s="169">
        <f>Input!D239</f>
        <v>0</v>
      </c>
      <c r="D235" s="170" t="e">
        <f>Input!#REF!</f>
        <v>#REF!</v>
      </c>
      <c r="E235" s="170">
        <f>Input!E239</f>
        <v>0</v>
      </c>
      <c r="F235" s="171">
        <f>Input!F239</f>
        <v>0</v>
      </c>
      <c r="G235" s="171">
        <f>Input!G239</f>
        <v>0</v>
      </c>
      <c r="H235" s="170">
        <f t="shared" si="44"/>
        <v>0</v>
      </c>
      <c r="I235" s="170">
        <f t="shared" si="45"/>
        <v>0</v>
      </c>
      <c r="J235" s="170">
        <f t="shared" si="46"/>
        <v>0</v>
      </c>
      <c r="K235" s="170">
        <f t="shared" si="47"/>
        <v>0</v>
      </c>
      <c r="L235" s="170">
        <f t="shared" si="48"/>
        <v>0</v>
      </c>
      <c r="M235" s="170" t="str">
        <f t="shared" si="49"/>
        <v xml:space="preserve"> </v>
      </c>
      <c r="N235" s="182" t="str">
        <f t="shared" si="50"/>
        <v xml:space="preserve"> </v>
      </c>
      <c r="O235" s="5" t="str">
        <f t="shared" si="51"/>
        <v xml:space="preserve"> -0-0</v>
      </c>
      <c r="P235" s="5">
        <f>Input!D239</f>
        <v>0</v>
      </c>
      <c r="Q235" s="21">
        <f>IF(Input!$E239=0,0,IF(ISNA(VLOOKUP((CONCATENATE(Q$6,"-",Input!H239)),points1,2,)),0,(VLOOKUP((CONCATENATE(Q$6,"-",Input!H239)),points1,2,))))</f>
        <v>0</v>
      </c>
      <c r="R235" s="21">
        <f>IF(Input!$E239=0,0,IF(ISNA(VLOOKUP((CONCATENATE(R$6,"-",Input!I239)),points1,2,)),0,(VLOOKUP((CONCATENATE(R$6,"-",Input!I239)),points1,2,))))</f>
        <v>0</v>
      </c>
      <c r="S235" s="21">
        <f>IF(Input!$E239=0,0,IF(ISNA(VLOOKUP((CONCATENATE(S$6,"-",Input!J239)),points1,2,)),0,(VLOOKUP((CONCATENATE(S$6,"-",Input!J239)),points1,2,))))</f>
        <v>0</v>
      </c>
      <c r="T235" s="21">
        <f>IF(Input!$E239=0,0,IF(ISNA(VLOOKUP((CONCATENATE(T$6,"-",Input!K239)),points1,2,)),0,(VLOOKUP((CONCATENATE(T$6,"-",Input!K239)),points1,2,))))</f>
        <v>0</v>
      </c>
      <c r="U235" s="21">
        <f>IF(Input!$E239=0,0,IF(ISNA(VLOOKUP((CONCATENATE(U$6,"-",Input!L239)),points1,2,)),0,(VLOOKUP((CONCATENATE(U$6,"-",Input!L239)),points1,2,))))</f>
        <v>0</v>
      </c>
      <c r="V235" s="12">
        <f>IF(Input!$C239&gt;6,COUNT(Input!H239:I239,Input!J239:L239,Input!#REF!,Input!#REF!),IF(Input!$C239&lt;=6,COUNT(Input!H239:I239,Input!J239:L239,Input!#REF!)))</f>
        <v>0</v>
      </c>
      <c r="W235">
        <f t="shared" si="57"/>
        <v>0</v>
      </c>
      <c r="X235">
        <f>IF(W235=0,0,IF((Input!G239="Boy")*AND(Input!C239&gt;6),VLOOKUP(W235,award2,3),IF((Input!G239="Girl")*AND(Input!C239&gt;6),VLOOKUP(W235,award2,2),IF((Input!G239="Boy")*AND(Input!C239&lt;=6),VLOOKUP(W235,award12,3),IF((Input!G239="Girl")*AND(Input!C239&lt;=6),VLOOKUP(W235,award12,2),0)))))</f>
        <v>0</v>
      </c>
      <c r="Y235">
        <f>IF(Input!$C239&gt;6,COUNT(Input!H239:I239,Input!J239:L239,Input!#REF!,Input!#REF!),IF(Input!$C239&lt;=6,COUNT(Input!H239:I239,Input!J239:L239,Input!#REF!)))</f>
        <v>0</v>
      </c>
      <c r="AA235" t="str">
        <f t="shared" si="52"/>
        <v xml:space="preserve"> </v>
      </c>
      <c r="AB235" t="str">
        <f t="shared" si="53"/>
        <v xml:space="preserve"> </v>
      </c>
      <c r="AC235" t="str">
        <f t="shared" si="54"/>
        <v xml:space="preserve"> </v>
      </c>
      <c r="AD235" t="str">
        <f t="shared" si="55"/>
        <v xml:space="preserve"> </v>
      </c>
      <c r="AE235" t="str">
        <f t="shared" si="56"/>
        <v xml:space="preserve"> </v>
      </c>
      <c r="AG235" s="21" t="str">
        <f>IF(AA235=" "," ",IF(Input!$G239="Boy",IF(RANK(AA235,($AA235:$AE235),0)&lt;=5,AA235," ")," "))</f>
        <v xml:space="preserve"> </v>
      </c>
      <c r="AH235" s="21" t="str">
        <f>IF(AB235=" "," ",IF(Input!$G239="Boy",IF(RANK(AB235,($AA235:$AE235),0)&lt;=5,AB235," ")," "))</f>
        <v xml:space="preserve"> </v>
      </c>
      <c r="AI235" s="21" t="str">
        <f>IF(AC235=" "," ",IF(Input!$G239="Boy",IF(RANK(AC235,($AA235:$AE235),0)&lt;=5,AC235," ")," "))</f>
        <v xml:space="preserve"> </v>
      </c>
      <c r="AJ235" s="21" t="str">
        <f>IF(AD235=" "," ",IF(Input!$G239="Boy",IF(RANK(AD235,($AA235:$AE235),0)&lt;=5,AD235," ")," "))</f>
        <v xml:space="preserve"> </v>
      </c>
      <c r="AK235" s="21" t="str">
        <f>IF(AE235=" "," ",IF(Input!$G239="Boy",IF(RANK(AE235,($AA235:$AE235),0)&lt;=5,AE235," ")," "))</f>
        <v xml:space="preserve"> </v>
      </c>
      <c r="AM235" s="21" t="str">
        <f>IF(AA235=" "," ",IF(Input!$G239="Girl",IF(RANK(AA235,($AA235:$AE235),0)&lt;=5,AA235," ")," "))</f>
        <v xml:space="preserve"> </v>
      </c>
      <c r="AN235" s="21" t="str">
        <f>IF(AB235=" "," ",IF(Input!$G239="Girl",IF(RANK(AB235,($AA235:$AE235),0)&lt;=5,AB235," ")," "))</f>
        <v xml:space="preserve"> </v>
      </c>
      <c r="AO235" s="21" t="str">
        <f>IF(AC235=" "," ",IF(Input!$G239="Girl",IF(RANK(AC235,($AA235:$AE235),0)&lt;=5,AC235," ")," "))</f>
        <v xml:space="preserve"> </v>
      </c>
      <c r="AP235" s="21" t="str">
        <f>IF(AD235=" "," ",IF(Input!$G239="Girl",IF(RANK(AD235,($AA235:$AE235),0)&lt;=5,AD235," ")," "))</f>
        <v xml:space="preserve"> </v>
      </c>
      <c r="AQ235" s="21" t="str">
        <f>IF(AE235=" "," ",IF(Input!$G239="Girl",IF(RANK(AE235,($AA235:$AE235),0)&lt;=5,AE235," ")," "))</f>
        <v xml:space="preserve"> </v>
      </c>
      <c r="AS235">
        <v>4.0000000000000003E-5</v>
      </c>
      <c r="AT235">
        <v>7.9999999999999898E-5</v>
      </c>
      <c r="AU235">
        <v>1.2E-4</v>
      </c>
      <c r="AV235">
        <v>1.6000000000000001E-4</v>
      </c>
      <c r="AW235">
        <v>2.0000000000000001E-4</v>
      </c>
      <c r="AX235">
        <v>2.4000000000000001E-4</v>
      </c>
      <c r="AY235">
        <v>2.7999999999999998E-4</v>
      </c>
      <c r="AZ235">
        <v>3.20000000000001E-4</v>
      </c>
      <c r="BA235">
        <v>3.60000000000001E-4</v>
      </c>
      <c r="BB235">
        <v>4.0000000000000099E-4</v>
      </c>
    </row>
    <row r="236" spans="3:54" ht="23.55" customHeight="1" x14ac:dyDescent="0.3">
      <c r="C236" s="169">
        <f>Input!D240</f>
        <v>0</v>
      </c>
      <c r="D236" s="170" t="e">
        <f>Input!#REF!</f>
        <v>#REF!</v>
      </c>
      <c r="E236" s="170">
        <f>Input!E240</f>
        <v>0</v>
      </c>
      <c r="F236" s="171">
        <f>Input!F240</f>
        <v>0</v>
      </c>
      <c r="G236" s="171">
        <f>Input!G240</f>
        <v>0</v>
      </c>
      <c r="H236" s="170">
        <f t="shared" si="44"/>
        <v>0</v>
      </c>
      <c r="I236" s="170">
        <f t="shared" si="45"/>
        <v>0</v>
      </c>
      <c r="J236" s="170">
        <f t="shared" si="46"/>
        <v>0</v>
      </c>
      <c r="K236" s="170">
        <f t="shared" si="47"/>
        <v>0</v>
      </c>
      <c r="L236" s="170">
        <f t="shared" si="48"/>
        <v>0</v>
      </c>
      <c r="M236" s="170" t="str">
        <f t="shared" si="49"/>
        <v xml:space="preserve"> </v>
      </c>
      <c r="N236" s="182" t="str">
        <f t="shared" si="50"/>
        <v xml:space="preserve"> </v>
      </c>
      <c r="O236" s="5" t="str">
        <f t="shared" si="51"/>
        <v xml:space="preserve"> -0-0</v>
      </c>
      <c r="P236" s="5">
        <f>Input!D240</f>
        <v>0</v>
      </c>
      <c r="Q236" s="21">
        <f>IF(Input!$E240=0,0,IF(ISNA(VLOOKUP((CONCATENATE(Q$6,"-",Input!H240)),points1,2,)),0,(VLOOKUP((CONCATENATE(Q$6,"-",Input!H240)),points1,2,))))</f>
        <v>0</v>
      </c>
      <c r="R236" s="21">
        <f>IF(Input!$E240=0,0,IF(ISNA(VLOOKUP((CONCATENATE(R$6,"-",Input!I240)),points1,2,)),0,(VLOOKUP((CONCATENATE(R$6,"-",Input!I240)),points1,2,))))</f>
        <v>0</v>
      </c>
      <c r="S236" s="21">
        <f>IF(Input!$E240=0,0,IF(ISNA(VLOOKUP((CONCATENATE(S$6,"-",Input!J240)),points1,2,)),0,(VLOOKUP((CONCATENATE(S$6,"-",Input!J240)),points1,2,))))</f>
        <v>0</v>
      </c>
      <c r="T236" s="21">
        <f>IF(Input!$E240=0,0,IF(ISNA(VLOOKUP((CONCATENATE(T$6,"-",Input!K240)),points1,2,)),0,(VLOOKUP((CONCATENATE(T$6,"-",Input!K240)),points1,2,))))</f>
        <v>0</v>
      </c>
      <c r="U236" s="21">
        <f>IF(Input!$E240=0,0,IF(ISNA(VLOOKUP((CONCATENATE(U$6,"-",Input!L240)),points1,2,)),0,(VLOOKUP((CONCATENATE(U$6,"-",Input!L240)),points1,2,))))</f>
        <v>0</v>
      </c>
      <c r="V236" s="12">
        <f>IF(Input!$C240&gt;6,COUNT(Input!H240:I240,Input!J240:L240,Input!#REF!,Input!#REF!),IF(Input!$C240&lt;=6,COUNT(Input!H240:I240,Input!J240:L240,Input!#REF!)))</f>
        <v>0</v>
      </c>
      <c r="W236">
        <f t="shared" si="57"/>
        <v>0</v>
      </c>
      <c r="X236">
        <f>IF(W236=0,0,IF((Input!G240="Boy")*AND(Input!C240&gt;6),VLOOKUP(W236,award2,3),IF((Input!G240="Girl")*AND(Input!C240&gt;6),VLOOKUP(W236,award2,2),IF((Input!G240="Boy")*AND(Input!C240&lt;=6),VLOOKUP(W236,award12,3),IF((Input!G240="Girl")*AND(Input!C240&lt;=6),VLOOKUP(W236,award12,2),0)))))</f>
        <v>0</v>
      </c>
      <c r="Y236">
        <f>IF(Input!$C240&gt;6,COUNT(Input!H240:I240,Input!J240:L240,Input!#REF!,Input!#REF!),IF(Input!$C240&lt;=6,COUNT(Input!H240:I240,Input!J240:L240,Input!#REF!)))</f>
        <v>0</v>
      </c>
      <c r="AA236" t="str">
        <f t="shared" si="52"/>
        <v xml:space="preserve"> </v>
      </c>
      <c r="AB236" t="str">
        <f t="shared" si="53"/>
        <v xml:space="preserve"> </v>
      </c>
      <c r="AC236" t="str">
        <f t="shared" si="54"/>
        <v xml:space="preserve"> </v>
      </c>
      <c r="AD236" t="str">
        <f t="shared" si="55"/>
        <v xml:space="preserve"> </v>
      </c>
      <c r="AE236" t="str">
        <f t="shared" si="56"/>
        <v xml:space="preserve"> </v>
      </c>
      <c r="AG236" s="21" t="str">
        <f>IF(AA236=" "," ",IF(Input!$G240="Boy",IF(RANK(AA236,($AA236:$AE236),0)&lt;=5,AA236," ")," "))</f>
        <v xml:space="preserve"> </v>
      </c>
      <c r="AH236" s="21" t="str">
        <f>IF(AB236=" "," ",IF(Input!$G240="Boy",IF(RANK(AB236,($AA236:$AE236),0)&lt;=5,AB236," ")," "))</f>
        <v xml:space="preserve"> </v>
      </c>
      <c r="AI236" s="21" t="str">
        <f>IF(AC236=" "," ",IF(Input!$G240="Boy",IF(RANK(AC236,($AA236:$AE236),0)&lt;=5,AC236," ")," "))</f>
        <v xml:space="preserve"> </v>
      </c>
      <c r="AJ236" s="21" t="str">
        <f>IF(AD236=" "," ",IF(Input!$G240="Boy",IF(RANK(AD236,($AA236:$AE236),0)&lt;=5,AD236," ")," "))</f>
        <v xml:space="preserve"> </v>
      </c>
      <c r="AK236" s="21" t="str">
        <f>IF(AE236=" "," ",IF(Input!$G240="Boy",IF(RANK(AE236,($AA236:$AE236),0)&lt;=5,AE236," ")," "))</f>
        <v xml:space="preserve"> </v>
      </c>
      <c r="AM236" s="21" t="str">
        <f>IF(AA236=" "," ",IF(Input!$G240="Girl",IF(RANK(AA236,($AA236:$AE236),0)&lt;=5,AA236," ")," "))</f>
        <v xml:space="preserve"> </v>
      </c>
      <c r="AN236" s="21" t="str">
        <f>IF(AB236=" "," ",IF(Input!$G240="Girl",IF(RANK(AB236,($AA236:$AE236),0)&lt;=5,AB236," ")," "))</f>
        <v xml:space="preserve"> </v>
      </c>
      <c r="AO236" s="21" t="str">
        <f>IF(AC236=" "," ",IF(Input!$G240="Girl",IF(RANK(AC236,($AA236:$AE236),0)&lt;=5,AC236," ")," "))</f>
        <v xml:space="preserve"> </v>
      </c>
      <c r="AP236" s="21" t="str">
        <f>IF(AD236=" "," ",IF(Input!$G240="Girl",IF(RANK(AD236,($AA236:$AE236),0)&lt;=5,AD236," ")," "))</f>
        <v xml:space="preserve"> </v>
      </c>
      <c r="AQ236" s="21" t="str">
        <f>IF(AE236=" "," ",IF(Input!$G240="Girl",IF(RANK(AE236,($AA236:$AE236),0)&lt;=5,AE236," ")," "))</f>
        <v xml:space="preserve"> </v>
      </c>
      <c r="AS236">
        <v>4.0000000000000003E-5</v>
      </c>
      <c r="AT236">
        <v>7.9999999999999898E-5</v>
      </c>
      <c r="AU236">
        <v>1.2E-4</v>
      </c>
      <c r="AV236">
        <v>1.6000000000000001E-4</v>
      </c>
      <c r="AW236">
        <v>2.0000000000000001E-4</v>
      </c>
      <c r="AX236">
        <v>2.4000000000000001E-4</v>
      </c>
      <c r="AY236">
        <v>2.7999999999999998E-4</v>
      </c>
      <c r="AZ236">
        <v>3.20000000000001E-4</v>
      </c>
      <c r="BA236">
        <v>3.60000000000001E-4</v>
      </c>
      <c r="BB236">
        <v>4.0000000000000099E-4</v>
      </c>
    </row>
    <row r="237" spans="3:54" ht="23.55" customHeight="1" x14ac:dyDescent="0.3">
      <c r="C237" s="169">
        <f>Input!D241</f>
        <v>0</v>
      </c>
      <c r="D237" s="170" t="e">
        <f>Input!#REF!</f>
        <v>#REF!</v>
      </c>
      <c r="E237" s="170">
        <f>Input!E241</f>
        <v>0</v>
      </c>
      <c r="F237" s="171">
        <f>Input!F241</f>
        <v>0</v>
      </c>
      <c r="G237" s="171">
        <f>Input!G241</f>
        <v>0</v>
      </c>
      <c r="H237" s="170">
        <f t="shared" si="44"/>
        <v>0</v>
      </c>
      <c r="I237" s="170">
        <f t="shared" si="45"/>
        <v>0</v>
      </c>
      <c r="J237" s="170">
        <f t="shared" si="46"/>
        <v>0</v>
      </c>
      <c r="K237" s="170">
        <f t="shared" si="47"/>
        <v>0</v>
      </c>
      <c r="L237" s="170">
        <f t="shared" si="48"/>
        <v>0</v>
      </c>
      <c r="M237" s="170" t="str">
        <f t="shared" si="49"/>
        <v xml:space="preserve"> </v>
      </c>
      <c r="N237" s="182" t="str">
        <f t="shared" si="50"/>
        <v xml:space="preserve"> </v>
      </c>
      <c r="O237" s="5" t="str">
        <f t="shared" si="51"/>
        <v xml:space="preserve"> -0-0</v>
      </c>
      <c r="P237" s="5">
        <f>Input!D241</f>
        <v>0</v>
      </c>
      <c r="Q237" s="21">
        <f>IF(Input!$E241=0,0,IF(ISNA(VLOOKUP((CONCATENATE(Q$6,"-",Input!H241)),points1,2,)),0,(VLOOKUP((CONCATENATE(Q$6,"-",Input!H241)),points1,2,))))</f>
        <v>0</v>
      </c>
      <c r="R237" s="21">
        <f>IF(Input!$E241=0,0,IF(ISNA(VLOOKUP((CONCATENATE(R$6,"-",Input!I241)),points1,2,)),0,(VLOOKUP((CONCATENATE(R$6,"-",Input!I241)),points1,2,))))</f>
        <v>0</v>
      </c>
      <c r="S237" s="21">
        <f>IF(Input!$E241=0,0,IF(ISNA(VLOOKUP((CONCATENATE(S$6,"-",Input!J241)),points1,2,)),0,(VLOOKUP((CONCATENATE(S$6,"-",Input!J241)),points1,2,))))</f>
        <v>0</v>
      </c>
      <c r="T237" s="21">
        <f>IF(Input!$E241=0,0,IF(ISNA(VLOOKUP((CONCATENATE(T$6,"-",Input!K241)),points1,2,)),0,(VLOOKUP((CONCATENATE(T$6,"-",Input!K241)),points1,2,))))</f>
        <v>0</v>
      </c>
      <c r="U237" s="21">
        <f>IF(Input!$E241=0,0,IF(ISNA(VLOOKUP((CONCATENATE(U$6,"-",Input!L241)),points1,2,)),0,(VLOOKUP((CONCATENATE(U$6,"-",Input!L241)),points1,2,))))</f>
        <v>0</v>
      </c>
      <c r="V237" s="12">
        <f>IF(Input!$C241&gt;6,COUNT(Input!H241:I241,Input!J241:L241,Input!#REF!,Input!#REF!),IF(Input!$C241&lt;=6,COUNT(Input!H241:I241,Input!J241:L241,Input!#REF!)))</f>
        <v>0</v>
      </c>
      <c r="W237">
        <f t="shared" si="57"/>
        <v>0</v>
      </c>
      <c r="X237">
        <f>IF(W237=0,0,IF((Input!G241="Boy")*AND(Input!C241&gt;6),VLOOKUP(W237,award2,3),IF((Input!G241="Girl")*AND(Input!C241&gt;6),VLOOKUP(W237,award2,2),IF((Input!G241="Boy")*AND(Input!C241&lt;=6),VLOOKUP(W237,award12,3),IF((Input!G241="Girl")*AND(Input!C241&lt;=6),VLOOKUP(W237,award12,2),0)))))</f>
        <v>0</v>
      </c>
      <c r="Y237">
        <f>IF(Input!$C241&gt;6,COUNT(Input!H241:I241,Input!J241:L241,Input!#REF!,Input!#REF!),IF(Input!$C241&lt;=6,COUNT(Input!H241:I241,Input!J241:L241,Input!#REF!)))</f>
        <v>0</v>
      </c>
      <c r="AA237" t="str">
        <f t="shared" si="52"/>
        <v xml:space="preserve"> </v>
      </c>
      <c r="AB237" t="str">
        <f t="shared" si="53"/>
        <v xml:space="preserve"> </v>
      </c>
      <c r="AC237" t="str">
        <f t="shared" si="54"/>
        <v xml:space="preserve"> </v>
      </c>
      <c r="AD237" t="str">
        <f t="shared" si="55"/>
        <v xml:space="preserve"> </v>
      </c>
      <c r="AE237" t="str">
        <f t="shared" si="56"/>
        <v xml:space="preserve"> </v>
      </c>
      <c r="AG237" s="21" t="str">
        <f>IF(AA237=" "," ",IF(Input!$G241="Boy",IF(RANK(AA237,($AA237:$AE237),0)&lt;=5,AA237," ")," "))</f>
        <v xml:space="preserve"> </v>
      </c>
      <c r="AH237" s="21" t="str">
        <f>IF(AB237=" "," ",IF(Input!$G241="Boy",IF(RANK(AB237,($AA237:$AE237),0)&lt;=5,AB237," ")," "))</f>
        <v xml:space="preserve"> </v>
      </c>
      <c r="AI237" s="21" t="str">
        <f>IF(AC237=" "," ",IF(Input!$G241="Boy",IF(RANK(AC237,($AA237:$AE237),0)&lt;=5,AC237," ")," "))</f>
        <v xml:space="preserve"> </v>
      </c>
      <c r="AJ237" s="21" t="str">
        <f>IF(AD237=" "," ",IF(Input!$G241="Boy",IF(RANK(AD237,($AA237:$AE237),0)&lt;=5,AD237," ")," "))</f>
        <v xml:space="preserve"> </v>
      </c>
      <c r="AK237" s="21" t="str">
        <f>IF(AE237=" "," ",IF(Input!$G241="Boy",IF(RANK(AE237,($AA237:$AE237),0)&lt;=5,AE237," ")," "))</f>
        <v xml:space="preserve"> </v>
      </c>
      <c r="AM237" s="21" t="str">
        <f>IF(AA237=" "," ",IF(Input!$G241="Girl",IF(RANK(AA237,($AA237:$AE237),0)&lt;=5,AA237," ")," "))</f>
        <v xml:space="preserve"> </v>
      </c>
      <c r="AN237" s="21" t="str">
        <f>IF(AB237=" "," ",IF(Input!$G241="Girl",IF(RANK(AB237,($AA237:$AE237),0)&lt;=5,AB237," ")," "))</f>
        <v xml:space="preserve"> </v>
      </c>
      <c r="AO237" s="21" t="str">
        <f>IF(AC237=" "," ",IF(Input!$G241="Girl",IF(RANK(AC237,($AA237:$AE237),0)&lt;=5,AC237," ")," "))</f>
        <v xml:space="preserve"> </v>
      </c>
      <c r="AP237" s="21" t="str">
        <f>IF(AD237=" "," ",IF(Input!$G241="Girl",IF(RANK(AD237,($AA237:$AE237),0)&lt;=5,AD237," ")," "))</f>
        <v xml:space="preserve"> </v>
      </c>
      <c r="AQ237" s="21" t="str">
        <f>IF(AE237=" "," ",IF(Input!$G241="Girl",IF(RANK(AE237,($AA237:$AE237),0)&lt;=5,AE237," ")," "))</f>
        <v xml:space="preserve"> </v>
      </c>
      <c r="AS237">
        <v>4.0000000000000003E-5</v>
      </c>
      <c r="AT237">
        <v>7.9999999999999898E-5</v>
      </c>
      <c r="AU237">
        <v>1.2E-4</v>
      </c>
      <c r="AV237">
        <v>1.6000000000000001E-4</v>
      </c>
      <c r="AW237">
        <v>2.0000000000000001E-4</v>
      </c>
      <c r="AX237">
        <v>2.4000000000000001E-4</v>
      </c>
      <c r="AY237">
        <v>2.7999999999999998E-4</v>
      </c>
      <c r="AZ237">
        <v>3.20000000000001E-4</v>
      </c>
      <c r="BA237">
        <v>3.60000000000001E-4</v>
      </c>
      <c r="BB237">
        <v>4.0000000000000099E-4</v>
      </c>
    </row>
    <row r="238" spans="3:54" ht="23.55" customHeight="1" x14ac:dyDescent="0.3">
      <c r="C238" s="169">
        <f>Input!D242</f>
        <v>0</v>
      </c>
      <c r="D238" s="170" t="e">
        <f>Input!#REF!</f>
        <v>#REF!</v>
      </c>
      <c r="E238" s="170">
        <f>Input!E242</f>
        <v>0</v>
      </c>
      <c r="F238" s="171">
        <f>Input!F242</f>
        <v>0</v>
      </c>
      <c r="G238" s="171">
        <f>Input!G242</f>
        <v>0</v>
      </c>
      <c r="H238" s="170">
        <f t="shared" si="44"/>
        <v>0</v>
      </c>
      <c r="I238" s="170">
        <f t="shared" si="45"/>
        <v>0</v>
      </c>
      <c r="J238" s="170">
        <f t="shared" si="46"/>
        <v>0</v>
      </c>
      <c r="K238" s="170">
        <f t="shared" si="47"/>
        <v>0</v>
      </c>
      <c r="L238" s="170">
        <f t="shared" si="48"/>
        <v>0</v>
      </c>
      <c r="M238" s="170" t="str">
        <f t="shared" si="49"/>
        <v xml:space="preserve"> </v>
      </c>
      <c r="N238" s="182" t="str">
        <f t="shared" si="50"/>
        <v xml:space="preserve"> </v>
      </c>
      <c r="O238" s="5" t="str">
        <f t="shared" si="51"/>
        <v xml:space="preserve"> -0-0</v>
      </c>
      <c r="P238" s="5">
        <f>Input!D242</f>
        <v>0</v>
      </c>
      <c r="Q238" s="21">
        <f>IF(Input!$E242=0,0,IF(ISNA(VLOOKUP((CONCATENATE(Q$6,"-",Input!H242)),points1,2,)),0,(VLOOKUP((CONCATENATE(Q$6,"-",Input!H242)),points1,2,))))</f>
        <v>0</v>
      </c>
      <c r="R238" s="21">
        <f>IF(Input!$E242=0,0,IF(ISNA(VLOOKUP((CONCATENATE(R$6,"-",Input!I242)),points1,2,)),0,(VLOOKUP((CONCATENATE(R$6,"-",Input!I242)),points1,2,))))</f>
        <v>0</v>
      </c>
      <c r="S238" s="21">
        <f>IF(Input!$E242=0,0,IF(ISNA(VLOOKUP((CONCATENATE(S$6,"-",Input!J242)),points1,2,)),0,(VLOOKUP((CONCATENATE(S$6,"-",Input!J242)),points1,2,))))</f>
        <v>0</v>
      </c>
      <c r="T238" s="21">
        <f>IF(Input!$E242=0,0,IF(ISNA(VLOOKUP((CONCATENATE(T$6,"-",Input!K242)),points1,2,)),0,(VLOOKUP((CONCATENATE(T$6,"-",Input!K242)),points1,2,))))</f>
        <v>0</v>
      </c>
      <c r="U238" s="21">
        <f>IF(Input!$E242=0,0,IF(ISNA(VLOOKUP((CONCATENATE(U$6,"-",Input!L242)),points1,2,)),0,(VLOOKUP((CONCATENATE(U$6,"-",Input!L242)),points1,2,))))</f>
        <v>0</v>
      </c>
      <c r="V238" s="12">
        <f>IF(Input!$C242&gt;6,COUNT(Input!H242:I242,Input!J242:L242,Input!#REF!,Input!#REF!),IF(Input!$C242&lt;=6,COUNT(Input!H242:I242,Input!J242:L242,Input!#REF!)))</f>
        <v>0</v>
      </c>
      <c r="W238">
        <f t="shared" si="57"/>
        <v>0</v>
      </c>
      <c r="X238">
        <f>IF(W238=0,0,IF((Input!G242="Boy")*AND(Input!C242&gt;6),VLOOKUP(W238,award2,3),IF((Input!G242="Girl")*AND(Input!C242&gt;6),VLOOKUP(W238,award2,2),IF((Input!G242="Boy")*AND(Input!C242&lt;=6),VLOOKUP(W238,award12,3),IF((Input!G242="Girl")*AND(Input!C242&lt;=6),VLOOKUP(W238,award12,2),0)))))</f>
        <v>0</v>
      </c>
      <c r="Y238">
        <f>IF(Input!$C242&gt;6,COUNT(Input!H242:I242,Input!J242:L242,Input!#REF!,Input!#REF!),IF(Input!$C242&lt;=6,COUNT(Input!H242:I242,Input!J242:L242,Input!#REF!)))</f>
        <v>0</v>
      </c>
      <c r="AA238" t="str">
        <f t="shared" si="52"/>
        <v xml:space="preserve"> </v>
      </c>
      <c r="AB238" t="str">
        <f t="shared" si="53"/>
        <v xml:space="preserve"> </v>
      </c>
      <c r="AC238" t="str">
        <f t="shared" si="54"/>
        <v xml:space="preserve"> </v>
      </c>
      <c r="AD238" t="str">
        <f t="shared" si="55"/>
        <v xml:space="preserve"> </v>
      </c>
      <c r="AE238" t="str">
        <f t="shared" si="56"/>
        <v xml:space="preserve"> </v>
      </c>
      <c r="AG238" s="21" t="str">
        <f>IF(AA238=" "," ",IF(Input!$G242="Boy",IF(RANK(AA238,($AA238:$AE238),0)&lt;=5,AA238," ")," "))</f>
        <v xml:space="preserve"> </v>
      </c>
      <c r="AH238" s="21" t="str">
        <f>IF(AB238=" "," ",IF(Input!$G242="Boy",IF(RANK(AB238,($AA238:$AE238),0)&lt;=5,AB238," ")," "))</f>
        <v xml:space="preserve"> </v>
      </c>
      <c r="AI238" s="21" t="str">
        <f>IF(AC238=" "," ",IF(Input!$G242="Boy",IF(RANK(AC238,($AA238:$AE238),0)&lt;=5,AC238," ")," "))</f>
        <v xml:space="preserve"> </v>
      </c>
      <c r="AJ238" s="21" t="str">
        <f>IF(AD238=" "," ",IF(Input!$G242="Boy",IF(RANK(AD238,($AA238:$AE238),0)&lt;=5,AD238," ")," "))</f>
        <v xml:space="preserve"> </v>
      </c>
      <c r="AK238" s="21" t="str">
        <f>IF(AE238=" "," ",IF(Input!$G242="Boy",IF(RANK(AE238,($AA238:$AE238),0)&lt;=5,AE238," ")," "))</f>
        <v xml:space="preserve"> </v>
      </c>
      <c r="AM238" s="21" t="str">
        <f>IF(AA238=" "," ",IF(Input!$G242="Girl",IF(RANK(AA238,($AA238:$AE238),0)&lt;=5,AA238," ")," "))</f>
        <v xml:space="preserve"> </v>
      </c>
      <c r="AN238" s="21" t="str">
        <f>IF(AB238=" "," ",IF(Input!$G242="Girl",IF(RANK(AB238,($AA238:$AE238),0)&lt;=5,AB238," ")," "))</f>
        <v xml:space="preserve"> </v>
      </c>
      <c r="AO238" s="21" t="str">
        <f>IF(AC238=" "," ",IF(Input!$G242="Girl",IF(RANK(AC238,($AA238:$AE238),0)&lt;=5,AC238," ")," "))</f>
        <v xml:space="preserve"> </v>
      </c>
      <c r="AP238" s="21" t="str">
        <f>IF(AD238=" "," ",IF(Input!$G242="Girl",IF(RANK(AD238,($AA238:$AE238),0)&lt;=5,AD238," ")," "))</f>
        <v xml:space="preserve"> </v>
      </c>
      <c r="AQ238" s="21" t="str">
        <f>IF(AE238=" "," ",IF(Input!$G242="Girl",IF(RANK(AE238,($AA238:$AE238),0)&lt;=5,AE238," ")," "))</f>
        <v xml:space="preserve"> </v>
      </c>
      <c r="AS238">
        <v>4.0000000000000003E-5</v>
      </c>
      <c r="AT238">
        <v>7.9999999999999898E-5</v>
      </c>
      <c r="AU238">
        <v>1.2E-4</v>
      </c>
      <c r="AV238">
        <v>1.6000000000000001E-4</v>
      </c>
      <c r="AW238">
        <v>2.0000000000000001E-4</v>
      </c>
      <c r="AX238">
        <v>2.4000000000000001E-4</v>
      </c>
      <c r="AY238">
        <v>2.7999999999999998E-4</v>
      </c>
      <c r="AZ238">
        <v>3.20000000000001E-4</v>
      </c>
      <c r="BA238">
        <v>3.60000000000001E-4</v>
      </c>
      <c r="BB238">
        <v>4.0000000000000099E-4</v>
      </c>
    </row>
    <row r="239" spans="3:54" ht="23.55" customHeight="1" x14ac:dyDescent="0.3">
      <c r="C239" s="169">
        <f>Input!D243</f>
        <v>0</v>
      </c>
      <c r="D239" s="170" t="e">
        <f>Input!#REF!</f>
        <v>#REF!</v>
      </c>
      <c r="E239" s="170">
        <f>Input!E243</f>
        <v>0</v>
      </c>
      <c r="F239" s="171">
        <f>Input!F243</f>
        <v>0</v>
      </c>
      <c r="G239" s="171">
        <f>Input!G243</f>
        <v>0</v>
      </c>
      <c r="H239" s="170">
        <f t="shared" ref="H239:H302" si="58">IF(Q239=0,0,Q239)</f>
        <v>0</v>
      </c>
      <c r="I239" s="170">
        <f t="shared" ref="I239:I302" si="59">IF(R239=0,0,R239)</f>
        <v>0</v>
      </c>
      <c r="J239" s="170">
        <f t="shared" ref="J239:J302" si="60">IF(S239=0,0,S239)</f>
        <v>0</v>
      </c>
      <c r="K239" s="170">
        <f t="shared" ref="K239:K302" si="61">IF(T239=0,0,T239)</f>
        <v>0</v>
      </c>
      <c r="L239" s="170">
        <f t="shared" ref="L239:L302" si="62">IF(U239=0,0,U239)</f>
        <v>0</v>
      </c>
      <c r="M239" s="170" t="str">
        <f t="shared" ref="M239:M302" si="63">IF(W239=0," ",W239)</f>
        <v xml:space="preserve"> </v>
      </c>
      <c r="N239" s="182" t="str">
        <f t="shared" ref="N239:N302" si="64">IF(X239=0," ",X239)</f>
        <v xml:space="preserve"> </v>
      </c>
      <c r="O239" s="5" t="str">
        <f t="shared" si="51"/>
        <v xml:space="preserve"> -0-0</v>
      </c>
      <c r="P239" s="5">
        <f>Input!D243</f>
        <v>0</v>
      </c>
      <c r="Q239" s="21">
        <f>IF(Input!$E243=0,0,IF(ISNA(VLOOKUP((CONCATENATE(Q$6,"-",Input!H243)),points1,2,)),0,(VLOOKUP((CONCATENATE(Q$6,"-",Input!H243)),points1,2,))))</f>
        <v>0</v>
      </c>
      <c r="R239" s="21">
        <f>IF(Input!$E243=0,0,IF(ISNA(VLOOKUP((CONCATENATE(R$6,"-",Input!I243)),points1,2,)),0,(VLOOKUP((CONCATENATE(R$6,"-",Input!I243)),points1,2,))))</f>
        <v>0</v>
      </c>
      <c r="S239" s="21">
        <f>IF(Input!$E243=0,0,IF(ISNA(VLOOKUP((CONCATENATE(S$6,"-",Input!J243)),points1,2,)),0,(VLOOKUP((CONCATENATE(S$6,"-",Input!J243)),points1,2,))))</f>
        <v>0</v>
      </c>
      <c r="T239" s="21">
        <f>IF(Input!$E243=0,0,IF(ISNA(VLOOKUP((CONCATENATE(T$6,"-",Input!K243)),points1,2,)),0,(VLOOKUP((CONCATENATE(T$6,"-",Input!K243)),points1,2,))))</f>
        <v>0</v>
      </c>
      <c r="U239" s="21">
        <f>IF(Input!$E243=0,0,IF(ISNA(VLOOKUP((CONCATENATE(U$6,"-",Input!L243)),points1,2,)),0,(VLOOKUP((CONCATENATE(U$6,"-",Input!L243)),points1,2,))))</f>
        <v>0</v>
      </c>
      <c r="V239" s="12">
        <f>IF(Input!$C243&gt;6,COUNT(Input!H243:I243,Input!J243:L243,Input!#REF!,Input!#REF!),IF(Input!$C243&lt;=6,COUNT(Input!H243:I243,Input!J243:L243,Input!#REF!)))</f>
        <v>0</v>
      </c>
      <c r="W239">
        <f t="shared" si="57"/>
        <v>0</v>
      </c>
      <c r="X239">
        <f>IF(W239=0,0,IF((Input!G243="Boy")*AND(Input!C243&gt;6),VLOOKUP(W239,award2,3),IF((Input!G243="Girl")*AND(Input!C243&gt;6),VLOOKUP(W239,award2,2),IF((Input!G243="Boy")*AND(Input!C243&lt;=6),VLOOKUP(W239,award12,3),IF((Input!G243="Girl")*AND(Input!C243&lt;=6),VLOOKUP(W239,award12,2),0)))))</f>
        <v>0</v>
      </c>
      <c r="Y239">
        <f>IF(Input!$C243&gt;6,COUNT(Input!H243:I243,Input!J243:L243,Input!#REF!,Input!#REF!),IF(Input!$C243&lt;=6,COUNT(Input!H243:I243,Input!J243:L243,Input!#REF!)))</f>
        <v>0</v>
      </c>
      <c r="AA239" t="str">
        <f t="shared" si="52"/>
        <v xml:space="preserve"> </v>
      </c>
      <c r="AB239" t="str">
        <f t="shared" si="53"/>
        <v xml:space="preserve"> </v>
      </c>
      <c r="AC239" t="str">
        <f t="shared" si="54"/>
        <v xml:space="preserve"> </v>
      </c>
      <c r="AD239" t="str">
        <f t="shared" si="55"/>
        <v xml:space="preserve"> </v>
      </c>
      <c r="AE239" t="str">
        <f t="shared" si="56"/>
        <v xml:space="preserve"> </v>
      </c>
      <c r="AG239" s="21" t="str">
        <f>IF(AA239=" "," ",IF(Input!$G243="Boy",IF(RANK(AA239,($AA239:$AE239),0)&lt;=5,AA239," ")," "))</f>
        <v xml:space="preserve"> </v>
      </c>
      <c r="AH239" s="21" t="str">
        <f>IF(AB239=" "," ",IF(Input!$G243="Boy",IF(RANK(AB239,($AA239:$AE239),0)&lt;=5,AB239," ")," "))</f>
        <v xml:space="preserve"> </v>
      </c>
      <c r="AI239" s="21" t="str">
        <f>IF(AC239=" "," ",IF(Input!$G243="Boy",IF(RANK(AC239,($AA239:$AE239),0)&lt;=5,AC239," ")," "))</f>
        <v xml:space="preserve"> </v>
      </c>
      <c r="AJ239" s="21" t="str">
        <f>IF(AD239=" "," ",IF(Input!$G243="Boy",IF(RANK(AD239,($AA239:$AE239),0)&lt;=5,AD239," ")," "))</f>
        <v xml:space="preserve"> </v>
      </c>
      <c r="AK239" s="21" t="str">
        <f>IF(AE239=" "," ",IF(Input!$G243="Boy",IF(RANK(AE239,($AA239:$AE239),0)&lt;=5,AE239," ")," "))</f>
        <v xml:space="preserve"> </v>
      </c>
      <c r="AM239" s="21" t="str">
        <f>IF(AA239=" "," ",IF(Input!$G243="Girl",IF(RANK(AA239,($AA239:$AE239),0)&lt;=5,AA239," ")," "))</f>
        <v xml:space="preserve"> </v>
      </c>
      <c r="AN239" s="21" t="str">
        <f>IF(AB239=" "," ",IF(Input!$G243="Girl",IF(RANK(AB239,($AA239:$AE239),0)&lt;=5,AB239," ")," "))</f>
        <v xml:space="preserve"> </v>
      </c>
      <c r="AO239" s="21" t="str">
        <f>IF(AC239=" "," ",IF(Input!$G243="Girl",IF(RANK(AC239,($AA239:$AE239),0)&lt;=5,AC239," ")," "))</f>
        <v xml:space="preserve"> </v>
      </c>
      <c r="AP239" s="21" t="str">
        <f>IF(AD239=" "," ",IF(Input!$G243="Girl",IF(RANK(AD239,($AA239:$AE239),0)&lt;=5,AD239," ")," "))</f>
        <v xml:space="preserve"> </v>
      </c>
      <c r="AQ239" s="21" t="str">
        <f>IF(AE239=" "," ",IF(Input!$G243="Girl",IF(RANK(AE239,($AA239:$AE239),0)&lt;=5,AE239," ")," "))</f>
        <v xml:space="preserve"> </v>
      </c>
      <c r="AS239">
        <v>4.0000000000000003E-5</v>
      </c>
      <c r="AT239">
        <v>7.9999999999999898E-5</v>
      </c>
      <c r="AU239">
        <v>1.2E-4</v>
      </c>
      <c r="AV239">
        <v>1.6000000000000001E-4</v>
      </c>
      <c r="AW239">
        <v>2.0000000000000001E-4</v>
      </c>
      <c r="AX239">
        <v>2.4000000000000001E-4</v>
      </c>
      <c r="AY239">
        <v>2.7999999999999998E-4</v>
      </c>
      <c r="AZ239">
        <v>3.20000000000001E-4</v>
      </c>
      <c r="BA239">
        <v>3.60000000000001E-4</v>
      </c>
      <c r="BB239">
        <v>4.0000000000000099E-4</v>
      </c>
    </row>
    <row r="240" spans="3:54" ht="23.55" customHeight="1" x14ac:dyDescent="0.3">
      <c r="C240" s="169">
        <f>Input!D244</f>
        <v>0</v>
      </c>
      <c r="D240" s="170" t="e">
        <f>Input!#REF!</f>
        <v>#REF!</v>
      </c>
      <c r="E240" s="170">
        <f>Input!E244</f>
        <v>0</v>
      </c>
      <c r="F240" s="171">
        <f>Input!F244</f>
        <v>0</v>
      </c>
      <c r="G240" s="171">
        <f>Input!G244</f>
        <v>0</v>
      </c>
      <c r="H240" s="170">
        <f t="shared" si="58"/>
        <v>0</v>
      </c>
      <c r="I240" s="170">
        <f t="shared" si="59"/>
        <v>0</v>
      </c>
      <c r="J240" s="170">
        <f t="shared" si="60"/>
        <v>0</v>
      </c>
      <c r="K240" s="170">
        <f t="shared" si="61"/>
        <v>0</v>
      </c>
      <c r="L240" s="170">
        <f t="shared" si="62"/>
        <v>0</v>
      </c>
      <c r="M240" s="170" t="str">
        <f t="shared" si="63"/>
        <v xml:space="preserve"> </v>
      </c>
      <c r="N240" s="182" t="str">
        <f t="shared" si="64"/>
        <v xml:space="preserve"> </v>
      </c>
      <c r="O240" s="5" t="str">
        <f t="shared" si="51"/>
        <v xml:space="preserve"> -0-0</v>
      </c>
      <c r="P240" s="5">
        <f>Input!D244</f>
        <v>0</v>
      </c>
      <c r="Q240" s="21">
        <f>IF(Input!$E244=0,0,IF(ISNA(VLOOKUP((CONCATENATE(Q$6,"-",Input!H244)),points1,2,)),0,(VLOOKUP((CONCATENATE(Q$6,"-",Input!H244)),points1,2,))))</f>
        <v>0</v>
      </c>
      <c r="R240" s="21">
        <f>IF(Input!$E244=0,0,IF(ISNA(VLOOKUP((CONCATENATE(R$6,"-",Input!I244)),points1,2,)),0,(VLOOKUP((CONCATENATE(R$6,"-",Input!I244)),points1,2,))))</f>
        <v>0</v>
      </c>
      <c r="S240" s="21">
        <f>IF(Input!$E244=0,0,IF(ISNA(VLOOKUP((CONCATENATE(S$6,"-",Input!J244)),points1,2,)),0,(VLOOKUP((CONCATENATE(S$6,"-",Input!J244)),points1,2,))))</f>
        <v>0</v>
      </c>
      <c r="T240" s="21">
        <f>IF(Input!$E244=0,0,IF(ISNA(VLOOKUP((CONCATENATE(T$6,"-",Input!K244)),points1,2,)),0,(VLOOKUP((CONCATENATE(T$6,"-",Input!K244)),points1,2,))))</f>
        <v>0</v>
      </c>
      <c r="U240" s="21">
        <f>IF(Input!$E244=0,0,IF(ISNA(VLOOKUP((CONCATENATE(U$6,"-",Input!L244)),points1,2,)),0,(VLOOKUP((CONCATENATE(U$6,"-",Input!L244)),points1,2,))))</f>
        <v>0</v>
      </c>
      <c r="V240" s="12">
        <f>IF(Input!$C244&gt;6,COUNT(Input!H244:I244,Input!J244:L244,Input!#REF!,Input!#REF!),IF(Input!$C244&lt;=6,COUNT(Input!H244:I244,Input!J244:L244,Input!#REF!)))</f>
        <v>0</v>
      </c>
      <c r="W240">
        <f t="shared" si="57"/>
        <v>0</v>
      </c>
      <c r="X240">
        <f>IF(W240=0,0,IF((Input!G244="Boy")*AND(Input!C244&gt;6),VLOOKUP(W240,award2,3),IF((Input!G244="Girl")*AND(Input!C244&gt;6),VLOOKUP(W240,award2,2),IF((Input!G244="Boy")*AND(Input!C244&lt;=6),VLOOKUP(W240,award12,3),IF((Input!G244="Girl")*AND(Input!C244&lt;=6),VLOOKUP(W240,award12,2),0)))))</f>
        <v>0</v>
      </c>
      <c r="Y240">
        <f>IF(Input!$C244&gt;6,COUNT(Input!H244:I244,Input!J244:L244,Input!#REF!,Input!#REF!),IF(Input!$C244&lt;=6,COUNT(Input!H244:I244,Input!J244:L244,Input!#REF!)))</f>
        <v>0</v>
      </c>
      <c r="AA240" t="str">
        <f t="shared" si="52"/>
        <v xml:space="preserve"> </v>
      </c>
      <c r="AB240" t="str">
        <f t="shared" si="53"/>
        <v xml:space="preserve"> </v>
      </c>
      <c r="AC240" t="str">
        <f t="shared" si="54"/>
        <v xml:space="preserve"> </v>
      </c>
      <c r="AD240" t="str">
        <f t="shared" si="55"/>
        <v xml:space="preserve"> </v>
      </c>
      <c r="AE240" t="str">
        <f t="shared" si="56"/>
        <v xml:space="preserve"> </v>
      </c>
      <c r="AG240" s="21" t="str">
        <f>IF(AA240=" "," ",IF(Input!$G244="Boy",IF(RANK(AA240,($AA240:$AE240),0)&lt;=5,AA240," ")," "))</f>
        <v xml:space="preserve"> </v>
      </c>
      <c r="AH240" s="21" t="str">
        <f>IF(AB240=" "," ",IF(Input!$G244="Boy",IF(RANK(AB240,($AA240:$AE240),0)&lt;=5,AB240," ")," "))</f>
        <v xml:space="preserve"> </v>
      </c>
      <c r="AI240" s="21" t="str">
        <f>IF(AC240=" "," ",IF(Input!$G244="Boy",IF(RANK(AC240,($AA240:$AE240),0)&lt;=5,AC240," ")," "))</f>
        <v xml:space="preserve"> </v>
      </c>
      <c r="AJ240" s="21" t="str">
        <f>IF(AD240=" "," ",IF(Input!$G244="Boy",IF(RANK(AD240,($AA240:$AE240),0)&lt;=5,AD240," ")," "))</f>
        <v xml:space="preserve"> </v>
      </c>
      <c r="AK240" s="21" t="str">
        <f>IF(AE240=" "," ",IF(Input!$G244="Boy",IF(RANK(AE240,($AA240:$AE240),0)&lt;=5,AE240," ")," "))</f>
        <v xml:space="preserve"> </v>
      </c>
      <c r="AM240" s="21" t="str">
        <f>IF(AA240=" "," ",IF(Input!$G244="Girl",IF(RANK(AA240,($AA240:$AE240),0)&lt;=5,AA240," ")," "))</f>
        <v xml:space="preserve"> </v>
      </c>
      <c r="AN240" s="21" t="str">
        <f>IF(AB240=" "," ",IF(Input!$G244="Girl",IF(RANK(AB240,($AA240:$AE240),0)&lt;=5,AB240," ")," "))</f>
        <v xml:space="preserve"> </v>
      </c>
      <c r="AO240" s="21" t="str">
        <f>IF(AC240=" "," ",IF(Input!$G244="Girl",IF(RANK(AC240,($AA240:$AE240),0)&lt;=5,AC240," ")," "))</f>
        <v xml:space="preserve"> </v>
      </c>
      <c r="AP240" s="21" t="str">
        <f>IF(AD240=" "," ",IF(Input!$G244="Girl",IF(RANK(AD240,($AA240:$AE240),0)&lt;=5,AD240," ")," "))</f>
        <v xml:space="preserve"> </v>
      </c>
      <c r="AQ240" s="21" t="str">
        <f>IF(AE240=" "," ",IF(Input!$G244="Girl",IF(RANK(AE240,($AA240:$AE240),0)&lt;=5,AE240," ")," "))</f>
        <v xml:space="preserve"> </v>
      </c>
      <c r="AS240">
        <v>4.0000000000000003E-5</v>
      </c>
      <c r="AT240">
        <v>7.9999999999999898E-5</v>
      </c>
      <c r="AU240">
        <v>1.2E-4</v>
      </c>
      <c r="AV240">
        <v>1.6000000000000001E-4</v>
      </c>
      <c r="AW240">
        <v>2.0000000000000001E-4</v>
      </c>
      <c r="AX240">
        <v>2.4000000000000001E-4</v>
      </c>
      <c r="AY240">
        <v>2.7999999999999998E-4</v>
      </c>
      <c r="AZ240">
        <v>3.20000000000001E-4</v>
      </c>
      <c r="BA240">
        <v>3.60000000000001E-4</v>
      </c>
      <c r="BB240">
        <v>4.0000000000000099E-4</v>
      </c>
    </row>
    <row r="241" spans="3:54" ht="23.55" customHeight="1" x14ac:dyDescent="0.3">
      <c r="C241" s="169">
        <f>Input!D245</f>
        <v>0</v>
      </c>
      <c r="D241" s="170" t="e">
        <f>Input!#REF!</f>
        <v>#REF!</v>
      </c>
      <c r="E241" s="170">
        <f>Input!E245</f>
        <v>0</v>
      </c>
      <c r="F241" s="171">
        <f>Input!F245</f>
        <v>0</v>
      </c>
      <c r="G241" s="171">
        <f>Input!G245</f>
        <v>0</v>
      </c>
      <c r="H241" s="170">
        <f t="shared" si="58"/>
        <v>0</v>
      </c>
      <c r="I241" s="170">
        <f t="shared" si="59"/>
        <v>0</v>
      </c>
      <c r="J241" s="170">
        <f t="shared" si="60"/>
        <v>0</v>
      </c>
      <c r="K241" s="170">
        <f t="shared" si="61"/>
        <v>0</v>
      </c>
      <c r="L241" s="170">
        <f t="shared" si="62"/>
        <v>0</v>
      </c>
      <c r="M241" s="170" t="str">
        <f t="shared" si="63"/>
        <v xml:space="preserve"> </v>
      </c>
      <c r="N241" s="182" t="str">
        <f t="shared" si="64"/>
        <v xml:space="preserve"> </v>
      </c>
      <c r="O241" s="5" t="str">
        <f t="shared" si="51"/>
        <v xml:space="preserve"> -0-0</v>
      </c>
      <c r="P241" s="5">
        <f>Input!D245</f>
        <v>0</v>
      </c>
      <c r="Q241" s="21">
        <f>IF(Input!$E245=0,0,IF(ISNA(VLOOKUP((CONCATENATE(Q$6,"-",Input!H245)),points1,2,)),0,(VLOOKUP((CONCATENATE(Q$6,"-",Input!H245)),points1,2,))))</f>
        <v>0</v>
      </c>
      <c r="R241" s="21">
        <f>IF(Input!$E245=0,0,IF(ISNA(VLOOKUP((CONCATENATE(R$6,"-",Input!I245)),points1,2,)),0,(VLOOKUP((CONCATENATE(R$6,"-",Input!I245)),points1,2,))))</f>
        <v>0</v>
      </c>
      <c r="S241" s="21">
        <f>IF(Input!$E245=0,0,IF(ISNA(VLOOKUP((CONCATENATE(S$6,"-",Input!J245)),points1,2,)),0,(VLOOKUP((CONCATENATE(S$6,"-",Input!J245)),points1,2,))))</f>
        <v>0</v>
      </c>
      <c r="T241" s="21">
        <f>IF(Input!$E245=0,0,IF(ISNA(VLOOKUP((CONCATENATE(T$6,"-",Input!K245)),points1,2,)),0,(VLOOKUP((CONCATENATE(T$6,"-",Input!K245)),points1,2,))))</f>
        <v>0</v>
      </c>
      <c r="U241" s="21">
        <f>IF(Input!$E245=0,0,IF(ISNA(VLOOKUP((CONCATENATE(U$6,"-",Input!L245)),points1,2,)),0,(VLOOKUP((CONCATENATE(U$6,"-",Input!L245)),points1,2,))))</f>
        <v>0</v>
      </c>
      <c r="V241" s="12">
        <f>IF(Input!$C245&gt;6,COUNT(Input!H245:I245,Input!J245:L245,Input!#REF!,Input!#REF!),IF(Input!$C245&lt;=6,COUNT(Input!H245:I245,Input!J245:L245,Input!#REF!)))</f>
        <v>0</v>
      </c>
      <c r="W241">
        <f t="shared" si="57"/>
        <v>0</v>
      </c>
      <c r="X241">
        <f>IF(W241=0,0,IF((Input!G245="Boy")*AND(Input!C245&gt;6),VLOOKUP(W241,award2,3),IF((Input!G245="Girl")*AND(Input!C245&gt;6),VLOOKUP(W241,award2,2),IF((Input!G245="Boy")*AND(Input!C245&lt;=6),VLOOKUP(W241,award12,3),IF((Input!G245="Girl")*AND(Input!C245&lt;=6),VLOOKUP(W241,award12,2),0)))))</f>
        <v>0</v>
      </c>
      <c r="Y241">
        <f>IF(Input!$C245&gt;6,COUNT(Input!H245:I245,Input!J245:L245,Input!#REF!,Input!#REF!),IF(Input!$C245&lt;=6,COUNT(Input!H245:I245,Input!J245:L245,Input!#REF!)))</f>
        <v>0</v>
      </c>
      <c r="AA241" t="str">
        <f t="shared" si="52"/>
        <v xml:space="preserve"> </v>
      </c>
      <c r="AB241" t="str">
        <f t="shared" si="53"/>
        <v xml:space="preserve"> </v>
      </c>
      <c r="AC241" t="str">
        <f t="shared" si="54"/>
        <v xml:space="preserve"> </v>
      </c>
      <c r="AD241" t="str">
        <f t="shared" si="55"/>
        <v xml:space="preserve"> </v>
      </c>
      <c r="AE241" t="str">
        <f t="shared" si="56"/>
        <v xml:space="preserve"> </v>
      </c>
      <c r="AG241" s="21" t="str">
        <f>IF(AA241=" "," ",IF(Input!$G245="Boy",IF(RANK(AA241,($AA241:$AE241),0)&lt;=5,AA241," ")," "))</f>
        <v xml:space="preserve"> </v>
      </c>
      <c r="AH241" s="21" t="str">
        <f>IF(AB241=" "," ",IF(Input!$G245="Boy",IF(RANK(AB241,($AA241:$AE241),0)&lt;=5,AB241," ")," "))</f>
        <v xml:space="preserve"> </v>
      </c>
      <c r="AI241" s="21" t="str">
        <f>IF(AC241=" "," ",IF(Input!$G245="Boy",IF(RANK(AC241,($AA241:$AE241),0)&lt;=5,AC241," ")," "))</f>
        <v xml:space="preserve"> </v>
      </c>
      <c r="AJ241" s="21" t="str">
        <f>IF(AD241=" "," ",IF(Input!$G245="Boy",IF(RANK(AD241,($AA241:$AE241),0)&lt;=5,AD241," ")," "))</f>
        <v xml:space="preserve"> </v>
      </c>
      <c r="AK241" s="21" t="str">
        <f>IF(AE241=" "," ",IF(Input!$G245="Boy",IF(RANK(AE241,($AA241:$AE241),0)&lt;=5,AE241," ")," "))</f>
        <v xml:space="preserve"> </v>
      </c>
      <c r="AM241" s="21" t="str">
        <f>IF(AA241=" "," ",IF(Input!$G245="Girl",IF(RANK(AA241,($AA241:$AE241),0)&lt;=5,AA241," ")," "))</f>
        <v xml:space="preserve"> </v>
      </c>
      <c r="AN241" s="21" t="str">
        <f>IF(AB241=" "," ",IF(Input!$G245="Girl",IF(RANK(AB241,($AA241:$AE241),0)&lt;=5,AB241," ")," "))</f>
        <v xml:space="preserve"> </v>
      </c>
      <c r="AO241" s="21" t="str">
        <f>IF(AC241=" "," ",IF(Input!$G245="Girl",IF(RANK(AC241,($AA241:$AE241),0)&lt;=5,AC241," ")," "))</f>
        <v xml:space="preserve"> </v>
      </c>
      <c r="AP241" s="21" t="str">
        <f>IF(AD241=" "," ",IF(Input!$G245="Girl",IF(RANK(AD241,($AA241:$AE241),0)&lt;=5,AD241," ")," "))</f>
        <v xml:space="preserve"> </v>
      </c>
      <c r="AQ241" s="21" t="str">
        <f>IF(AE241=" "," ",IF(Input!$G245="Girl",IF(RANK(AE241,($AA241:$AE241),0)&lt;=5,AE241," ")," "))</f>
        <v xml:space="preserve"> </v>
      </c>
      <c r="AS241">
        <v>4.0000000000000003E-5</v>
      </c>
      <c r="AT241">
        <v>7.9999999999999898E-5</v>
      </c>
      <c r="AU241">
        <v>1.2E-4</v>
      </c>
      <c r="AV241">
        <v>1.6000000000000001E-4</v>
      </c>
      <c r="AW241">
        <v>2.0000000000000001E-4</v>
      </c>
      <c r="AX241">
        <v>2.4000000000000001E-4</v>
      </c>
      <c r="AY241">
        <v>2.7999999999999998E-4</v>
      </c>
      <c r="AZ241">
        <v>3.20000000000001E-4</v>
      </c>
      <c r="BA241">
        <v>3.60000000000001E-4</v>
      </c>
      <c r="BB241">
        <v>4.0000000000000099E-4</v>
      </c>
    </row>
    <row r="242" spans="3:54" ht="23.55" customHeight="1" x14ac:dyDescent="0.3">
      <c r="C242" s="169">
        <f>Input!D246</f>
        <v>0</v>
      </c>
      <c r="D242" s="170" t="e">
        <f>Input!#REF!</f>
        <v>#REF!</v>
      </c>
      <c r="E242" s="170">
        <f>Input!E246</f>
        <v>0</v>
      </c>
      <c r="F242" s="171">
        <f>Input!F246</f>
        <v>0</v>
      </c>
      <c r="G242" s="171">
        <f>Input!G246</f>
        <v>0</v>
      </c>
      <c r="H242" s="170">
        <f t="shared" si="58"/>
        <v>0</v>
      </c>
      <c r="I242" s="170">
        <f t="shared" si="59"/>
        <v>0</v>
      </c>
      <c r="J242" s="170">
        <f t="shared" si="60"/>
        <v>0</v>
      </c>
      <c r="K242" s="170">
        <f t="shared" si="61"/>
        <v>0</v>
      </c>
      <c r="L242" s="170">
        <f t="shared" si="62"/>
        <v>0</v>
      </c>
      <c r="M242" s="170" t="str">
        <f t="shared" si="63"/>
        <v xml:space="preserve"> </v>
      </c>
      <c r="N242" s="182" t="str">
        <f t="shared" si="64"/>
        <v xml:space="preserve"> </v>
      </c>
      <c r="O242" s="5" t="str">
        <f t="shared" si="51"/>
        <v xml:space="preserve"> -0-0</v>
      </c>
      <c r="P242" s="5">
        <f>Input!D246</f>
        <v>0</v>
      </c>
      <c r="Q242" s="21">
        <f>IF(Input!$E246=0,0,IF(ISNA(VLOOKUP((CONCATENATE(Q$6,"-",Input!H246)),points1,2,)),0,(VLOOKUP((CONCATENATE(Q$6,"-",Input!H246)),points1,2,))))</f>
        <v>0</v>
      </c>
      <c r="R242" s="21">
        <f>IF(Input!$E246=0,0,IF(ISNA(VLOOKUP((CONCATENATE(R$6,"-",Input!I246)),points1,2,)),0,(VLOOKUP((CONCATENATE(R$6,"-",Input!I246)),points1,2,))))</f>
        <v>0</v>
      </c>
      <c r="S242" s="21">
        <f>IF(Input!$E246=0,0,IF(ISNA(VLOOKUP((CONCATENATE(S$6,"-",Input!J246)),points1,2,)),0,(VLOOKUP((CONCATENATE(S$6,"-",Input!J246)),points1,2,))))</f>
        <v>0</v>
      </c>
      <c r="T242" s="21">
        <f>IF(Input!$E246=0,0,IF(ISNA(VLOOKUP((CONCATENATE(T$6,"-",Input!K246)),points1,2,)),0,(VLOOKUP((CONCATENATE(T$6,"-",Input!K246)),points1,2,))))</f>
        <v>0</v>
      </c>
      <c r="U242" s="21">
        <f>IF(Input!$E246=0,0,IF(ISNA(VLOOKUP((CONCATENATE(U$6,"-",Input!L246)),points1,2,)),0,(VLOOKUP((CONCATENATE(U$6,"-",Input!L246)),points1,2,))))</f>
        <v>0</v>
      </c>
      <c r="V242" s="12">
        <f>IF(Input!$C246&gt;6,COUNT(Input!H246:I246,Input!J246:L246,Input!#REF!,Input!#REF!),IF(Input!$C246&lt;=6,COUNT(Input!H246:I246,Input!J246:L246,Input!#REF!)))</f>
        <v>0</v>
      </c>
      <c r="W242">
        <f t="shared" si="57"/>
        <v>0</v>
      </c>
      <c r="X242">
        <f>IF(W242=0,0,IF((Input!G246="Boy")*AND(Input!C246&gt;6),VLOOKUP(W242,award2,3),IF((Input!G246="Girl")*AND(Input!C246&gt;6),VLOOKUP(W242,award2,2),IF((Input!G246="Boy")*AND(Input!C246&lt;=6),VLOOKUP(W242,award12,3),IF((Input!G246="Girl")*AND(Input!C246&lt;=6),VLOOKUP(W242,award12,2),0)))))</f>
        <v>0</v>
      </c>
      <c r="Y242">
        <f>IF(Input!$C246&gt;6,COUNT(Input!H246:I246,Input!J246:L246,Input!#REF!,Input!#REF!),IF(Input!$C246&lt;=6,COUNT(Input!H246:I246,Input!J246:L246,Input!#REF!)))</f>
        <v>0</v>
      </c>
      <c r="AA242" t="str">
        <f t="shared" si="52"/>
        <v xml:space="preserve"> </v>
      </c>
      <c r="AB242" t="str">
        <f t="shared" si="53"/>
        <v xml:space="preserve"> </v>
      </c>
      <c r="AC242" t="str">
        <f t="shared" si="54"/>
        <v xml:space="preserve"> </v>
      </c>
      <c r="AD242" t="str">
        <f t="shared" si="55"/>
        <v xml:space="preserve"> </v>
      </c>
      <c r="AE242" t="str">
        <f t="shared" si="56"/>
        <v xml:space="preserve"> </v>
      </c>
      <c r="AG242" s="21" t="str">
        <f>IF(AA242=" "," ",IF(Input!$G246="Boy",IF(RANK(AA242,($AA242:$AE242),0)&lt;=5,AA242," ")," "))</f>
        <v xml:space="preserve"> </v>
      </c>
      <c r="AH242" s="21" t="str">
        <f>IF(AB242=" "," ",IF(Input!$G246="Boy",IF(RANK(AB242,($AA242:$AE242),0)&lt;=5,AB242," ")," "))</f>
        <v xml:space="preserve"> </v>
      </c>
      <c r="AI242" s="21" t="str">
        <f>IF(AC242=" "," ",IF(Input!$G246="Boy",IF(RANK(AC242,($AA242:$AE242),0)&lt;=5,AC242," ")," "))</f>
        <v xml:space="preserve"> </v>
      </c>
      <c r="AJ242" s="21" t="str">
        <f>IF(AD242=" "," ",IF(Input!$G246="Boy",IF(RANK(AD242,($AA242:$AE242),0)&lt;=5,AD242," ")," "))</f>
        <v xml:space="preserve"> </v>
      </c>
      <c r="AK242" s="21" t="str">
        <f>IF(AE242=" "," ",IF(Input!$G246="Boy",IF(RANK(AE242,($AA242:$AE242),0)&lt;=5,AE242," ")," "))</f>
        <v xml:space="preserve"> </v>
      </c>
      <c r="AM242" s="21" t="str">
        <f>IF(AA242=" "," ",IF(Input!$G246="Girl",IF(RANK(AA242,($AA242:$AE242),0)&lt;=5,AA242," ")," "))</f>
        <v xml:space="preserve"> </v>
      </c>
      <c r="AN242" s="21" t="str">
        <f>IF(AB242=" "," ",IF(Input!$G246="Girl",IF(RANK(AB242,($AA242:$AE242),0)&lt;=5,AB242," ")," "))</f>
        <v xml:space="preserve"> </v>
      </c>
      <c r="AO242" s="21" t="str">
        <f>IF(AC242=" "," ",IF(Input!$G246="Girl",IF(RANK(AC242,($AA242:$AE242),0)&lt;=5,AC242," ")," "))</f>
        <v xml:space="preserve"> </v>
      </c>
      <c r="AP242" s="21" t="str">
        <f>IF(AD242=" "," ",IF(Input!$G246="Girl",IF(RANK(AD242,($AA242:$AE242),0)&lt;=5,AD242," ")," "))</f>
        <v xml:space="preserve"> </v>
      </c>
      <c r="AQ242" s="21" t="str">
        <f>IF(AE242=" "," ",IF(Input!$G246="Girl",IF(RANK(AE242,($AA242:$AE242),0)&lt;=5,AE242," ")," "))</f>
        <v xml:space="preserve"> </v>
      </c>
      <c r="AS242">
        <v>4.0000000000000003E-5</v>
      </c>
      <c r="AT242">
        <v>7.9999999999999898E-5</v>
      </c>
      <c r="AU242">
        <v>1.2E-4</v>
      </c>
      <c r="AV242">
        <v>1.6000000000000001E-4</v>
      </c>
      <c r="AW242">
        <v>2.0000000000000001E-4</v>
      </c>
      <c r="AX242">
        <v>2.4000000000000001E-4</v>
      </c>
      <c r="AY242">
        <v>2.7999999999999998E-4</v>
      </c>
      <c r="AZ242">
        <v>3.20000000000001E-4</v>
      </c>
      <c r="BA242">
        <v>3.60000000000001E-4</v>
      </c>
      <c r="BB242">
        <v>4.0000000000000099E-4</v>
      </c>
    </row>
    <row r="243" spans="3:54" ht="23.55" customHeight="1" x14ac:dyDescent="0.3">
      <c r="C243" s="169">
        <f>Input!D247</f>
        <v>0</v>
      </c>
      <c r="D243" s="170" t="e">
        <f>Input!#REF!</f>
        <v>#REF!</v>
      </c>
      <c r="E243" s="170">
        <f>Input!E247</f>
        <v>0</v>
      </c>
      <c r="F243" s="171">
        <f>Input!F247</f>
        <v>0</v>
      </c>
      <c r="G243" s="171">
        <f>Input!G247</f>
        <v>0</v>
      </c>
      <c r="H243" s="170">
        <f t="shared" si="58"/>
        <v>0</v>
      </c>
      <c r="I243" s="170">
        <f t="shared" si="59"/>
        <v>0</v>
      </c>
      <c r="J243" s="170">
        <f t="shared" si="60"/>
        <v>0</v>
      </c>
      <c r="K243" s="170">
        <f t="shared" si="61"/>
        <v>0</v>
      </c>
      <c r="L243" s="170">
        <f t="shared" si="62"/>
        <v>0</v>
      </c>
      <c r="M243" s="170" t="str">
        <f t="shared" si="63"/>
        <v xml:space="preserve"> </v>
      </c>
      <c r="N243" s="182" t="str">
        <f t="shared" si="64"/>
        <v xml:space="preserve"> </v>
      </c>
      <c r="O243" s="5" t="str">
        <f t="shared" si="51"/>
        <v xml:space="preserve"> -0-0</v>
      </c>
      <c r="P243" s="5">
        <f>Input!D247</f>
        <v>0</v>
      </c>
      <c r="Q243" s="21">
        <f>IF(Input!$E247=0,0,IF(ISNA(VLOOKUP((CONCATENATE(Q$6,"-",Input!H247)),points1,2,)),0,(VLOOKUP((CONCATENATE(Q$6,"-",Input!H247)),points1,2,))))</f>
        <v>0</v>
      </c>
      <c r="R243" s="21">
        <f>IF(Input!$E247=0,0,IF(ISNA(VLOOKUP((CONCATENATE(R$6,"-",Input!I247)),points1,2,)),0,(VLOOKUP((CONCATENATE(R$6,"-",Input!I247)),points1,2,))))</f>
        <v>0</v>
      </c>
      <c r="S243" s="21">
        <f>IF(Input!$E247=0,0,IF(ISNA(VLOOKUP((CONCATENATE(S$6,"-",Input!J247)),points1,2,)),0,(VLOOKUP((CONCATENATE(S$6,"-",Input!J247)),points1,2,))))</f>
        <v>0</v>
      </c>
      <c r="T243" s="21">
        <f>IF(Input!$E247=0,0,IF(ISNA(VLOOKUP((CONCATENATE(T$6,"-",Input!K247)),points1,2,)),0,(VLOOKUP((CONCATENATE(T$6,"-",Input!K247)),points1,2,))))</f>
        <v>0</v>
      </c>
      <c r="U243" s="21">
        <f>IF(Input!$E247=0,0,IF(ISNA(VLOOKUP((CONCATENATE(U$6,"-",Input!L247)),points1,2,)),0,(VLOOKUP((CONCATENATE(U$6,"-",Input!L247)),points1,2,))))</f>
        <v>0</v>
      </c>
      <c r="V243" s="12">
        <f>IF(Input!$C247&gt;6,COUNT(Input!H247:I247,Input!J247:L247,Input!#REF!,Input!#REF!),IF(Input!$C247&lt;=6,COUNT(Input!H247:I247,Input!J247:L247,Input!#REF!)))</f>
        <v>0</v>
      </c>
      <c r="W243">
        <f t="shared" si="57"/>
        <v>0</v>
      </c>
      <c r="X243">
        <f>IF(W243=0,0,IF((Input!G247="Boy")*AND(Input!C247&gt;6),VLOOKUP(W243,award2,3),IF((Input!G247="Girl")*AND(Input!C247&gt;6),VLOOKUP(W243,award2,2),IF((Input!G247="Boy")*AND(Input!C247&lt;=6),VLOOKUP(W243,award12,3),IF((Input!G247="Girl")*AND(Input!C247&lt;=6),VLOOKUP(W243,award12,2),0)))))</f>
        <v>0</v>
      </c>
      <c r="Y243">
        <f>IF(Input!$C247&gt;6,COUNT(Input!H247:I247,Input!J247:L247,Input!#REF!,Input!#REF!),IF(Input!$C247&lt;=6,COUNT(Input!H247:I247,Input!J247:L247,Input!#REF!)))</f>
        <v>0</v>
      </c>
      <c r="AA243" t="str">
        <f t="shared" si="52"/>
        <v xml:space="preserve"> </v>
      </c>
      <c r="AB243" t="str">
        <f t="shared" si="53"/>
        <v xml:space="preserve"> </v>
      </c>
      <c r="AC243" t="str">
        <f t="shared" si="54"/>
        <v xml:space="preserve"> </v>
      </c>
      <c r="AD243" t="str">
        <f t="shared" si="55"/>
        <v xml:space="preserve"> </v>
      </c>
      <c r="AE243" t="str">
        <f t="shared" si="56"/>
        <v xml:space="preserve"> </v>
      </c>
      <c r="AG243" s="21" t="str">
        <f>IF(AA243=" "," ",IF(Input!$G247="Boy",IF(RANK(AA243,($AA243:$AE243),0)&lt;=5,AA243," ")," "))</f>
        <v xml:space="preserve"> </v>
      </c>
      <c r="AH243" s="21" t="str">
        <f>IF(AB243=" "," ",IF(Input!$G247="Boy",IF(RANK(AB243,($AA243:$AE243),0)&lt;=5,AB243," ")," "))</f>
        <v xml:space="preserve"> </v>
      </c>
      <c r="AI243" s="21" t="str">
        <f>IF(AC243=" "," ",IF(Input!$G247="Boy",IF(RANK(AC243,($AA243:$AE243),0)&lt;=5,AC243," ")," "))</f>
        <v xml:space="preserve"> </v>
      </c>
      <c r="AJ243" s="21" t="str">
        <f>IF(AD243=" "," ",IF(Input!$G247="Boy",IF(RANK(AD243,($AA243:$AE243),0)&lt;=5,AD243," ")," "))</f>
        <v xml:space="preserve"> </v>
      </c>
      <c r="AK243" s="21" t="str">
        <f>IF(AE243=" "," ",IF(Input!$G247="Boy",IF(RANK(AE243,($AA243:$AE243),0)&lt;=5,AE243," ")," "))</f>
        <v xml:space="preserve"> </v>
      </c>
      <c r="AM243" s="21" t="str">
        <f>IF(AA243=" "," ",IF(Input!$G247="Girl",IF(RANK(AA243,($AA243:$AE243),0)&lt;=5,AA243," ")," "))</f>
        <v xml:space="preserve"> </v>
      </c>
      <c r="AN243" s="21" t="str">
        <f>IF(AB243=" "," ",IF(Input!$G247="Girl",IF(RANK(AB243,($AA243:$AE243),0)&lt;=5,AB243," ")," "))</f>
        <v xml:space="preserve"> </v>
      </c>
      <c r="AO243" s="21" t="str">
        <f>IF(AC243=" "," ",IF(Input!$G247="Girl",IF(RANK(AC243,($AA243:$AE243),0)&lt;=5,AC243," ")," "))</f>
        <v xml:space="preserve"> </v>
      </c>
      <c r="AP243" s="21" t="str">
        <f>IF(AD243=" "," ",IF(Input!$G247="Girl",IF(RANK(AD243,($AA243:$AE243),0)&lt;=5,AD243," ")," "))</f>
        <v xml:space="preserve"> </v>
      </c>
      <c r="AQ243" s="21" t="str">
        <f>IF(AE243=" "," ",IF(Input!$G247="Girl",IF(RANK(AE243,($AA243:$AE243),0)&lt;=5,AE243," ")," "))</f>
        <v xml:space="preserve"> </v>
      </c>
      <c r="AS243">
        <v>4.0000000000000003E-5</v>
      </c>
      <c r="AT243">
        <v>7.9999999999999898E-5</v>
      </c>
      <c r="AU243">
        <v>1.2E-4</v>
      </c>
      <c r="AV243">
        <v>1.6000000000000001E-4</v>
      </c>
      <c r="AW243">
        <v>2.0000000000000001E-4</v>
      </c>
      <c r="AX243">
        <v>2.4000000000000001E-4</v>
      </c>
      <c r="AY243">
        <v>2.7999999999999998E-4</v>
      </c>
      <c r="AZ243">
        <v>3.20000000000001E-4</v>
      </c>
      <c r="BA243">
        <v>3.60000000000001E-4</v>
      </c>
      <c r="BB243">
        <v>4.0000000000000099E-4</v>
      </c>
    </row>
    <row r="244" spans="3:54" ht="23.55" customHeight="1" x14ac:dyDescent="0.3">
      <c r="C244" s="169">
        <f>Input!D248</f>
        <v>0</v>
      </c>
      <c r="D244" s="170" t="e">
        <f>Input!#REF!</f>
        <v>#REF!</v>
      </c>
      <c r="E244" s="170">
        <f>Input!E248</f>
        <v>0</v>
      </c>
      <c r="F244" s="171">
        <f>Input!F248</f>
        <v>0</v>
      </c>
      <c r="G244" s="171">
        <f>Input!G248</f>
        <v>0</v>
      </c>
      <c r="H244" s="170">
        <f t="shared" si="58"/>
        <v>0</v>
      </c>
      <c r="I244" s="170">
        <f t="shared" si="59"/>
        <v>0</v>
      </c>
      <c r="J244" s="170">
        <f t="shared" si="60"/>
        <v>0</v>
      </c>
      <c r="K244" s="170">
        <f t="shared" si="61"/>
        <v>0</v>
      </c>
      <c r="L244" s="170">
        <f t="shared" si="62"/>
        <v>0</v>
      </c>
      <c r="M244" s="170" t="str">
        <f t="shared" si="63"/>
        <v xml:space="preserve"> </v>
      </c>
      <c r="N244" s="182" t="str">
        <f t="shared" si="64"/>
        <v xml:space="preserve"> </v>
      </c>
      <c r="O244" s="5" t="str">
        <f t="shared" si="51"/>
        <v xml:space="preserve"> -0-0</v>
      </c>
      <c r="P244" s="5">
        <f>Input!D248</f>
        <v>0</v>
      </c>
      <c r="Q244" s="21">
        <f>IF(Input!$E248=0,0,IF(ISNA(VLOOKUP((CONCATENATE(Q$6,"-",Input!H248)),points1,2,)),0,(VLOOKUP((CONCATENATE(Q$6,"-",Input!H248)),points1,2,))))</f>
        <v>0</v>
      </c>
      <c r="R244" s="21">
        <f>IF(Input!$E248=0,0,IF(ISNA(VLOOKUP((CONCATENATE(R$6,"-",Input!I248)),points1,2,)),0,(VLOOKUP((CONCATENATE(R$6,"-",Input!I248)),points1,2,))))</f>
        <v>0</v>
      </c>
      <c r="S244" s="21">
        <f>IF(Input!$E248=0,0,IF(ISNA(VLOOKUP((CONCATENATE(S$6,"-",Input!J248)),points1,2,)),0,(VLOOKUP((CONCATENATE(S$6,"-",Input!J248)),points1,2,))))</f>
        <v>0</v>
      </c>
      <c r="T244" s="21">
        <f>IF(Input!$E248=0,0,IF(ISNA(VLOOKUP((CONCATENATE(T$6,"-",Input!K248)),points1,2,)),0,(VLOOKUP((CONCATENATE(T$6,"-",Input!K248)),points1,2,))))</f>
        <v>0</v>
      </c>
      <c r="U244" s="21">
        <f>IF(Input!$E248=0,0,IF(ISNA(VLOOKUP((CONCATENATE(U$6,"-",Input!L248)),points1,2,)),0,(VLOOKUP((CONCATENATE(U$6,"-",Input!L248)),points1,2,))))</f>
        <v>0</v>
      </c>
      <c r="V244" s="12">
        <f>IF(Input!$C248&gt;6,COUNT(Input!H248:I248,Input!J248:L248,Input!#REF!,Input!#REF!),IF(Input!$C248&lt;=6,COUNT(Input!H248:I248,Input!J248:L248,Input!#REF!)))</f>
        <v>0</v>
      </c>
      <c r="W244">
        <f t="shared" si="57"/>
        <v>0</v>
      </c>
      <c r="X244">
        <f>IF(W244=0,0,IF((Input!G248="Boy")*AND(Input!C248&gt;6),VLOOKUP(W244,award2,3),IF((Input!G248="Girl")*AND(Input!C248&gt;6),VLOOKUP(W244,award2,2),IF((Input!G248="Boy")*AND(Input!C248&lt;=6),VLOOKUP(W244,award12,3),IF((Input!G248="Girl")*AND(Input!C248&lt;=6),VLOOKUP(W244,award12,2),0)))))</f>
        <v>0</v>
      </c>
      <c r="Y244">
        <f>IF(Input!$C248&gt;6,COUNT(Input!H248:I248,Input!J248:L248,Input!#REF!,Input!#REF!),IF(Input!$C248&lt;=6,COUNT(Input!H248:I248,Input!J248:L248,Input!#REF!)))</f>
        <v>0</v>
      </c>
      <c r="AA244" t="str">
        <f t="shared" si="52"/>
        <v xml:space="preserve"> </v>
      </c>
      <c r="AB244" t="str">
        <f t="shared" si="53"/>
        <v xml:space="preserve"> </v>
      </c>
      <c r="AC244" t="str">
        <f t="shared" si="54"/>
        <v xml:space="preserve"> </v>
      </c>
      <c r="AD244" t="str">
        <f t="shared" si="55"/>
        <v xml:space="preserve"> </v>
      </c>
      <c r="AE244" t="str">
        <f t="shared" si="56"/>
        <v xml:space="preserve"> </v>
      </c>
      <c r="AG244" s="21" t="str">
        <f>IF(AA244=" "," ",IF(Input!$G248="Boy",IF(RANK(AA244,($AA244:$AE244),0)&lt;=5,AA244," ")," "))</f>
        <v xml:space="preserve"> </v>
      </c>
      <c r="AH244" s="21" t="str">
        <f>IF(AB244=" "," ",IF(Input!$G248="Boy",IF(RANK(AB244,($AA244:$AE244),0)&lt;=5,AB244," ")," "))</f>
        <v xml:space="preserve"> </v>
      </c>
      <c r="AI244" s="21" t="str">
        <f>IF(AC244=" "," ",IF(Input!$G248="Boy",IF(RANK(AC244,($AA244:$AE244),0)&lt;=5,AC244," ")," "))</f>
        <v xml:space="preserve"> </v>
      </c>
      <c r="AJ244" s="21" t="str">
        <f>IF(AD244=" "," ",IF(Input!$G248="Boy",IF(RANK(AD244,($AA244:$AE244),0)&lt;=5,AD244," ")," "))</f>
        <v xml:space="preserve"> </v>
      </c>
      <c r="AK244" s="21" t="str">
        <f>IF(AE244=" "," ",IF(Input!$G248="Boy",IF(RANK(AE244,($AA244:$AE244),0)&lt;=5,AE244," ")," "))</f>
        <v xml:space="preserve"> </v>
      </c>
      <c r="AM244" s="21" t="str">
        <f>IF(AA244=" "," ",IF(Input!$G248="Girl",IF(RANK(AA244,($AA244:$AE244),0)&lt;=5,AA244," ")," "))</f>
        <v xml:space="preserve"> </v>
      </c>
      <c r="AN244" s="21" t="str">
        <f>IF(AB244=" "," ",IF(Input!$G248="Girl",IF(RANK(AB244,($AA244:$AE244),0)&lt;=5,AB244," ")," "))</f>
        <v xml:space="preserve"> </v>
      </c>
      <c r="AO244" s="21" t="str">
        <f>IF(AC244=" "," ",IF(Input!$G248="Girl",IF(RANK(AC244,($AA244:$AE244),0)&lt;=5,AC244," ")," "))</f>
        <v xml:space="preserve"> </v>
      </c>
      <c r="AP244" s="21" t="str">
        <f>IF(AD244=" "," ",IF(Input!$G248="Girl",IF(RANK(AD244,($AA244:$AE244),0)&lt;=5,AD244," ")," "))</f>
        <v xml:space="preserve"> </v>
      </c>
      <c r="AQ244" s="21" t="str">
        <f>IF(AE244=" "," ",IF(Input!$G248="Girl",IF(RANK(AE244,($AA244:$AE244),0)&lt;=5,AE244," ")," "))</f>
        <v xml:space="preserve"> </v>
      </c>
      <c r="AS244">
        <v>4.0000000000000003E-5</v>
      </c>
      <c r="AT244">
        <v>7.9999999999999898E-5</v>
      </c>
      <c r="AU244">
        <v>1.2E-4</v>
      </c>
      <c r="AV244">
        <v>1.6000000000000001E-4</v>
      </c>
      <c r="AW244">
        <v>2.0000000000000001E-4</v>
      </c>
      <c r="AX244">
        <v>2.4000000000000001E-4</v>
      </c>
      <c r="AY244">
        <v>2.7999999999999998E-4</v>
      </c>
      <c r="AZ244">
        <v>3.20000000000001E-4</v>
      </c>
      <c r="BA244">
        <v>3.60000000000001E-4</v>
      </c>
      <c r="BB244">
        <v>4.0000000000000099E-4</v>
      </c>
    </row>
    <row r="245" spans="3:54" ht="23.55" customHeight="1" x14ac:dyDescent="0.3">
      <c r="C245" s="169">
        <f>Input!D249</f>
        <v>0</v>
      </c>
      <c r="D245" s="170" t="e">
        <f>Input!#REF!</f>
        <v>#REF!</v>
      </c>
      <c r="E245" s="170">
        <f>Input!E249</f>
        <v>0</v>
      </c>
      <c r="F245" s="171">
        <f>Input!F249</f>
        <v>0</v>
      </c>
      <c r="G245" s="171">
        <f>Input!G249</f>
        <v>0</v>
      </c>
      <c r="H245" s="170">
        <f t="shared" si="58"/>
        <v>0</v>
      </c>
      <c r="I245" s="170">
        <f t="shared" si="59"/>
        <v>0</v>
      </c>
      <c r="J245" s="170">
        <f t="shared" si="60"/>
        <v>0</v>
      </c>
      <c r="K245" s="170">
        <f t="shared" si="61"/>
        <v>0</v>
      </c>
      <c r="L245" s="170">
        <f t="shared" si="62"/>
        <v>0</v>
      </c>
      <c r="M245" s="170" t="str">
        <f t="shared" si="63"/>
        <v xml:space="preserve"> </v>
      </c>
      <c r="N245" s="182" t="str">
        <f t="shared" si="64"/>
        <v xml:space="preserve"> </v>
      </c>
      <c r="O245" s="5" t="str">
        <f t="shared" si="51"/>
        <v xml:space="preserve"> -0-0</v>
      </c>
      <c r="P245" s="5">
        <f>Input!D249</f>
        <v>0</v>
      </c>
      <c r="Q245" s="21">
        <f>IF(Input!$E249=0,0,IF(ISNA(VLOOKUP((CONCATENATE(Q$6,"-",Input!H249)),points1,2,)),0,(VLOOKUP((CONCATENATE(Q$6,"-",Input!H249)),points1,2,))))</f>
        <v>0</v>
      </c>
      <c r="R245" s="21">
        <f>IF(Input!$E249=0,0,IF(ISNA(VLOOKUP((CONCATENATE(R$6,"-",Input!I249)),points1,2,)),0,(VLOOKUP((CONCATENATE(R$6,"-",Input!I249)),points1,2,))))</f>
        <v>0</v>
      </c>
      <c r="S245" s="21">
        <f>IF(Input!$E249=0,0,IF(ISNA(VLOOKUP((CONCATENATE(S$6,"-",Input!J249)),points1,2,)),0,(VLOOKUP((CONCATENATE(S$6,"-",Input!J249)),points1,2,))))</f>
        <v>0</v>
      </c>
      <c r="T245" s="21">
        <f>IF(Input!$E249=0,0,IF(ISNA(VLOOKUP((CONCATENATE(T$6,"-",Input!K249)),points1,2,)),0,(VLOOKUP((CONCATENATE(T$6,"-",Input!K249)),points1,2,))))</f>
        <v>0</v>
      </c>
      <c r="U245" s="21">
        <f>IF(Input!$E249=0,0,IF(ISNA(VLOOKUP((CONCATENATE(U$6,"-",Input!L249)),points1,2,)),0,(VLOOKUP((CONCATENATE(U$6,"-",Input!L249)),points1,2,))))</f>
        <v>0</v>
      </c>
      <c r="V245" s="12">
        <f>IF(Input!$C249&gt;6,COUNT(Input!H249:I249,Input!J249:L249,Input!#REF!,Input!#REF!),IF(Input!$C249&lt;=6,COUNT(Input!H249:I249,Input!J249:L249,Input!#REF!)))</f>
        <v>0</v>
      </c>
      <c r="W245">
        <f t="shared" si="57"/>
        <v>0</v>
      </c>
      <c r="X245">
        <f>IF(W245=0,0,IF((Input!G249="Boy")*AND(Input!C249&gt;6),VLOOKUP(W245,award2,3),IF((Input!G249="Girl")*AND(Input!C249&gt;6),VLOOKUP(W245,award2,2),IF((Input!G249="Boy")*AND(Input!C249&lt;=6),VLOOKUP(W245,award12,3),IF((Input!G249="Girl")*AND(Input!C249&lt;=6),VLOOKUP(W245,award12,2),0)))))</f>
        <v>0</v>
      </c>
      <c r="Y245">
        <f>IF(Input!$C249&gt;6,COUNT(Input!H249:I249,Input!J249:L249,Input!#REF!,Input!#REF!),IF(Input!$C249&lt;=6,COUNT(Input!H249:I249,Input!J249:L249,Input!#REF!)))</f>
        <v>0</v>
      </c>
      <c r="AA245" t="str">
        <f t="shared" si="52"/>
        <v xml:space="preserve"> </v>
      </c>
      <c r="AB245" t="str">
        <f t="shared" si="53"/>
        <v xml:space="preserve"> </v>
      </c>
      <c r="AC245" t="str">
        <f t="shared" si="54"/>
        <v xml:space="preserve"> </v>
      </c>
      <c r="AD245" t="str">
        <f t="shared" si="55"/>
        <v xml:space="preserve"> </v>
      </c>
      <c r="AE245" t="str">
        <f t="shared" si="56"/>
        <v xml:space="preserve"> </v>
      </c>
      <c r="AG245" s="21" t="str">
        <f>IF(AA245=" "," ",IF(Input!$G249="Boy",IF(RANK(AA245,($AA245:$AE245),0)&lt;=5,AA245," ")," "))</f>
        <v xml:space="preserve"> </v>
      </c>
      <c r="AH245" s="21" t="str">
        <f>IF(AB245=" "," ",IF(Input!$G249="Boy",IF(RANK(AB245,($AA245:$AE245),0)&lt;=5,AB245," ")," "))</f>
        <v xml:space="preserve"> </v>
      </c>
      <c r="AI245" s="21" t="str">
        <f>IF(AC245=" "," ",IF(Input!$G249="Boy",IF(RANK(AC245,($AA245:$AE245),0)&lt;=5,AC245," ")," "))</f>
        <v xml:space="preserve"> </v>
      </c>
      <c r="AJ245" s="21" t="str">
        <f>IF(AD245=" "," ",IF(Input!$G249="Boy",IF(RANK(AD245,($AA245:$AE245),0)&lt;=5,AD245," ")," "))</f>
        <v xml:space="preserve"> </v>
      </c>
      <c r="AK245" s="21" t="str">
        <f>IF(AE245=" "," ",IF(Input!$G249="Boy",IF(RANK(AE245,($AA245:$AE245),0)&lt;=5,AE245," ")," "))</f>
        <v xml:space="preserve"> </v>
      </c>
      <c r="AM245" s="21" t="str">
        <f>IF(AA245=" "," ",IF(Input!$G249="Girl",IF(RANK(AA245,($AA245:$AE245),0)&lt;=5,AA245," ")," "))</f>
        <v xml:space="preserve"> </v>
      </c>
      <c r="AN245" s="21" t="str">
        <f>IF(AB245=" "," ",IF(Input!$G249="Girl",IF(RANK(AB245,($AA245:$AE245),0)&lt;=5,AB245," ")," "))</f>
        <v xml:space="preserve"> </v>
      </c>
      <c r="AO245" s="21" t="str">
        <f>IF(AC245=" "," ",IF(Input!$G249="Girl",IF(RANK(AC245,($AA245:$AE245),0)&lt;=5,AC245," ")," "))</f>
        <v xml:space="preserve"> </v>
      </c>
      <c r="AP245" s="21" t="str">
        <f>IF(AD245=" "," ",IF(Input!$G249="Girl",IF(RANK(AD245,($AA245:$AE245),0)&lt;=5,AD245," ")," "))</f>
        <v xml:space="preserve"> </v>
      </c>
      <c r="AQ245" s="21" t="str">
        <f>IF(AE245=" "," ",IF(Input!$G249="Girl",IF(RANK(AE245,($AA245:$AE245),0)&lt;=5,AE245," ")," "))</f>
        <v xml:space="preserve"> </v>
      </c>
      <c r="AS245">
        <v>4.0000000000000003E-5</v>
      </c>
      <c r="AT245">
        <v>7.9999999999999898E-5</v>
      </c>
      <c r="AU245">
        <v>1.2E-4</v>
      </c>
      <c r="AV245">
        <v>1.6000000000000001E-4</v>
      </c>
      <c r="AW245">
        <v>2.0000000000000001E-4</v>
      </c>
      <c r="AX245">
        <v>2.4000000000000001E-4</v>
      </c>
      <c r="AY245">
        <v>2.7999999999999998E-4</v>
      </c>
      <c r="AZ245">
        <v>3.20000000000001E-4</v>
      </c>
      <c r="BA245">
        <v>3.60000000000001E-4</v>
      </c>
      <c r="BB245">
        <v>4.0000000000000099E-4</v>
      </c>
    </row>
    <row r="246" spans="3:54" ht="23.55" customHeight="1" x14ac:dyDescent="0.3">
      <c r="C246" s="169">
        <f>Input!D250</f>
        <v>0</v>
      </c>
      <c r="D246" s="170" t="e">
        <f>Input!#REF!</f>
        <v>#REF!</v>
      </c>
      <c r="E246" s="170">
        <f>Input!E250</f>
        <v>0</v>
      </c>
      <c r="F246" s="171">
        <f>Input!F250</f>
        <v>0</v>
      </c>
      <c r="G246" s="171">
        <f>Input!G250</f>
        <v>0</v>
      </c>
      <c r="H246" s="170">
        <f t="shared" si="58"/>
        <v>0</v>
      </c>
      <c r="I246" s="170">
        <f t="shared" si="59"/>
        <v>0</v>
      </c>
      <c r="J246" s="170">
        <f t="shared" si="60"/>
        <v>0</v>
      </c>
      <c r="K246" s="170">
        <f t="shared" si="61"/>
        <v>0</v>
      </c>
      <c r="L246" s="170">
        <f t="shared" si="62"/>
        <v>0</v>
      </c>
      <c r="M246" s="170" t="str">
        <f t="shared" si="63"/>
        <v xml:space="preserve"> </v>
      </c>
      <c r="N246" s="182" t="str">
        <f t="shared" si="64"/>
        <v xml:space="preserve"> </v>
      </c>
      <c r="O246" s="5" t="str">
        <f t="shared" si="51"/>
        <v xml:space="preserve"> -0-0</v>
      </c>
      <c r="P246" s="5">
        <f>Input!D250</f>
        <v>0</v>
      </c>
      <c r="Q246" s="21">
        <f>IF(Input!$E250=0,0,IF(ISNA(VLOOKUP((CONCATENATE(Q$6,"-",Input!H250)),points1,2,)),0,(VLOOKUP((CONCATENATE(Q$6,"-",Input!H250)),points1,2,))))</f>
        <v>0</v>
      </c>
      <c r="R246" s="21">
        <f>IF(Input!$E250=0,0,IF(ISNA(VLOOKUP((CONCATENATE(R$6,"-",Input!I250)),points1,2,)),0,(VLOOKUP((CONCATENATE(R$6,"-",Input!I250)),points1,2,))))</f>
        <v>0</v>
      </c>
      <c r="S246" s="21">
        <f>IF(Input!$E250=0,0,IF(ISNA(VLOOKUP((CONCATENATE(S$6,"-",Input!J250)),points1,2,)),0,(VLOOKUP((CONCATENATE(S$6,"-",Input!J250)),points1,2,))))</f>
        <v>0</v>
      </c>
      <c r="T246" s="21">
        <f>IF(Input!$E250=0,0,IF(ISNA(VLOOKUP((CONCATENATE(T$6,"-",Input!K250)),points1,2,)),0,(VLOOKUP((CONCATENATE(T$6,"-",Input!K250)),points1,2,))))</f>
        <v>0</v>
      </c>
      <c r="U246" s="21">
        <f>IF(Input!$E250=0,0,IF(ISNA(VLOOKUP((CONCATENATE(U$6,"-",Input!L250)),points1,2,)),0,(VLOOKUP((CONCATENATE(U$6,"-",Input!L250)),points1,2,))))</f>
        <v>0</v>
      </c>
      <c r="V246" s="12">
        <f>IF(Input!$C250&gt;6,COUNT(Input!H250:I250,Input!J250:L250,Input!#REF!,Input!#REF!),IF(Input!$C250&lt;=6,COUNT(Input!H250:I250,Input!J250:L250,Input!#REF!)))</f>
        <v>0</v>
      </c>
      <c r="W246">
        <f t="shared" si="57"/>
        <v>0</v>
      </c>
      <c r="X246">
        <f>IF(W246=0,0,IF((Input!G250="Boy")*AND(Input!C250&gt;6),VLOOKUP(W246,award2,3),IF((Input!G250="Girl")*AND(Input!C250&gt;6),VLOOKUP(W246,award2,2),IF((Input!G250="Boy")*AND(Input!C250&lt;=6),VLOOKUP(W246,award12,3),IF((Input!G250="Girl")*AND(Input!C250&lt;=6),VLOOKUP(W246,award12,2),0)))))</f>
        <v>0</v>
      </c>
      <c r="Y246">
        <f>IF(Input!$C250&gt;6,COUNT(Input!H250:I250,Input!J250:L250,Input!#REF!,Input!#REF!),IF(Input!$C250&lt;=6,COUNT(Input!H250:I250,Input!J250:L250,Input!#REF!)))</f>
        <v>0</v>
      </c>
      <c r="AA246" t="str">
        <f t="shared" si="52"/>
        <v xml:space="preserve"> </v>
      </c>
      <c r="AB246" t="str">
        <f t="shared" si="53"/>
        <v xml:space="preserve"> </v>
      </c>
      <c r="AC246" t="str">
        <f t="shared" si="54"/>
        <v xml:space="preserve"> </v>
      </c>
      <c r="AD246" t="str">
        <f t="shared" si="55"/>
        <v xml:space="preserve"> </v>
      </c>
      <c r="AE246" t="str">
        <f t="shared" si="56"/>
        <v xml:space="preserve"> </v>
      </c>
      <c r="AG246" s="21" t="str">
        <f>IF(AA246=" "," ",IF(Input!$G250="Boy",IF(RANK(AA246,($AA246:$AE246),0)&lt;=5,AA246," ")," "))</f>
        <v xml:space="preserve"> </v>
      </c>
      <c r="AH246" s="21" t="str">
        <f>IF(AB246=" "," ",IF(Input!$G250="Boy",IF(RANK(AB246,($AA246:$AE246),0)&lt;=5,AB246," ")," "))</f>
        <v xml:space="preserve"> </v>
      </c>
      <c r="AI246" s="21" t="str">
        <f>IF(AC246=" "," ",IF(Input!$G250="Boy",IF(RANK(AC246,($AA246:$AE246),0)&lt;=5,AC246," ")," "))</f>
        <v xml:space="preserve"> </v>
      </c>
      <c r="AJ246" s="21" t="str">
        <f>IF(AD246=" "," ",IF(Input!$G250="Boy",IF(RANK(AD246,($AA246:$AE246),0)&lt;=5,AD246," ")," "))</f>
        <v xml:space="preserve"> </v>
      </c>
      <c r="AK246" s="21" t="str">
        <f>IF(AE246=" "," ",IF(Input!$G250="Boy",IF(RANK(AE246,($AA246:$AE246),0)&lt;=5,AE246," ")," "))</f>
        <v xml:space="preserve"> </v>
      </c>
      <c r="AM246" s="21" t="str">
        <f>IF(AA246=" "," ",IF(Input!$G250="Girl",IF(RANK(AA246,($AA246:$AE246),0)&lt;=5,AA246," ")," "))</f>
        <v xml:space="preserve"> </v>
      </c>
      <c r="AN246" s="21" t="str">
        <f>IF(AB246=" "," ",IF(Input!$G250="Girl",IF(RANK(AB246,($AA246:$AE246),0)&lt;=5,AB246," ")," "))</f>
        <v xml:space="preserve"> </v>
      </c>
      <c r="AO246" s="21" t="str">
        <f>IF(AC246=" "," ",IF(Input!$G250="Girl",IF(RANK(AC246,($AA246:$AE246),0)&lt;=5,AC246," ")," "))</f>
        <v xml:space="preserve"> </v>
      </c>
      <c r="AP246" s="21" t="str">
        <f>IF(AD246=" "," ",IF(Input!$G250="Girl",IF(RANK(AD246,($AA246:$AE246),0)&lt;=5,AD246," ")," "))</f>
        <v xml:space="preserve"> </v>
      </c>
      <c r="AQ246" s="21" t="str">
        <f>IF(AE246=" "," ",IF(Input!$G250="Girl",IF(RANK(AE246,($AA246:$AE246),0)&lt;=5,AE246," ")," "))</f>
        <v xml:space="preserve"> </v>
      </c>
      <c r="AS246">
        <v>4.0000000000000003E-5</v>
      </c>
      <c r="AT246">
        <v>7.9999999999999898E-5</v>
      </c>
      <c r="AU246">
        <v>1.2E-4</v>
      </c>
      <c r="AV246">
        <v>1.6000000000000001E-4</v>
      </c>
      <c r="AW246">
        <v>2.0000000000000001E-4</v>
      </c>
      <c r="AX246">
        <v>2.4000000000000001E-4</v>
      </c>
      <c r="AY246">
        <v>2.7999999999999998E-4</v>
      </c>
      <c r="AZ246">
        <v>3.20000000000001E-4</v>
      </c>
      <c r="BA246">
        <v>3.60000000000001E-4</v>
      </c>
      <c r="BB246">
        <v>4.0000000000000099E-4</v>
      </c>
    </row>
    <row r="247" spans="3:54" ht="23.55" customHeight="1" x14ac:dyDescent="0.3">
      <c r="C247" s="169">
        <f>Input!D251</f>
        <v>0</v>
      </c>
      <c r="D247" s="170" t="e">
        <f>Input!#REF!</f>
        <v>#REF!</v>
      </c>
      <c r="E247" s="170">
        <f>Input!E251</f>
        <v>0</v>
      </c>
      <c r="F247" s="171">
        <f>Input!F251</f>
        <v>0</v>
      </c>
      <c r="G247" s="171">
        <f>Input!G251</f>
        <v>0</v>
      </c>
      <c r="H247" s="170">
        <f t="shared" si="58"/>
        <v>0</v>
      </c>
      <c r="I247" s="170">
        <f t="shared" si="59"/>
        <v>0</v>
      </c>
      <c r="J247" s="170">
        <f t="shared" si="60"/>
        <v>0</v>
      </c>
      <c r="K247" s="170">
        <f t="shared" si="61"/>
        <v>0</v>
      </c>
      <c r="L247" s="170">
        <f t="shared" si="62"/>
        <v>0</v>
      </c>
      <c r="M247" s="170" t="str">
        <f t="shared" si="63"/>
        <v xml:space="preserve"> </v>
      </c>
      <c r="N247" s="182" t="str">
        <f t="shared" si="64"/>
        <v xml:space="preserve"> </v>
      </c>
      <c r="O247" s="5" t="str">
        <f t="shared" si="51"/>
        <v xml:space="preserve"> -0-0</v>
      </c>
      <c r="P247" s="5">
        <f>Input!D251</f>
        <v>0</v>
      </c>
      <c r="Q247" s="21">
        <f>IF(Input!$E251=0,0,IF(ISNA(VLOOKUP((CONCATENATE(Q$6,"-",Input!H251)),points1,2,)),0,(VLOOKUP((CONCATENATE(Q$6,"-",Input!H251)),points1,2,))))</f>
        <v>0</v>
      </c>
      <c r="R247" s="21">
        <f>IF(Input!$E251=0,0,IF(ISNA(VLOOKUP((CONCATENATE(R$6,"-",Input!I251)),points1,2,)),0,(VLOOKUP((CONCATENATE(R$6,"-",Input!I251)),points1,2,))))</f>
        <v>0</v>
      </c>
      <c r="S247" s="21">
        <f>IF(Input!$E251=0,0,IF(ISNA(VLOOKUP((CONCATENATE(S$6,"-",Input!J251)),points1,2,)),0,(VLOOKUP((CONCATENATE(S$6,"-",Input!J251)),points1,2,))))</f>
        <v>0</v>
      </c>
      <c r="T247" s="21">
        <f>IF(Input!$E251=0,0,IF(ISNA(VLOOKUP((CONCATENATE(T$6,"-",Input!K251)),points1,2,)),0,(VLOOKUP((CONCATENATE(T$6,"-",Input!K251)),points1,2,))))</f>
        <v>0</v>
      </c>
      <c r="U247" s="21">
        <f>IF(Input!$E251=0,0,IF(ISNA(VLOOKUP((CONCATENATE(U$6,"-",Input!L251)),points1,2,)),0,(VLOOKUP((CONCATENATE(U$6,"-",Input!L251)),points1,2,))))</f>
        <v>0</v>
      </c>
      <c r="V247" s="12">
        <f>IF(Input!$C251&gt;6,COUNT(Input!H251:I251,Input!J251:L251,Input!#REF!,Input!#REF!),IF(Input!$C251&lt;=6,COUNT(Input!H251:I251,Input!J251:L251,Input!#REF!)))</f>
        <v>0</v>
      </c>
      <c r="W247">
        <f t="shared" si="57"/>
        <v>0</v>
      </c>
      <c r="X247">
        <f>IF(W247=0,0,IF((Input!G251="Boy")*AND(Input!C251&gt;6),VLOOKUP(W247,award2,3),IF((Input!G251="Girl")*AND(Input!C251&gt;6),VLOOKUP(W247,award2,2),IF((Input!G251="Boy")*AND(Input!C251&lt;=6),VLOOKUP(W247,award12,3),IF((Input!G251="Girl")*AND(Input!C251&lt;=6),VLOOKUP(W247,award12,2),0)))))</f>
        <v>0</v>
      </c>
      <c r="Y247">
        <f>IF(Input!$C251&gt;6,COUNT(Input!H251:I251,Input!J251:L251,Input!#REF!,Input!#REF!),IF(Input!$C251&lt;=6,COUNT(Input!H251:I251,Input!J251:L251,Input!#REF!)))</f>
        <v>0</v>
      </c>
      <c r="AA247" t="str">
        <f t="shared" si="52"/>
        <v xml:space="preserve"> </v>
      </c>
      <c r="AB247" t="str">
        <f t="shared" si="53"/>
        <v xml:space="preserve"> </v>
      </c>
      <c r="AC247" t="str">
        <f t="shared" si="54"/>
        <v xml:space="preserve"> </v>
      </c>
      <c r="AD247" t="str">
        <f t="shared" si="55"/>
        <v xml:space="preserve"> </v>
      </c>
      <c r="AE247" t="str">
        <f t="shared" si="56"/>
        <v xml:space="preserve"> </v>
      </c>
      <c r="AG247" s="21" t="str">
        <f>IF(AA247=" "," ",IF(Input!$G251="Boy",IF(RANK(AA247,($AA247:$AE247),0)&lt;=5,AA247," ")," "))</f>
        <v xml:space="preserve"> </v>
      </c>
      <c r="AH247" s="21" t="str">
        <f>IF(AB247=" "," ",IF(Input!$G251="Boy",IF(RANK(AB247,($AA247:$AE247),0)&lt;=5,AB247," ")," "))</f>
        <v xml:space="preserve"> </v>
      </c>
      <c r="AI247" s="21" t="str">
        <f>IF(AC247=" "," ",IF(Input!$G251="Boy",IF(RANK(AC247,($AA247:$AE247),0)&lt;=5,AC247," ")," "))</f>
        <v xml:space="preserve"> </v>
      </c>
      <c r="AJ247" s="21" t="str">
        <f>IF(AD247=" "," ",IF(Input!$G251="Boy",IF(RANK(AD247,($AA247:$AE247),0)&lt;=5,AD247," ")," "))</f>
        <v xml:space="preserve"> </v>
      </c>
      <c r="AK247" s="21" t="str">
        <f>IF(AE247=" "," ",IF(Input!$G251="Boy",IF(RANK(AE247,($AA247:$AE247),0)&lt;=5,AE247," ")," "))</f>
        <v xml:space="preserve"> </v>
      </c>
      <c r="AM247" s="21" t="str">
        <f>IF(AA247=" "," ",IF(Input!$G251="Girl",IF(RANK(AA247,($AA247:$AE247),0)&lt;=5,AA247," ")," "))</f>
        <v xml:space="preserve"> </v>
      </c>
      <c r="AN247" s="21" t="str">
        <f>IF(AB247=" "," ",IF(Input!$G251="Girl",IF(RANK(AB247,($AA247:$AE247),0)&lt;=5,AB247," ")," "))</f>
        <v xml:space="preserve"> </v>
      </c>
      <c r="AO247" s="21" t="str">
        <f>IF(AC247=" "," ",IF(Input!$G251="Girl",IF(RANK(AC247,($AA247:$AE247),0)&lt;=5,AC247," ")," "))</f>
        <v xml:space="preserve"> </v>
      </c>
      <c r="AP247" s="21" t="str">
        <f>IF(AD247=" "," ",IF(Input!$G251="Girl",IF(RANK(AD247,($AA247:$AE247),0)&lt;=5,AD247," ")," "))</f>
        <v xml:space="preserve"> </v>
      </c>
      <c r="AQ247" s="21" t="str">
        <f>IF(AE247=" "," ",IF(Input!$G251="Girl",IF(RANK(AE247,($AA247:$AE247),0)&lt;=5,AE247," ")," "))</f>
        <v xml:space="preserve"> </v>
      </c>
      <c r="AS247">
        <v>4.0000000000000003E-5</v>
      </c>
      <c r="AT247">
        <v>7.9999999999999898E-5</v>
      </c>
      <c r="AU247">
        <v>1.2E-4</v>
      </c>
      <c r="AV247">
        <v>1.6000000000000001E-4</v>
      </c>
      <c r="AW247">
        <v>2.0000000000000001E-4</v>
      </c>
      <c r="AX247">
        <v>2.4000000000000001E-4</v>
      </c>
      <c r="AY247">
        <v>2.7999999999999998E-4</v>
      </c>
      <c r="AZ247">
        <v>3.20000000000001E-4</v>
      </c>
      <c r="BA247">
        <v>3.60000000000001E-4</v>
      </c>
      <c r="BB247">
        <v>4.0000000000000099E-4</v>
      </c>
    </row>
    <row r="248" spans="3:54" ht="23.55" customHeight="1" x14ac:dyDescent="0.3">
      <c r="C248" s="169">
        <f>Input!D252</f>
        <v>0</v>
      </c>
      <c r="D248" s="170" t="e">
        <f>Input!#REF!</f>
        <v>#REF!</v>
      </c>
      <c r="E248" s="170">
        <f>Input!E252</f>
        <v>0</v>
      </c>
      <c r="F248" s="171">
        <f>Input!F252</f>
        <v>0</v>
      </c>
      <c r="G248" s="171">
        <f>Input!G252</f>
        <v>0</v>
      </c>
      <c r="H248" s="170">
        <f t="shared" si="58"/>
        <v>0</v>
      </c>
      <c r="I248" s="170">
        <f t="shared" si="59"/>
        <v>0</v>
      </c>
      <c r="J248" s="170">
        <f t="shared" si="60"/>
        <v>0</v>
      </c>
      <c r="K248" s="170">
        <f t="shared" si="61"/>
        <v>0</v>
      </c>
      <c r="L248" s="170">
        <f t="shared" si="62"/>
        <v>0</v>
      </c>
      <c r="M248" s="170" t="str">
        <f t="shared" si="63"/>
        <v xml:space="preserve"> </v>
      </c>
      <c r="N248" s="182" t="str">
        <f t="shared" si="64"/>
        <v xml:space="preserve"> </v>
      </c>
      <c r="O248" s="5" t="str">
        <f t="shared" si="51"/>
        <v xml:space="preserve"> -0-0</v>
      </c>
      <c r="P248" s="5">
        <f>Input!D252</f>
        <v>0</v>
      </c>
      <c r="Q248" s="21">
        <f>IF(Input!$E252=0,0,IF(ISNA(VLOOKUP((CONCATENATE(Q$6,"-",Input!H252)),points1,2,)),0,(VLOOKUP((CONCATENATE(Q$6,"-",Input!H252)),points1,2,))))</f>
        <v>0</v>
      </c>
      <c r="R248" s="21">
        <f>IF(Input!$E252=0,0,IF(ISNA(VLOOKUP((CONCATENATE(R$6,"-",Input!I252)),points1,2,)),0,(VLOOKUP((CONCATENATE(R$6,"-",Input!I252)),points1,2,))))</f>
        <v>0</v>
      </c>
      <c r="S248" s="21">
        <f>IF(Input!$E252=0,0,IF(ISNA(VLOOKUP((CONCATENATE(S$6,"-",Input!J252)),points1,2,)),0,(VLOOKUP((CONCATENATE(S$6,"-",Input!J252)),points1,2,))))</f>
        <v>0</v>
      </c>
      <c r="T248" s="21">
        <f>IF(Input!$E252=0,0,IF(ISNA(VLOOKUP((CONCATENATE(T$6,"-",Input!K252)),points1,2,)),0,(VLOOKUP((CONCATENATE(T$6,"-",Input!K252)),points1,2,))))</f>
        <v>0</v>
      </c>
      <c r="U248" s="21">
        <f>IF(Input!$E252=0,0,IF(ISNA(VLOOKUP((CONCATENATE(U$6,"-",Input!L252)),points1,2,)),0,(VLOOKUP((CONCATENATE(U$6,"-",Input!L252)),points1,2,))))</f>
        <v>0</v>
      </c>
      <c r="V248" s="12">
        <f>IF(Input!$C252&gt;6,COUNT(Input!H252:I252,Input!J252:L252,Input!#REF!,Input!#REF!),IF(Input!$C252&lt;=6,COUNT(Input!H252:I252,Input!J252:L252,Input!#REF!)))</f>
        <v>0</v>
      </c>
      <c r="W248">
        <f t="shared" si="57"/>
        <v>0</v>
      </c>
      <c r="X248">
        <f>IF(W248=0,0,IF((Input!G252="Boy")*AND(Input!C252&gt;6),VLOOKUP(W248,award2,3),IF((Input!G252="Girl")*AND(Input!C252&gt;6),VLOOKUP(W248,award2,2),IF((Input!G252="Boy")*AND(Input!C252&lt;=6),VLOOKUP(W248,award12,3),IF((Input!G252="Girl")*AND(Input!C252&lt;=6),VLOOKUP(W248,award12,2),0)))))</f>
        <v>0</v>
      </c>
      <c r="Y248">
        <f>IF(Input!$C252&gt;6,COUNT(Input!H252:I252,Input!J252:L252,Input!#REF!,Input!#REF!),IF(Input!$C252&lt;=6,COUNT(Input!H252:I252,Input!J252:L252,Input!#REF!)))</f>
        <v>0</v>
      </c>
      <c r="AA248" t="str">
        <f t="shared" si="52"/>
        <v xml:space="preserve"> </v>
      </c>
      <c r="AB248" t="str">
        <f t="shared" si="53"/>
        <v xml:space="preserve"> </v>
      </c>
      <c r="AC248" t="str">
        <f t="shared" si="54"/>
        <v xml:space="preserve"> </v>
      </c>
      <c r="AD248" t="str">
        <f t="shared" si="55"/>
        <v xml:space="preserve"> </v>
      </c>
      <c r="AE248" t="str">
        <f t="shared" si="56"/>
        <v xml:space="preserve"> </v>
      </c>
      <c r="AG248" s="21" t="str">
        <f>IF(AA248=" "," ",IF(Input!$G252="Boy",IF(RANK(AA248,($AA248:$AE248),0)&lt;=5,AA248," ")," "))</f>
        <v xml:space="preserve"> </v>
      </c>
      <c r="AH248" s="21" t="str">
        <f>IF(AB248=" "," ",IF(Input!$G252="Boy",IF(RANK(AB248,($AA248:$AE248),0)&lt;=5,AB248," ")," "))</f>
        <v xml:space="preserve"> </v>
      </c>
      <c r="AI248" s="21" t="str">
        <f>IF(AC248=" "," ",IF(Input!$G252="Boy",IF(RANK(AC248,($AA248:$AE248),0)&lt;=5,AC248," ")," "))</f>
        <v xml:space="preserve"> </v>
      </c>
      <c r="AJ248" s="21" t="str">
        <f>IF(AD248=" "," ",IF(Input!$G252="Boy",IF(RANK(AD248,($AA248:$AE248),0)&lt;=5,AD248," ")," "))</f>
        <v xml:space="preserve"> </v>
      </c>
      <c r="AK248" s="21" t="str">
        <f>IF(AE248=" "," ",IF(Input!$G252="Boy",IF(RANK(AE248,($AA248:$AE248),0)&lt;=5,AE248," ")," "))</f>
        <v xml:space="preserve"> </v>
      </c>
      <c r="AM248" s="21" t="str">
        <f>IF(AA248=" "," ",IF(Input!$G252="Girl",IF(RANK(AA248,($AA248:$AE248),0)&lt;=5,AA248," ")," "))</f>
        <v xml:space="preserve"> </v>
      </c>
      <c r="AN248" s="21" t="str">
        <f>IF(AB248=" "," ",IF(Input!$G252="Girl",IF(RANK(AB248,($AA248:$AE248),0)&lt;=5,AB248," ")," "))</f>
        <v xml:space="preserve"> </v>
      </c>
      <c r="AO248" s="21" t="str">
        <f>IF(AC248=" "," ",IF(Input!$G252="Girl",IF(RANK(AC248,($AA248:$AE248),0)&lt;=5,AC248," ")," "))</f>
        <v xml:space="preserve"> </v>
      </c>
      <c r="AP248" s="21" t="str">
        <f>IF(AD248=" "," ",IF(Input!$G252="Girl",IF(RANK(AD248,($AA248:$AE248),0)&lt;=5,AD248," ")," "))</f>
        <v xml:space="preserve"> </v>
      </c>
      <c r="AQ248" s="21" t="str">
        <f>IF(AE248=" "," ",IF(Input!$G252="Girl",IF(RANK(AE248,($AA248:$AE248),0)&lt;=5,AE248," ")," "))</f>
        <v xml:space="preserve"> </v>
      </c>
      <c r="AS248">
        <v>4.0000000000000003E-5</v>
      </c>
      <c r="AT248">
        <v>7.9999999999999898E-5</v>
      </c>
      <c r="AU248">
        <v>1.2E-4</v>
      </c>
      <c r="AV248">
        <v>1.6000000000000001E-4</v>
      </c>
      <c r="AW248">
        <v>2.0000000000000001E-4</v>
      </c>
      <c r="AX248">
        <v>2.4000000000000001E-4</v>
      </c>
      <c r="AY248">
        <v>2.7999999999999998E-4</v>
      </c>
      <c r="AZ248">
        <v>3.20000000000001E-4</v>
      </c>
      <c r="BA248">
        <v>3.60000000000001E-4</v>
      </c>
      <c r="BB248">
        <v>4.0000000000000099E-4</v>
      </c>
    </row>
    <row r="249" spans="3:54" ht="23.55" customHeight="1" x14ac:dyDescent="0.3">
      <c r="C249" s="169">
        <f>Input!D253</f>
        <v>0</v>
      </c>
      <c r="D249" s="170" t="e">
        <f>Input!#REF!</f>
        <v>#REF!</v>
      </c>
      <c r="E249" s="170">
        <f>Input!E253</f>
        <v>0</v>
      </c>
      <c r="F249" s="171">
        <f>Input!F253</f>
        <v>0</v>
      </c>
      <c r="G249" s="171">
        <f>Input!G253</f>
        <v>0</v>
      </c>
      <c r="H249" s="170">
        <f t="shared" si="58"/>
        <v>0</v>
      </c>
      <c r="I249" s="170">
        <f t="shared" si="59"/>
        <v>0</v>
      </c>
      <c r="J249" s="170">
        <f t="shared" si="60"/>
        <v>0</v>
      </c>
      <c r="K249" s="170">
        <f t="shared" si="61"/>
        <v>0</v>
      </c>
      <c r="L249" s="170">
        <f t="shared" si="62"/>
        <v>0</v>
      </c>
      <c r="M249" s="170" t="str">
        <f t="shared" si="63"/>
        <v xml:space="preserve"> </v>
      </c>
      <c r="N249" s="182" t="str">
        <f t="shared" si="64"/>
        <v xml:space="preserve"> </v>
      </c>
      <c r="O249" s="5" t="str">
        <f t="shared" si="51"/>
        <v xml:space="preserve"> -0-0</v>
      </c>
      <c r="P249" s="5">
        <f>Input!D253</f>
        <v>0</v>
      </c>
      <c r="Q249" s="21">
        <f>IF(Input!$E253=0,0,IF(ISNA(VLOOKUP((CONCATENATE(Q$6,"-",Input!H253)),points1,2,)),0,(VLOOKUP((CONCATENATE(Q$6,"-",Input!H253)),points1,2,))))</f>
        <v>0</v>
      </c>
      <c r="R249" s="21">
        <f>IF(Input!$E253=0,0,IF(ISNA(VLOOKUP((CONCATENATE(R$6,"-",Input!I253)),points1,2,)),0,(VLOOKUP((CONCATENATE(R$6,"-",Input!I253)),points1,2,))))</f>
        <v>0</v>
      </c>
      <c r="S249" s="21">
        <f>IF(Input!$E253=0,0,IF(ISNA(VLOOKUP((CONCATENATE(S$6,"-",Input!J253)),points1,2,)),0,(VLOOKUP((CONCATENATE(S$6,"-",Input!J253)),points1,2,))))</f>
        <v>0</v>
      </c>
      <c r="T249" s="21">
        <f>IF(Input!$E253=0,0,IF(ISNA(VLOOKUP((CONCATENATE(T$6,"-",Input!K253)),points1,2,)),0,(VLOOKUP((CONCATENATE(T$6,"-",Input!K253)),points1,2,))))</f>
        <v>0</v>
      </c>
      <c r="U249" s="21">
        <f>IF(Input!$E253=0,0,IF(ISNA(VLOOKUP((CONCATENATE(U$6,"-",Input!L253)),points1,2,)),0,(VLOOKUP((CONCATENATE(U$6,"-",Input!L253)),points1,2,))))</f>
        <v>0</v>
      </c>
      <c r="V249" s="12">
        <f>IF(Input!$C253&gt;6,COUNT(Input!H253:I253,Input!J253:L253,Input!#REF!,Input!#REF!),IF(Input!$C253&lt;=6,COUNT(Input!H253:I253,Input!J253:L253,Input!#REF!)))</f>
        <v>0</v>
      </c>
      <c r="W249">
        <f t="shared" si="57"/>
        <v>0</v>
      </c>
      <c r="X249">
        <f>IF(W249=0,0,IF((Input!G253="Boy")*AND(Input!C253&gt;6),VLOOKUP(W249,award2,3),IF((Input!G253="Girl")*AND(Input!C253&gt;6),VLOOKUP(W249,award2,2),IF((Input!G253="Boy")*AND(Input!C253&lt;=6),VLOOKUP(W249,award12,3),IF((Input!G253="Girl")*AND(Input!C253&lt;=6),VLOOKUP(W249,award12,2),0)))))</f>
        <v>0</v>
      </c>
      <c r="Y249">
        <f>IF(Input!$C253&gt;6,COUNT(Input!H253:I253,Input!J253:L253,Input!#REF!,Input!#REF!),IF(Input!$C253&lt;=6,COUNT(Input!H253:I253,Input!J253:L253,Input!#REF!)))</f>
        <v>0</v>
      </c>
      <c r="AA249" t="str">
        <f t="shared" si="52"/>
        <v xml:space="preserve"> </v>
      </c>
      <c r="AB249" t="str">
        <f t="shared" si="53"/>
        <v xml:space="preserve"> </v>
      </c>
      <c r="AC249" t="str">
        <f t="shared" si="54"/>
        <v xml:space="preserve"> </v>
      </c>
      <c r="AD249" t="str">
        <f t="shared" si="55"/>
        <v xml:space="preserve"> </v>
      </c>
      <c r="AE249" t="str">
        <f t="shared" si="56"/>
        <v xml:space="preserve"> </v>
      </c>
      <c r="AG249" s="21" t="str">
        <f>IF(AA249=" "," ",IF(Input!$G253="Boy",IF(RANK(AA249,($AA249:$AE249),0)&lt;=5,AA249," ")," "))</f>
        <v xml:space="preserve"> </v>
      </c>
      <c r="AH249" s="21" t="str">
        <f>IF(AB249=" "," ",IF(Input!$G253="Boy",IF(RANK(AB249,($AA249:$AE249),0)&lt;=5,AB249," ")," "))</f>
        <v xml:space="preserve"> </v>
      </c>
      <c r="AI249" s="21" t="str">
        <f>IF(AC249=" "," ",IF(Input!$G253="Boy",IF(RANK(AC249,($AA249:$AE249),0)&lt;=5,AC249," ")," "))</f>
        <v xml:space="preserve"> </v>
      </c>
      <c r="AJ249" s="21" t="str">
        <f>IF(AD249=" "," ",IF(Input!$G253="Boy",IF(RANK(AD249,($AA249:$AE249),0)&lt;=5,AD249," ")," "))</f>
        <v xml:space="preserve"> </v>
      </c>
      <c r="AK249" s="21" t="str">
        <f>IF(AE249=" "," ",IF(Input!$G253="Boy",IF(RANK(AE249,($AA249:$AE249),0)&lt;=5,AE249," ")," "))</f>
        <v xml:space="preserve"> </v>
      </c>
      <c r="AM249" s="21" t="str">
        <f>IF(AA249=" "," ",IF(Input!$G253="Girl",IF(RANK(AA249,($AA249:$AE249),0)&lt;=5,AA249," ")," "))</f>
        <v xml:space="preserve"> </v>
      </c>
      <c r="AN249" s="21" t="str">
        <f>IF(AB249=" "," ",IF(Input!$G253="Girl",IF(RANK(AB249,($AA249:$AE249),0)&lt;=5,AB249," ")," "))</f>
        <v xml:space="preserve"> </v>
      </c>
      <c r="AO249" s="21" t="str">
        <f>IF(AC249=" "," ",IF(Input!$G253="Girl",IF(RANK(AC249,($AA249:$AE249),0)&lt;=5,AC249," ")," "))</f>
        <v xml:space="preserve"> </v>
      </c>
      <c r="AP249" s="21" t="str">
        <f>IF(AD249=" "," ",IF(Input!$G253="Girl",IF(RANK(AD249,($AA249:$AE249),0)&lt;=5,AD249," ")," "))</f>
        <v xml:space="preserve"> </v>
      </c>
      <c r="AQ249" s="21" t="str">
        <f>IF(AE249=" "," ",IF(Input!$G253="Girl",IF(RANK(AE249,($AA249:$AE249),0)&lt;=5,AE249," ")," "))</f>
        <v xml:space="preserve"> </v>
      </c>
      <c r="AS249">
        <v>4.0000000000000003E-5</v>
      </c>
      <c r="AT249">
        <v>7.9999999999999898E-5</v>
      </c>
      <c r="AU249">
        <v>1.2E-4</v>
      </c>
      <c r="AV249">
        <v>1.6000000000000001E-4</v>
      </c>
      <c r="AW249">
        <v>2.0000000000000001E-4</v>
      </c>
      <c r="AX249">
        <v>2.4000000000000001E-4</v>
      </c>
      <c r="AY249">
        <v>2.7999999999999998E-4</v>
      </c>
      <c r="AZ249">
        <v>3.20000000000001E-4</v>
      </c>
      <c r="BA249">
        <v>3.60000000000001E-4</v>
      </c>
      <c r="BB249">
        <v>4.0000000000000099E-4</v>
      </c>
    </row>
    <row r="250" spans="3:54" ht="23.55" customHeight="1" x14ac:dyDescent="0.3">
      <c r="C250" s="169">
        <f>Input!D254</f>
        <v>0</v>
      </c>
      <c r="D250" s="170" t="e">
        <f>Input!#REF!</f>
        <v>#REF!</v>
      </c>
      <c r="E250" s="170">
        <f>Input!E254</f>
        <v>0</v>
      </c>
      <c r="F250" s="171">
        <f>Input!F254</f>
        <v>0</v>
      </c>
      <c r="G250" s="171">
        <f>Input!G254</f>
        <v>0</v>
      </c>
      <c r="H250" s="170">
        <f t="shared" si="58"/>
        <v>0</v>
      </c>
      <c r="I250" s="170">
        <f t="shared" si="59"/>
        <v>0</v>
      </c>
      <c r="J250" s="170">
        <f t="shared" si="60"/>
        <v>0</v>
      </c>
      <c r="K250" s="170">
        <f t="shared" si="61"/>
        <v>0</v>
      </c>
      <c r="L250" s="170">
        <f t="shared" si="62"/>
        <v>0</v>
      </c>
      <c r="M250" s="170" t="str">
        <f t="shared" si="63"/>
        <v xml:space="preserve"> </v>
      </c>
      <c r="N250" s="182" t="str">
        <f t="shared" si="64"/>
        <v xml:space="preserve"> </v>
      </c>
      <c r="O250" s="5" t="str">
        <f t="shared" si="51"/>
        <v xml:space="preserve"> -0-0</v>
      </c>
      <c r="P250" s="5">
        <f>Input!D254</f>
        <v>0</v>
      </c>
      <c r="Q250" s="21">
        <f>IF(Input!$E254=0,0,IF(ISNA(VLOOKUP((CONCATENATE(Q$6,"-",Input!H254)),points1,2,)),0,(VLOOKUP((CONCATENATE(Q$6,"-",Input!H254)),points1,2,))))</f>
        <v>0</v>
      </c>
      <c r="R250" s="21">
        <f>IF(Input!$E254=0,0,IF(ISNA(VLOOKUP((CONCATENATE(R$6,"-",Input!I254)),points1,2,)),0,(VLOOKUP((CONCATENATE(R$6,"-",Input!I254)),points1,2,))))</f>
        <v>0</v>
      </c>
      <c r="S250" s="21">
        <f>IF(Input!$E254=0,0,IF(ISNA(VLOOKUP((CONCATENATE(S$6,"-",Input!J254)),points1,2,)),0,(VLOOKUP((CONCATENATE(S$6,"-",Input!J254)),points1,2,))))</f>
        <v>0</v>
      </c>
      <c r="T250" s="21">
        <f>IF(Input!$E254=0,0,IF(ISNA(VLOOKUP((CONCATENATE(T$6,"-",Input!K254)),points1,2,)),0,(VLOOKUP((CONCATENATE(T$6,"-",Input!K254)),points1,2,))))</f>
        <v>0</v>
      </c>
      <c r="U250" s="21">
        <f>IF(Input!$E254=0,0,IF(ISNA(VLOOKUP((CONCATENATE(U$6,"-",Input!L254)),points1,2,)),0,(VLOOKUP((CONCATENATE(U$6,"-",Input!L254)),points1,2,))))</f>
        <v>0</v>
      </c>
      <c r="V250" s="12">
        <f>IF(Input!$C254&gt;6,COUNT(Input!H254:I254,Input!J254:L254,Input!#REF!,Input!#REF!),IF(Input!$C254&lt;=6,COUNT(Input!H254:I254,Input!J254:L254,Input!#REF!)))</f>
        <v>0</v>
      </c>
      <c r="W250">
        <f t="shared" si="57"/>
        <v>0</v>
      </c>
      <c r="X250">
        <f>IF(W250=0,0,IF((Input!G254="Boy")*AND(Input!C254&gt;6),VLOOKUP(W250,award2,3),IF((Input!G254="Girl")*AND(Input!C254&gt;6),VLOOKUP(W250,award2,2),IF((Input!G254="Boy")*AND(Input!C254&lt;=6),VLOOKUP(W250,award12,3),IF((Input!G254="Girl")*AND(Input!C254&lt;=6),VLOOKUP(W250,award12,2),0)))))</f>
        <v>0</v>
      </c>
      <c r="Y250">
        <f>IF(Input!$C254&gt;6,COUNT(Input!H254:I254,Input!J254:L254,Input!#REF!,Input!#REF!),IF(Input!$C254&lt;=6,COUNT(Input!H254:I254,Input!J254:L254,Input!#REF!)))</f>
        <v>0</v>
      </c>
      <c r="AA250" t="str">
        <f t="shared" si="52"/>
        <v xml:space="preserve"> </v>
      </c>
      <c r="AB250" t="str">
        <f t="shared" si="53"/>
        <v xml:space="preserve"> </v>
      </c>
      <c r="AC250" t="str">
        <f t="shared" si="54"/>
        <v xml:space="preserve"> </v>
      </c>
      <c r="AD250" t="str">
        <f t="shared" si="55"/>
        <v xml:space="preserve"> </v>
      </c>
      <c r="AE250" t="str">
        <f t="shared" si="56"/>
        <v xml:space="preserve"> </v>
      </c>
      <c r="AG250" s="21" t="str">
        <f>IF(AA250=" "," ",IF(Input!$G254="Boy",IF(RANK(AA250,($AA250:$AE250),0)&lt;=5,AA250," ")," "))</f>
        <v xml:space="preserve"> </v>
      </c>
      <c r="AH250" s="21" t="str">
        <f>IF(AB250=" "," ",IF(Input!$G254="Boy",IF(RANK(AB250,($AA250:$AE250),0)&lt;=5,AB250," ")," "))</f>
        <v xml:space="preserve"> </v>
      </c>
      <c r="AI250" s="21" t="str">
        <f>IF(AC250=" "," ",IF(Input!$G254="Boy",IF(RANK(AC250,($AA250:$AE250),0)&lt;=5,AC250," ")," "))</f>
        <v xml:space="preserve"> </v>
      </c>
      <c r="AJ250" s="21" t="str">
        <f>IF(AD250=" "," ",IF(Input!$G254="Boy",IF(RANK(AD250,($AA250:$AE250),0)&lt;=5,AD250," ")," "))</f>
        <v xml:space="preserve"> </v>
      </c>
      <c r="AK250" s="21" t="str">
        <f>IF(AE250=" "," ",IF(Input!$G254="Boy",IF(RANK(AE250,($AA250:$AE250),0)&lt;=5,AE250," ")," "))</f>
        <v xml:space="preserve"> </v>
      </c>
      <c r="AM250" s="21" t="str">
        <f>IF(AA250=" "," ",IF(Input!$G254="Girl",IF(RANK(AA250,($AA250:$AE250),0)&lt;=5,AA250," ")," "))</f>
        <v xml:space="preserve"> </v>
      </c>
      <c r="AN250" s="21" t="str">
        <f>IF(AB250=" "," ",IF(Input!$G254="Girl",IF(RANK(AB250,($AA250:$AE250),0)&lt;=5,AB250," ")," "))</f>
        <v xml:space="preserve"> </v>
      </c>
      <c r="AO250" s="21" t="str">
        <f>IF(AC250=" "," ",IF(Input!$G254="Girl",IF(RANK(AC250,($AA250:$AE250),0)&lt;=5,AC250," ")," "))</f>
        <v xml:space="preserve"> </v>
      </c>
      <c r="AP250" s="21" t="str">
        <f>IF(AD250=" "," ",IF(Input!$G254="Girl",IF(RANK(AD250,($AA250:$AE250),0)&lt;=5,AD250," ")," "))</f>
        <v xml:space="preserve"> </v>
      </c>
      <c r="AQ250" s="21" t="str">
        <f>IF(AE250=" "," ",IF(Input!$G254="Girl",IF(RANK(AE250,($AA250:$AE250),0)&lt;=5,AE250," ")," "))</f>
        <v xml:space="preserve"> </v>
      </c>
      <c r="AS250">
        <v>4.0000000000000003E-5</v>
      </c>
      <c r="AT250">
        <v>7.9999999999999898E-5</v>
      </c>
      <c r="AU250">
        <v>1.2E-4</v>
      </c>
      <c r="AV250">
        <v>1.6000000000000001E-4</v>
      </c>
      <c r="AW250">
        <v>2.0000000000000001E-4</v>
      </c>
      <c r="AX250">
        <v>2.4000000000000001E-4</v>
      </c>
      <c r="AY250">
        <v>2.7999999999999998E-4</v>
      </c>
      <c r="AZ250">
        <v>3.20000000000001E-4</v>
      </c>
      <c r="BA250">
        <v>3.60000000000001E-4</v>
      </c>
      <c r="BB250">
        <v>4.0000000000000099E-4</v>
      </c>
    </row>
    <row r="251" spans="3:54" ht="23.55" customHeight="1" x14ac:dyDescent="0.3">
      <c r="C251" s="169">
        <f>Input!D255</f>
        <v>0</v>
      </c>
      <c r="D251" s="170" t="e">
        <f>Input!#REF!</f>
        <v>#REF!</v>
      </c>
      <c r="E251" s="170">
        <f>Input!E255</f>
        <v>0</v>
      </c>
      <c r="F251" s="171">
        <f>Input!F255</f>
        <v>0</v>
      </c>
      <c r="G251" s="171">
        <f>Input!G255</f>
        <v>0</v>
      </c>
      <c r="H251" s="170">
        <f t="shared" si="58"/>
        <v>0</v>
      </c>
      <c r="I251" s="170">
        <f t="shared" si="59"/>
        <v>0</v>
      </c>
      <c r="J251" s="170">
        <f t="shared" si="60"/>
        <v>0</v>
      </c>
      <c r="K251" s="170">
        <f t="shared" si="61"/>
        <v>0</v>
      </c>
      <c r="L251" s="170">
        <f t="shared" si="62"/>
        <v>0</v>
      </c>
      <c r="M251" s="170" t="str">
        <f t="shared" si="63"/>
        <v xml:space="preserve"> </v>
      </c>
      <c r="N251" s="182" t="str">
        <f t="shared" si="64"/>
        <v xml:space="preserve"> </v>
      </c>
      <c r="O251" s="5" t="str">
        <f t="shared" si="51"/>
        <v xml:space="preserve"> -0-0</v>
      </c>
      <c r="P251" s="5">
        <f>Input!D255</f>
        <v>0</v>
      </c>
      <c r="Q251" s="21">
        <f>IF(Input!$E255=0,0,IF(ISNA(VLOOKUP((CONCATENATE(Q$6,"-",Input!H255)),points1,2,)),0,(VLOOKUP((CONCATENATE(Q$6,"-",Input!H255)),points1,2,))))</f>
        <v>0</v>
      </c>
      <c r="R251" s="21">
        <f>IF(Input!$E255=0,0,IF(ISNA(VLOOKUP((CONCATENATE(R$6,"-",Input!I255)),points1,2,)),0,(VLOOKUP((CONCATENATE(R$6,"-",Input!I255)),points1,2,))))</f>
        <v>0</v>
      </c>
      <c r="S251" s="21">
        <f>IF(Input!$E255=0,0,IF(ISNA(VLOOKUP((CONCATENATE(S$6,"-",Input!J255)),points1,2,)),0,(VLOOKUP((CONCATENATE(S$6,"-",Input!J255)),points1,2,))))</f>
        <v>0</v>
      </c>
      <c r="T251" s="21">
        <f>IF(Input!$E255=0,0,IF(ISNA(VLOOKUP((CONCATENATE(T$6,"-",Input!K255)),points1,2,)),0,(VLOOKUP((CONCATENATE(T$6,"-",Input!K255)),points1,2,))))</f>
        <v>0</v>
      </c>
      <c r="U251" s="21">
        <f>IF(Input!$E255=0,0,IF(ISNA(VLOOKUP((CONCATENATE(U$6,"-",Input!L255)),points1,2,)),0,(VLOOKUP((CONCATENATE(U$6,"-",Input!L255)),points1,2,))))</f>
        <v>0</v>
      </c>
      <c r="V251" s="12">
        <f>IF(Input!$C255&gt;6,COUNT(Input!H255:I255,Input!J255:L255,Input!#REF!,Input!#REF!),IF(Input!$C255&lt;=6,COUNT(Input!H255:I255,Input!J255:L255,Input!#REF!)))</f>
        <v>0</v>
      </c>
      <c r="W251">
        <f t="shared" si="57"/>
        <v>0</v>
      </c>
      <c r="X251">
        <f>IF(W251=0,0,IF((Input!G255="Boy")*AND(Input!C255&gt;6),VLOOKUP(W251,award2,3),IF((Input!G255="Girl")*AND(Input!C255&gt;6),VLOOKUP(W251,award2,2),IF((Input!G255="Boy")*AND(Input!C255&lt;=6),VLOOKUP(W251,award12,3),IF((Input!G255="Girl")*AND(Input!C255&lt;=6),VLOOKUP(W251,award12,2),0)))))</f>
        <v>0</v>
      </c>
      <c r="Y251">
        <f>IF(Input!$C255&gt;6,COUNT(Input!H255:I255,Input!J255:L255,Input!#REF!,Input!#REF!),IF(Input!$C255&lt;=6,COUNT(Input!H255:I255,Input!J255:L255,Input!#REF!)))</f>
        <v>0</v>
      </c>
      <c r="AA251" t="str">
        <f t="shared" si="52"/>
        <v xml:space="preserve"> </v>
      </c>
      <c r="AB251" t="str">
        <f t="shared" si="53"/>
        <v xml:space="preserve"> </v>
      </c>
      <c r="AC251" t="str">
        <f t="shared" si="54"/>
        <v xml:space="preserve"> </v>
      </c>
      <c r="AD251" t="str">
        <f t="shared" si="55"/>
        <v xml:space="preserve"> </v>
      </c>
      <c r="AE251" t="str">
        <f t="shared" si="56"/>
        <v xml:space="preserve"> </v>
      </c>
      <c r="AG251" s="21" t="str">
        <f>IF(AA251=" "," ",IF(Input!$G255="Boy",IF(RANK(AA251,($AA251:$AE251),0)&lt;=5,AA251," ")," "))</f>
        <v xml:space="preserve"> </v>
      </c>
      <c r="AH251" s="21" t="str">
        <f>IF(AB251=" "," ",IF(Input!$G255="Boy",IF(RANK(AB251,($AA251:$AE251),0)&lt;=5,AB251," ")," "))</f>
        <v xml:space="preserve"> </v>
      </c>
      <c r="AI251" s="21" t="str">
        <f>IF(AC251=" "," ",IF(Input!$G255="Boy",IF(RANK(AC251,($AA251:$AE251),0)&lt;=5,AC251," ")," "))</f>
        <v xml:space="preserve"> </v>
      </c>
      <c r="AJ251" s="21" t="str">
        <f>IF(AD251=" "," ",IF(Input!$G255="Boy",IF(RANK(AD251,($AA251:$AE251),0)&lt;=5,AD251," ")," "))</f>
        <v xml:space="preserve"> </v>
      </c>
      <c r="AK251" s="21" t="str">
        <f>IF(AE251=" "," ",IF(Input!$G255="Boy",IF(RANK(AE251,($AA251:$AE251),0)&lt;=5,AE251," ")," "))</f>
        <v xml:space="preserve"> </v>
      </c>
      <c r="AM251" s="21" t="str">
        <f>IF(AA251=" "," ",IF(Input!$G255="Girl",IF(RANK(AA251,($AA251:$AE251),0)&lt;=5,AA251," ")," "))</f>
        <v xml:space="preserve"> </v>
      </c>
      <c r="AN251" s="21" t="str">
        <f>IF(AB251=" "," ",IF(Input!$G255="Girl",IF(RANK(AB251,($AA251:$AE251),0)&lt;=5,AB251," ")," "))</f>
        <v xml:space="preserve"> </v>
      </c>
      <c r="AO251" s="21" t="str">
        <f>IF(AC251=" "," ",IF(Input!$G255="Girl",IF(RANK(AC251,($AA251:$AE251),0)&lt;=5,AC251," ")," "))</f>
        <v xml:space="preserve"> </v>
      </c>
      <c r="AP251" s="21" t="str">
        <f>IF(AD251=" "," ",IF(Input!$G255="Girl",IF(RANK(AD251,($AA251:$AE251),0)&lt;=5,AD251," ")," "))</f>
        <v xml:space="preserve"> </v>
      </c>
      <c r="AQ251" s="21" t="str">
        <f>IF(AE251=" "," ",IF(Input!$G255="Girl",IF(RANK(AE251,($AA251:$AE251),0)&lt;=5,AE251," ")," "))</f>
        <v xml:space="preserve"> </v>
      </c>
      <c r="AS251">
        <v>4.0000000000000003E-5</v>
      </c>
      <c r="AT251">
        <v>7.9999999999999898E-5</v>
      </c>
      <c r="AU251">
        <v>1.2E-4</v>
      </c>
      <c r="AV251">
        <v>1.6000000000000001E-4</v>
      </c>
      <c r="AW251">
        <v>2.0000000000000001E-4</v>
      </c>
      <c r="AX251">
        <v>2.4000000000000001E-4</v>
      </c>
      <c r="AY251">
        <v>2.7999999999999998E-4</v>
      </c>
      <c r="AZ251">
        <v>3.20000000000001E-4</v>
      </c>
      <c r="BA251">
        <v>3.60000000000001E-4</v>
      </c>
      <c r="BB251">
        <v>4.0000000000000099E-4</v>
      </c>
    </row>
    <row r="252" spans="3:54" ht="23.55" customHeight="1" x14ac:dyDescent="0.3">
      <c r="C252" s="169">
        <f>Input!D256</f>
        <v>0</v>
      </c>
      <c r="D252" s="170" t="e">
        <f>Input!#REF!</f>
        <v>#REF!</v>
      </c>
      <c r="E252" s="170">
        <f>Input!E256</f>
        <v>0</v>
      </c>
      <c r="F252" s="171">
        <f>Input!F256</f>
        <v>0</v>
      </c>
      <c r="G252" s="171">
        <f>Input!G256</f>
        <v>0</v>
      </c>
      <c r="H252" s="170">
        <f t="shared" si="58"/>
        <v>0</v>
      </c>
      <c r="I252" s="170">
        <f t="shared" si="59"/>
        <v>0</v>
      </c>
      <c r="J252" s="170">
        <f t="shared" si="60"/>
        <v>0</v>
      </c>
      <c r="K252" s="170">
        <f t="shared" si="61"/>
        <v>0</v>
      </c>
      <c r="L252" s="170">
        <f t="shared" si="62"/>
        <v>0</v>
      </c>
      <c r="M252" s="170" t="str">
        <f t="shared" si="63"/>
        <v xml:space="preserve"> </v>
      </c>
      <c r="N252" s="182" t="str">
        <f t="shared" si="64"/>
        <v xml:space="preserve"> </v>
      </c>
      <c r="O252" s="5" t="str">
        <f t="shared" si="51"/>
        <v xml:space="preserve"> -0-0</v>
      </c>
      <c r="P252" s="5">
        <f>Input!D256</f>
        <v>0</v>
      </c>
      <c r="Q252" s="21">
        <f>IF(Input!$E256=0,0,IF(ISNA(VLOOKUP((CONCATENATE(Q$6,"-",Input!H256)),points1,2,)),0,(VLOOKUP((CONCATENATE(Q$6,"-",Input!H256)),points1,2,))))</f>
        <v>0</v>
      </c>
      <c r="R252" s="21">
        <f>IF(Input!$E256=0,0,IF(ISNA(VLOOKUP((CONCATENATE(R$6,"-",Input!I256)),points1,2,)),0,(VLOOKUP((CONCATENATE(R$6,"-",Input!I256)),points1,2,))))</f>
        <v>0</v>
      </c>
      <c r="S252" s="21">
        <f>IF(Input!$E256=0,0,IF(ISNA(VLOOKUP((CONCATENATE(S$6,"-",Input!J256)),points1,2,)),0,(VLOOKUP((CONCATENATE(S$6,"-",Input!J256)),points1,2,))))</f>
        <v>0</v>
      </c>
      <c r="T252" s="21">
        <f>IF(Input!$E256=0,0,IF(ISNA(VLOOKUP((CONCATENATE(T$6,"-",Input!K256)),points1,2,)),0,(VLOOKUP((CONCATENATE(T$6,"-",Input!K256)),points1,2,))))</f>
        <v>0</v>
      </c>
      <c r="U252" s="21">
        <f>IF(Input!$E256=0,0,IF(ISNA(VLOOKUP((CONCATENATE(U$6,"-",Input!L256)),points1,2,)),0,(VLOOKUP((CONCATENATE(U$6,"-",Input!L256)),points1,2,))))</f>
        <v>0</v>
      </c>
      <c r="V252" s="12">
        <f>IF(Input!$C256&gt;6,COUNT(Input!H256:I256,Input!J256:L256,Input!#REF!,Input!#REF!),IF(Input!$C256&lt;=6,COUNT(Input!H256:I256,Input!J256:L256,Input!#REF!)))</f>
        <v>0</v>
      </c>
      <c r="W252">
        <f t="shared" si="57"/>
        <v>0</v>
      </c>
      <c r="X252">
        <f>IF(W252=0,0,IF((Input!G256="Boy")*AND(Input!C256&gt;6),VLOOKUP(W252,award2,3),IF((Input!G256="Girl")*AND(Input!C256&gt;6),VLOOKUP(W252,award2,2),IF((Input!G256="Boy")*AND(Input!C256&lt;=6),VLOOKUP(W252,award12,3),IF((Input!G256="Girl")*AND(Input!C256&lt;=6),VLOOKUP(W252,award12,2),0)))))</f>
        <v>0</v>
      </c>
      <c r="Y252">
        <f>IF(Input!$C256&gt;6,COUNT(Input!H256:I256,Input!J256:L256,Input!#REF!,Input!#REF!),IF(Input!$C256&lt;=6,COUNT(Input!H256:I256,Input!J256:L256,Input!#REF!)))</f>
        <v>0</v>
      </c>
      <c r="AA252" t="str">
        <f t="shared" si="52"/>
        <v xml:space="preserve"> </v>
      </c>
      <c r="AB252" t="str">
        <f t="shared" si="53"/>
        <v xml:space="preserve"> </v>
      </c>
      <c r="AC252" t="str">
        <f t="shared" si="54"/>
        <v xml:space="preserve"> </v>
      </c>
      <c r="AD252" t="str">
        <f t="shared" si="55"/>
        <v xml:space="preserve"> </v>
      </c>
      <c r="AE252" t="str">
        <f t="shared" si="56"/>
        <v xml:space="preserve"> </v>
      </c>
      <c r="AG252" s="21" t="str">
        <f>IF(AA252=" "," ",IF(Input!$G256="Boy",IF(RANK(AA252,($AA252:$AE252),0)&lt;=5,AA252," ")," "))</f>
        <v xml:space="preserve"> </v>
      </c>
      <c r="AH252" s="21" t="str">
        <f>IF(AB252=" "," ",IF(Input!$G256="Boy",IF(RANK(AB252,($AA252:$AE252),0)&lt;=5,AB252," ")," "))</f>
        <v xml:space="preserve"> </v>
      </c>
      <c r="AI252" s="21" t="str">
        <f>IF(AC252=" "," ",IF(Input!$G256="Boy",IF(RANK(AC252,($AA252:$AE252),0)&lt;=5,AC252," ")," "))</f>
        <v xml:space="preserve"> </v>
      </c>
      <c r="AJ252" s="21" t="str">
        <f>IF(AD252=" "," ",IF(Input!$G256="Boy",IF(RANK(AD252,($AA252:$AE252),0)&lt;=5,AD252," ")," "))</f>
        <v xml:space="preserve"> </v>
      </c>
      <c r="AK252" s="21" t="str">
        <f>IF(AE252=" "," ",IF(Input!$G256="Boy",IF(RANK(AE252,($AA252:$AE252),0)&lt;=5,AE252," ")," "))</f>
        <v xml:space="preserve"> </v>
      </c>
      <c r="AM252" s="21" t="str">
        <f>IF(AA252=" "," ",IF(Input!$G256="Girl",IF(RANK(AA252,($AA252:$AE252),0)&lt;=5,AA252," ")," "))</f>
        <v xml:space="preserve"> </v>
      </c>
      <c r="AN252" s="21" t="str">
        <f>IF(AB252=" "," ",IF(Input!$G256="Girl",IF(RANK(AB252,($AA252:$AE252),0)&lt;=5,AB252," ")," "))</f>
        <v xml:space="preserve"> </v>
      </c>
      <c r="AO252" s="21" t="str">
        <f>IF(AC252=" "," ",IF(Input!$G256="Girl",IF(RANK(AC252,($AA252:$AE252),0)&lt;=5,AC252," ")," "))</f>
        <v xml:space="preserve"> </v>
      </c>
      <c r="AP252" s="21" t="str">
        <f>IF(AD252=" "," ",IF(Input!$G256="Girl",IF(RANK(AD252,($AA252:$AE252),0)&lt;=5,AD252," ")," "))</f>
        <v xml:space="preserve"> </v>
      </c>
      <c r="AQ252" s="21" t="str">
        <f>IF(AE252=" "," ",IF(Input!$G256="Girl",IF(RANK(AE252,($AA252:$AE252),0)&lt;=5,AE252," ")," "))</f>
        <v xml:space="preserve"> </v>
      </c>
      <c r="AS252">
        <v>4.0000000000000003E-5</v>
      </c>
      <c r="AT252">
        <v>7.9999999999999898E-5</v>
      </c>
      <c r="AU252">
        <v>1.2E-4</v>
      </c>
      <c r="AV252">
        <v>1.6000000000000001E-4</v>
      </c>
      <c r="AW252">
        <v>2.0000000000000001E-4</v>
      </c>
      <c r="AX252">
        <v>2.4000000000000001E-4</v>
      </c>
      <c r="AY252">
        <v>2.7999999999999998E-4</v>
      </c>
      <c r="AZ252">
        <v>3.20000000000001E-4</v>
      </c>
      <c r="BA252">
        <v>3.60000000000001E-4</v>
      </c>
      <c r="BB252">
        <v>4.0000000000000099E-4</v>
      </c>
    </row>
    <row r="253" spans="3:54" ht="23.55" customHeight="1" x14ac:dyDescent="0.3">
      <c r="C253" s="169">
        <f>Input!D257</f>
        <v>0</v>
      </c>
      <c r="D253" s="170" t="e">
        <f>Input!#REF!</f>
        <v>#REF!</v>
      </c>
      <c r="E253" s="170">
        <f>Input!E257</f>
        <v>0</v>
      </c>
      <c r="F253" s="171">
        <f>Input!F257</f>
        <v>0</v>
      </c>
      <c r="G253" s="171">
        <f>Input!G257</f>
        <v>0</v>
      </c>
      <c r="H253" s="170">
        <f t="shared" si="58"/>
        <v>0</v>
      </c>
      <c r="I253" s="170">
        <f t="shared" si="59"/>
        <v>0</v>
      </c>
      <c r="J253" s="170">
        <f t="shared" si="60"/>
        <v>0</v>
      </c>
      <c r="K253" s="170">
        <f t="shared" si="61"/>
        <v>0</v>
      </c>
      <c r="L253" s="170">
        <f t="shared" si="62"/>
        <v>0</v>
      </c>
      <c r="M253" s="170" t="str">
        <f t="shared" si="63"/>
        <v xml:space="preserve"> </v>
      </c>
      <c r="N253" s="182" t="str">
        <f t="shared" si="64"/>
        <v xml:space="preserve"> </v>
      </c>
      <c r="O253" s="5" t="str">
        <f t="shared" si="51"/>
        <v xml:space="preserve"> -0-0</v>
      </c>
      <c r="P253" s="5">
        <f>Input!D257</f>
        <v>0</v>
      </c>
      <c r="Q253" s="21">
        <f>IF(Input!$E257=0,0,IF(ISNA(VLOOKUP((CONCATENATE(Q$6,"-",Input!H257)),points1,2,)),0,(VLOOKUP((CONCATENATE(Q$6,"-",Input!H257)),points1,2,))))</f>
        <v>0</v>
      </c>
      <c r="R253" s="21">
        <f>IF(Input!$E257=0,0,IF(ISNA(VLOOKUP((CONCATENATE(R$6,"-",Input!I257)),points1,2,)),0,(VLOOKUP((CONCATENATE(R$6,"-",Input!I257)),points1,2,))))</f>
        <v>0</v>
      </c>
      <c r="S253" s="21">
        <f>IF(Input!$E257=0,0,IF(ISNA(VLOOKUP((CONCATENATE(S$6,"-",Input!J257)),points1,2,)),0,(VLOOKUP((CONCATENATE(S$6,"-",Input!J257)),points1,2,))))</f>
        <v>0</v>
      </c>
      <c r="T253" s="21">
        <f>IF(Input!$E257=0,0,IF(ISNA(VLOOKUP((CONCATENATE(T$6,"-",Input!K257)),points1,2,)),0,(VLOOKUP((CONCATENATE(T$6,"-",Input!K257)),points1,2,))))</f>
        <v>0</v>
      </c>
      <c r="U253" s="21">
        <f>IF(Input!$E257=0,0,IF(ISNA(VLOOKUP((CONCATENATE(U$6,"-",Input!L257)),points1,2,)),0,(VLOOKUP((CONCATENATE(U$6,"-",Input!L257)),points1,2,))))</f>
        <v>0</v>
      </c>
      <c r="V253" s="12">
        <f>IF(Input!$C257&gt;6,COUNT(Input!H257:I257,Input!J257:L257,Input!#REF!,Input!#REF!),IF(Input!$C257&lt;=6,COUNT(Input!H257:I257,Input!J257:L257,Input!#REF!)))</f>
        <v>0</v>
      </c>
      <c r="W253">
        <f t="shared" si="57"/>
        <v>0</v>
      </c>
      <c r="X253">
        <f>IF(W253=0,0,IF((Input!G257="Boy")*AND(Input!C257&gt;6),VLOOKUP(W253,award2,3),IF((Input!G257="Girl")*AND(Input!C257&gt;6),VLOOKUP(W253,award2,2),IF((Input!G257="Boy")*AND(Input!C257&lt;=6),VLOOKUP(W253,award12,3),IF((Input!G257="Girl")*AND(Input!C257&lt;=6),VLOOKUP(W253,award12,2),0)))))</f>
        <v>0</v>
      </c>
      <c r="Y253">
        <f>IF(Input!$C257&gt;6,COUNT(Input!H257:I257,Input!J257:L257,Input!#REF!,Input!#REF!),IF(Input!$C257&lt;=6,COUNT(Input!H257:I257,Input!J257:L257,Input!#REF!)))</f>
        <v>0</v>
      </c>
      <c r="AA253" t="str">
        <f t="shared" si="52"/>
        <v xml:space="preserve"> </v>
      </c>
      <c r="AB253" t="str">
        <f t="shared" si="53"/>
        <v xml:space="preserve"> </v>
      </c>
      <c r="AC253" t="str">
        <f t="shared" si="54"/>
        <v xml:space="preserve"> </v>
      </c>
      <c r="AD253" t="str">
        <f t="shared" si="55"/>
        <v xml:space="preserve"> </v>
      </c>
      <c r="AE253" t="str">
        <f t="shared" si="56"/>
        <v xml:space="preserve"> </v>
      </c>
      <c r="AG253" s="21" t="str">
        <f>IF(AA253=" "," ",IF(Input!$G257="Boy",IF(RANK(AA253,($AA253:$AE253),0)&lt;=5,AA253," ")," "))</f>
        <v xml:space="preserve"> </v>
      </c>
      <c r="AH253" s="21" t="str">
        <f>IF(AB253=" "," ",IF(Input!$G257="Boy",IF(RANK(AB253,($AA253:$AE253),0)&lt;=5,AB253," ")," "))</f>
        <v xml:space="preserve"> </v>
      </c>
      <c r="AI253" s="21" t="str">
        <f>IF(AC253=" "," ",IF(Input!$G257="Boy",IF(RANK(AC253,($AA253:$AE253),0)&lt;=5,AC253," ")," "))</f>
        <v xml:space="preserve"> </v>
      </c>
      <c r="AJ253" s="21" t="str">
        <f>IF(AD253=" "," ",IF(Input!$G257="Boy",IF(RANK(AD253,($AA253:$AE253),0)&lt;=5,AD253," ")," "))</f>
        <v xml:space="preserve"> </v>
      </c>
      <c r="AK253" s="21" t="str">
        <f>IF(AE253=" "," ",IF(Input!$G257="Boy",IF(RANK(AE253,($AA253:$AE253),0)&lt;=5,AE253," ")," "))</f>
        <v xml:space="preserve"> </v>
      </c>
      <c r="AM253" s="21" t="str">
        <f>IF(AA253=" "," ",IF(Input!$G257="Girl",IF(RANK(AA253,($AA253:$AE253),0)&lt;=5,AA253," ")," "))</f>
        <v xml:space="preserve"> </v>
      </c>
      <c r="AN253" s="21" t="str">
        <f>IF(AB253=" "," ",IF(Input!$G257="Girl",IF(RANK(AB253,($AA253:$AE253),0)&lt;=5,AB253," ")," "))</f>
        <v xml:space="preserve"> </v>
      </c>
      <c r="AO253" s="21" t="str">
        <f>IF(AC253=" "," ",IF(Input!$G257="Girl",IF(RANK(AC253,($AA253:$AE253),0)&lt;=5,AC253," ")," "))</f>
        <v xml:space="preserve"> </v>
      </c>
      <c r="AP253" s="21" t="str">
        <f>IF(AD253=" "," ",IF(Input!$G257="Girl",IF(RANK(AD253,($AA253:$AE253),0)&lt;=5,AD253," ")," "))</f>
        <v xml:space="preserve"> </v>
      </c>
      <c r="AQ253" s="21" t="str">
        <f>IF(AE253=" "," ",IF(Input!$G257="Girl",IF(RANK(AE253,($AA253:$AE253),0)&lt;=5,AE253," ")," "))</f>
        <v xml:space="preserve"> </v>
      </c>
      <c r="AS253">
        <v>4.0000000000000003E-5</v>
      </c>
      <c r="AT253">
        <v>7.9999999999999898E-5</v>
      </c>
      <c r="AU253">
        <v>1.2E-4</v>
      </c>
      <c r="AV253">
        <v>1.6000000000000001E-4</v>
      </c>
      <c r="AW253">
        <v>2.0000000000000001E-4</v>
      </c>
      <c r="AX253">
        <v>2.4000000000000001E-4</v>
      </c>
      <c r="AY253">
        <v>2.7999999999999998E-4</v>
      </c>
      <c r="AZ253">
        <v>3.20000000000001E-4</v>
      </c>
      <c r="BA253">
        <v>3.60000000000001E-4</v>
      </c>
      <c r="BB253">
        <v>4.0000000000000099E-4</v>
      </c>
    </row>
    <row r="254" spans="3:54" ht="23.55" customHeight="1" x14ac:dyDescent="0.3">
      <c r="C254" s="169">
        <f>Input!D258</f>
        <v>0</v>
      </c>
      <c r="D254" s="170" t="e">
        <f>Input!#REF!</f>
        <v>#REF!</v>
      </c>
      <c r="E254" s="170">
        <f>Input!E258</f>
        <v>0</v>
      </c>
      <c r="F254" s="171">
        <f>Input!F258</f>
        <v>0</v>
      </c>
      <c r="G254" s="171">
        <f>Input!G258</f>
        <v>0</v>
      </c>
      <c r="H254" s="170">
        <f t="shared" si="58"/>
        <v>0</v>
      </c>
      <c r="I254" s="170">
        <f t="shared" si="59"/>
        <v>0</v>
      </c>
      <c r="J254" s="170">
        <f t="shared" si="60"/>
        <v>0</v>
      </c>
      <c r="K254" s="170">
        <f t="shared" si="61"/>
        <v>0</v>
      </c>
      <c r="L254" s="170">
        <f t="shared" si="62"/>
        <v>0</v>
      </c>
      <c r="M254" s="170" t="str">
        <f t="shared" si="63"/>
        <v xml:space="preserve"> </v>
      </c>
      <c r="N254" s="182" t="str">
        <f t="shared" si="64"/>
        <v xml:space="preserve"> </v>
      </c>
      <c r="O254" s="5" t="str">
        <f t="shared" si="51"/>
        <v xml:space="preserve"> -0-0</v>
      </c>
      <c r="P254" s="5">
        <f>Input!D258</f>
        <v>0</v>
      </c>
      <c r="Q254" s="21">
        <f>IF(Input!$E258=0,0,IF(ISNA(VLOOKUP((CONCATENATE(Q$6,"-",Input!H258)),points1,2,)),0,(VLOOKUP((CONCATENATE(Q$6,"-",Input!H258)),points1,2,))))</f>
        <v>0</v>
      </c>
      <c r="R254" s="21">
        <f>IF(Input!$E258=0,0,IF(ISNA(VLOOKUP((CONCATENATE(R$6,"-",Input!I258)),points1,2,)),0,(VLOOKUP((CONCATENATE(R$6,"-",Input!I258)),points1,2,))))</f>
        <v>0</v>
      </c>
      <c r="S254" s="21">
        <f>IF(Input!$E258=0,0,IF(ISNA(VLOOKUP((CONCATENATE(S$6,"-",Input!J258)),points1,2,)),0,(VLOOKUP((CONCATENATE(S$6,"-",Input!J258)),points1,2,))))</f>
        <v>0</v>
      </c>
      <c r="T254" s="21">
        <f>IF(Input!$E258=0,0,IF(ISNA(VLOOKUP((CONCATENATE(T$6,"-",Input!K258)),points1,2,)),0,(VLOOKUP((CONCATENATE(T$6,"-",Input!K258)),points1,2,))))</f>
        <v>0</v>
      </c>
      <c r="U254" s="21">
        <f>IF(Input!$E258=0,0,IF(ISNA(VLOOKUP((CONCATENATE(U$6,"-",Input!L258)),points1,2,)),0,(VLOOKUP((CONCATENATE(U$6,"-",Input!L258)),points1,2,))))</f>
        <v>0</v>
      </c>
      <c r="V254" s="12">
        <f>IF(Input!$C258&gt;6,COUNT(Input!H258:I258,Input!J258:L258,Input!#REF!,Input!#REF!),IF(Input!$C258&lt;=6,COUNT(Input!H258:I258,Input!J258:L258,Input!#REF!)))</f>
        <v>0</v>
      </c>
      <c r="W254">
        <f t="shared" si="57"/>
        <v>0</v>
      </c>
      <c r="X254">
        <f>IF(W254=0,0,IF((Input!G258="Boy")*AND(Input!C258&gt;6),VLOOKUP(W254,award2,3),IF((Input!G258="Girl")*AND(Input!C258&gt;6),VLOOKUP(W254,award2,2),IF((Input!G258="Boy")*AND(Input!C258&lt;=6),VLOOKUP(W254,award12,3),IF((Input!G258="Girl")*AND(Input!C258&lt;=6),VLOOKUP(W254,award12,2),0)))))</f>
        <v>0</v>
      </c>
      <c r="Y254">
        <f>IF(Input!$C258&gt;6,COUNT(Input!H258:I258,Input!J258:L258,Input!#REF!,Input!#REF!),IF(Input!$C258&lt;=6,COUNT(Input!H258:I258,Input!J258:L258,Input!#REF!)))</f>
        <v>0</v>
      </c>
      <c r="AA254" t="str">
        <f t="shared" si="52"/>
        <v xml:space="preserve"> </v>
      </c>
      <c r="AB254" t="str">
        <f t="shared" si="53"/>
        <v xml:space="preserve"> </v>
      </c>
      <c r="AC254" t="str">
        <f t="shared" si="54"/>
        <v xml:space="preserve"> </v>
      </c>
      <c r="AD254" t="str">
        <f t="shared" si="55"/>
        <v xml:space="preserve"> </v>
      </c>
      <c r="AE254" t="str">
        <f t="shared" si="56"/>
        <v xml:space="preserve"> </v>
      </c>
      <c r="AG254" s="21" t="str">
        <f>IF(AA254=" "," ",IF(Input!$G258="Boy",IF(RANK(AA254,($AA254:$AE254),0)&lt;=5,AA254," ")," "))</f>
        <v xml:space="preserve"> </v>
      </c>
      <c r="AH254" s="21" t="str">
        <f>IF(AB254=" "," ",IF(Input!$G258="Boy",IF(RANK(AB254,($AA254:$AE254),0)&lt;=5,AB254," ")," "))</f>
        <v xml:space="preserve"> </v>
      </c>
      <c r="AI254" s="21" t="str">
        <f>IF(AC254=" "," ",IF(Input!$G258="Boy",IF(RANK(AC254,($AA254:$AE254),0)&lt;=5,AC254," ")," "))</f>
        <v xml:space="preserve"> </v>
      </c>
      <c r="AJ254" s="21" t="str">
        <f>IF(AD254=" "," ",IF(Input!$G258="Boy",IF(RANK(AD254,($AA254:$AE254),0)&lt;=5,AD254," ")," "))</f>
        <v xml:space="preserve"> </v>
      </c>
      <c r="AK254" s="21" t="str">
        <f>IF(AE254=" "," ",IF(Input!$G258="Boy",IF(RANK(AE254,($AA254:$AE254),0)&lt;=5,AE254," ")," "))</f>
        <v xml:space="preserve"> </v>
      </c>
      <c r="AM254" s="21" t="str">
        <f>IF(AA254=" "," ",IF(Input!$G258="Girl",IF(RANK(AA254,($AA254:$AE254),0)&lt;=5,AA254," ")," "))</f>
        <v xml:space="preserve"> </v>
      </c>
      <c r="AN254" s="21" t="str">
        <f>IF(AB254=" "," ",IF(Input!$G258="Girl",IF(RANK(AB254,($AA254:$AE254),0)&lt;=5,AB254," ")," "))</f>
        <v xml:space="preserve"> </v>
      </c>
      <c r="AO254" s="21" t="str">
        <f>IF(AC254=" "," ",IF(Input!$G258="Girl",IF(RANK(AC254,($AA254:$AE254),0)&lt;=5,AC254," ")," "))</f>
        <v xml:space="preserve"> </v>
      </c>
      <c r="AP254" s="21" t="str">
        <f>IF(AD254=" "," ",IF(Input!$G258="Girl",IF(RANK(AD254,($AA254:$AE254),0)&lt;=5,AD254," ")," "))</f>
        <v xml:space="preserve"> </v>
      </c>
      <c r="AQ254" s="21" t="str">
        <f>IF(AE254=" "," ",IF(Input!$G258="Girl",IF(RANK(AE254,($AA254:$AE254),0)&lt;=5,AE254," ")," "))</f>
        <v xml:space="preserve"> </v>
      </c>
      <c r="AS254">
        <v>4.0000000000000003E-5</v>
      </c>
      <c r="AT254">
        <v>7.9999999999999898E-5</v>
      </c>
      <c r="AU254">
        <v>1.2E-4</v>
      </c>
      <c r="AV254">
        <v>1.6000000000000001E-4</v>
      </c>
      <c r="AW254">
        <v>2.0000000000000001E-4</v>
      </c>
      <c r="AX254">
        <v>2.4000000000000001E-4</v>
      </c>
      <c r="AY254">
        <v>2.7999999999999998E-4</v>
      </c>
      <c r="AZ254">
        <v>3.20000000000001E-4</v>
      </c>
      <c r="BA254">
        <v>3.60000000000001E-4</v>
      </c>
      <c r="BB254">
        <v>4.0000000000000099E-4</v>
      </c>
    </row>
    <row r="255" spans="3:54" ht="23.55" customHeight="1" x14ac:dyDescent="0.3">
      <c r="C255" s="169">
        <f>Input!D259</f>
        <v>0</v>
      </c>
      <c r="D255" s="170" t="e">
        <f>Input!#REF!</f>
        <v>#REF!</v>
      </c>
      <c r="E255" s="170">
        <f>Input!E259</f>
        <v>0</v>
      </c>
      <c r="F255" s="171">
        <f>Input!F259</f>
        <v>0</v>
      </c>
      <c r="G255" s="171">
        <f>Input!G259</f>
        <v>0</v>
      </c>
      <c r="H255" s="170">
        <f t="shared" si="58"/>
        <v>0</v>
      </c>
      <c r="I255" s="170">
        <f t="shared" si="59"/>
        <v>0</v>
      </c>
      <c r="J255" s="170">
        <f t="shared" si="60"/>
        <v>0</v>
      </c>
      <c r="K255" s="170">
        <f t="shared" si="61"/>
        <v>0</v>
      </c>
      <c r="L255" s="170">
        <f t="shared" si="62"/>
        <v>0</v>
      </c>
      <c r="M255" s="170" t="str">
        <f t="shared" si="63"/>
        <v xml:space="preserve"> </v>
      </c>
      <c r="N255" s="182" t="str">
        <f t="shared" si="64"/>
        <v xml:space="preserve"> </v>
      </c>
      <c r="O255" s="5" t="str">
        <f t="shared" si="51"/>
        <v xml:space="preserve"> -0-0</v>
      </c>
      <c r="P255" s="5">
        <f>Input!D259</f>
        <v>0</v>
      </c>
      <c r="Q255" s="21">
        <f>IF(Input!$E259=0,0,IF(ISNA(VLOOKUP((CONCATENATE(Q$6,"-",Input!H259)),points1,2,)),0,(VLOOKUP((CONCATENATE(Q$6,"-",Input!H259)),points1,2,))))</f>
        <v>0</v>
      </c>
      <c r="R255" s="21">
        <f>IF(Input!$E259=0,0,IF(ISNA(VLOOKUP((CONCATENATE(R$6,"-",Input!I259)),points1,2,)),0,(VLOOKUP((CONCATENATE(R$6,"-",Input!I259)),points1,2,))))</f>
        <v>0</v>
      </c>
      <c r="S255" s="21">
        <f>IF(Input!$E259=0,0,IF(ISNA(VLOOKUP((CONCATENATE(S$6,"-",Input!J259)),points1,2,)),0,(VLOOKUP((CONCATENATE(S$6,"-",Input!J259)),points1,2,))))</f>
        <v>0</v>
      </c>
      <c r="T255" s="21">
        <f>IF(Input!$E259=0,0,IF(ISNA(VLOOKUP((CONCATENATE(T$6,"-",Input!K259)),points1,2,)),0,(VLOOKUP((CONCATENATE(T$6,"-",Input!K259)),points1,2,))))</f>
        <v>0</v>
      </c>
      <c r="U255" s="21">
        <f>IF(Input!$E259=0,0,IF(ISNA(VLOOKUP((CONCATENATE(U$6,"-",Input!L259)),points1,2,)),0,(VLOOKUP((CONCATENATE(U$6,"-",Input!L259)),points1,2,))))</f>
        <v>0</v>
      </c>
      <c r="V255" s="12">
        <f>IF(Input!$C259&gt;6,COUNT(Input!H259:I259,Input!J259:L259,Input!#REF!,Input!#REF!),IF(Input!$C259&lt;=6,COUNT(Input!H259:I259,Input!J259:L259,Input!#REF!)))</f>
        <v>0</v>
      </c>
      <c r="W255">
        <f t="shared" si="57"/>
        <v>0</v>
      </c>
      <c r="X255">
        <f>IF(W255=0,0,IF((Input!G259="Boy")*AND(Input!C259&gt;6),VLOOKUP(W255,award2,3),IF((Input!G259="Girl")*AND(Input!C259&gt;6),VLOOKUP(W255,award2,2),IF((Input!G259="Boy")*AND(Input!C259&lt;=6),VLOOKUP(W255,award12,3),IF((Input!G259="Girl")*AND(Input!C259&lt;=6),VLOOKUP(W255,award12,2),0)))))</f>
        <v>0</v>
      </c>
      <c r="Y255">
        <f>IF(Input!$C259&gt;6,COUNT(Input!H259:I259,Input!J259:L259,Input!#REF!,Input!#REF!),IF(Input!$C259&lt;=6,COUNT(Input!H259:I259,Input!J259:L259,Input!#REF!)))</f>
        <v>0</v>
      </c>
      <c r="AA255" t="str">
        <f t="shared" si="52"/>
        <v xml:space="preserve"> </v>
      </c>
      <c r="AB255" t="str">
        <f t="shared" si="53"/>
        <v xml:space="preserve"> </v>
      </c>
      <c r="AC255" t="str">
        <f t="shared" si="54"/>
        <v xml:space="preserve"> </v>
      </c>
      <c r="AD255" t="str">
        <f t="shared" si="55"/>
        <v xml:space="preserve"> </v>
      </c>
      <c r="AE255" t="str">
        <f t="shared" si="56"/>
        <v xml:space="preserve"> </v>
      </c>
      <c r="AG255" s="21" t="str">
        <f>IF(AA255=" "," ",IF(Input!$G259="Boy",IF(RANK(AA255,($AA255:$AE255),0)&lt;=5,AA255," ")," "))</f>
        <v xml:space="preserve"> </v>
      </c>
      <c r="AH255" s="21" t="str">
        <f>IF(AB255=" "," ",IF(Input!$G259="Boy",IF(RANK(AB255,($AA255:$AE255),0)&lt;=5,AB255," ")," "))</f>
        <v xml:space="preserve"> </v>
      </c>
      <c r="AI255" s="21" t="str">
        <f>IF(AC255=" "," ",IF(Input!$G259="Boy",IF(RANK(AC255,($AA255:$AE255),0)&lt;=5,AC255," ")," "))</f>
        <v xml:space="preserve"> </v>
      </c>
      <c r="AJ255" s="21" t="str">
        <f>IF(AD255=" "," ",IF(Input!$G259="Boy",IF(RANK(AD255,($AA255:$AE255),0)&lt;=5,AD255," ")," "))</f>
        <v xml:space="preserve"> </v>
      </c>
      <c r="AK255" s="21" t="str">
        <f>IF(AE255=" "," ",IF(Input!$G259="Boy",IF(RANK(AE255,($AA255:$AE255),0)&lt;=5,AE255," ")," "))</f>
        <v xml:space="preserve"> </v>
      </c>
      <c r="AM255" s="21" t="str">
        <f>IF(AA255=" "," ",IF(Input!$G259="Girl",IF(RANK(AA255,($AA255:$AE255),0)&lt;=5,AA255," ")," "))</f>
        <v xml:space="preserve"> </v>
      </c>
      <c r="AN255" s="21" t="str">
        <f>IF(AB255=" "," ",IF(Input!$G259="Girl",IF(RANK(AB255,($AA255:$AE255),0)&lt;=5,AB255," ")," "))</f>
        <v xml:space="preserve"> </v>
      </c>
      <c r="AO255" s="21" t="str">
        <f>IF(AC255=" "," ",IF(Input!$G259="Girl",IF(RANK(AC255,($AA255:$AE255),0)&lt;=5,AC255," ")," "))</f>
        <v xml:space="preserve"> </v>
      </c>
      <c r="AP255" s="21" t="str">
        <f>IF(AD255=" "," ",IF(Input!$G259="Girl",IF(RANK(AD255,($AA255:$AE255),0)&lt;=5,AD255," ")," "))</f>
        <v xml:space="preserve"> </v>
      </c>
      <c r="AQ255" s="21" t="str">
        <f>IF(AE255=" "," ",IF(Input!$G259="Girl",IF(RANK(AE255,($AA255:$AE255),0)&lt;=5,AE255," ")," "))</f>
        <v xml:space="preserve"> </v>
      </c>
      <c r="AS255">
        <v>4.0000000000000003E-5</v>
      </c>
      <c r="AT255">
        <v>7.9999999999999898E-5</v>
      </c>
      <c r="AU255">
        <v>1.2E-4</v>
      </c>
      <c r="AV255">
        <v>1.6000000000000001E-4</v>
      </c>
      <c r="AW255">
        <v>2.0000000000000001E-4</v>
      </c>
      <c r="AX255">
        <v>2.4000000000000001E-4</v>
      </c>
      <c r="AY255">
        <v>2.7999999999999998E-4</v>
      </c>
      <c r="AZ255">
        <v>3.20000000000001E-4</v>
      </c>
      <c r="BA255">
        <v>3.60000000000001E-4</v>
      </c>
      <c r="BB255">
        <v>4.0000000000000099E-4</v>
      </c>
    </row>
    <row r="256" spans="3:54" ht="23.55" customHeight="1" x14ac:dyDescent="0.3">
      <c r="C256" s="169">
        <f>Input!D260</f>
        <v>0</v>
      </c>
      <c r="D256" s="170" t="e">
        <f>Input!#REF!</f>
        <v>#REF!</v>
      </c>
      <c r="E256" s="170">
        <f>Input!E260</f>
        <v>0</v>
      </c>
      <c r="F256" s="171">
        <f>Input!F260</f>
        <v>0</v>
      </c>
      <c r="G256" s="171">
        <f>Input!G260</f>
        <v>0</v>
      </c>
      <c r="H256" s="170">
        <f t="shared" si="58"/>
        <v>0</v>
      </c>
      <c r="I256" s="170">
        <f t="shared" si="59"/>
        <v>0</v>
      </c>
      <c r="J256" s="170">
        <f t="shared" si="60"/>
        <v>0</v>
      </c>
      <c r="K256" s="170">
        <f t="shared" si="61"/>
        <v>0</v>
      </c>
      <c r="L256" s="170">
        <f t="shared" si="62"/>
        <v>0</v>
      </c>
      <c r="M256" s="170" t="str">
        <f t="shared" si="63"/>
        <v xml:space="preserve"> </v>
      </c>
      <c r="N256" s="182" t="str">
        <f t="shared" si="64"/>
        <v xml:space="preserve"> </v>
      </c>
      <c r="O256" s="5" t="str">
        <f t="shared" si="51"/>
        <v xml:space="preserve"> -0-0</v>
      </c>
      <c r="P256" s="5">
        <f>Input!D260</f>
        <v>0</v>
      </c>
      <c r="Q256" s="21">
        <f>IF(Input!$E260=0,0,IF(ISNA(VLOOKUP((CONCATENATE(Q$6,"-",Input!H260)),points1,2,)),0,(VLOOKUP((CONCATENATE(Q$6,"-",Input!H260)),points1,2,))))</f>
        <v>0</v>
      </c>
      <c r="R256" s="21">
        <f>IF(Input!$E260=0,0,IF(ISNA(VLOOKUP((CONCATENATE(R$6,"-",Input!I260)),points1,2,)),0,(VLOOKUP((CONCATENATE(R$6,"-",Input!I260)),points1,2,))))</f>
        <v>0</v>
      </c>
      <c r="S256" s="21">
        <f>IF(Input!$E260=0,0,IF(ISNA(VLOOKUP((CONCATENATE(S$6,"-",Input!J260)),points1,2,)),0,(VLOOKUP((CONCATENATE(S$6,"-",Input!J260)),points1,2,))))</f>
        <v>0</v>
      </c>
      <c r="T256" s="21">
        <f>IF(Input!$E260=0,0,IF(ISNA(VLOOKUP((CONCATENATE(T$6,"-",Input!K260)),points1,2,)),0,(VLOOKUP((CONCATENATE(T$6,"-",Input!K260)),points1,2,))))</f>
        <v>0</v>
      </c>
      <c r="U256" s="21">
        <f>IF(Input!$E260=0,0,IF(ISNA(VLOOKUP((CONCATENATE(U$6,"-",Input!L260)),points1,2,)),0,(VLOOKUP((CONCATENATE(U$6,"-",Input!L260)),points1,2,))))</f>
        <v>0</v>
      </c>
      <c r="V256" s="12">
        <f>IF(Input!$C260&gt;6,COUNT(Input!H260:I260,Input!J260:L260,Input!#REF!,Input!#REF!),IF(Input!$C260&lt;=6,COUNT(Input!H260:I260,Input!J260:L260,Input!#REF!)))</f>
        <v>0</v>
      </c>
      <c r="W256">
        <f t="shared" si="57"/>
        <v>0</v>
      </c>
      <c r="X256">
        <f>IF(W256=0,0,IF((Input!G260="Boy")*AND(Input!C260&gt;6),VLOOKUP(W256,award2,3),IF((Input!G260="Girl")*AND(Input!C260&gt;6),VLOOKUP(W256,award2,2),IF((Input!G260="Boy")*AND(Input!C260&lt;=6),VLOOKUP(W256,award12,3),IF((Input!G260="Girl")*AND(Input!C260&lt;=6),VLOOKUP(W256,award12,2),0)))))</f>
        <v>0</v>
      </c>
      <c r="Y256">
        <f>IF(Input!$C260&gt;6,COUNT(Input!H260:I260,Input!J260:L260,Input!#REF!,Input!#REF!),IF(Input!$C260&lt;=6,COUNT(Input!H260:I260,Input!J260:L260,Input!#REF!)))</f>
        <v>0</v>
      </c>
      <c r="AA256" t="str">
        <f t="shared" si="52"/>
        <v xml:space="preserve"> </v>
      </c>
      <c r="AB256" t="str">
        <f t="shared" si="53"/>
        <v xml:space="preserve"> </v>
      </c>
      <c r="AC256" t="str">
        <f t="shared" si="54"/>
        <v xml:space="preserve"> </v>
      </c>
      <c r="AD256" t="str">
        <f t="shared" si="55"/>
        <v xml:space="preserve"> </v>
      </c>
      <c r="AE256" t="str">
        <f t="shared" si="56"/>
        <v xml:space="preserve"> </v>
      </c>
      <c r="AG256" s="21" t="str">
        <f>IF(AA256=" "," ",IF(Input!$G260="Boy",IF(RANK(AA256,($AA256:$AE256),0)&lt;=5,AA256," ")," "))</f>
        <v xml:space="preserve"> </v>
      </c>
      <c r="AH256" s="21" t="str">
        <f>IF(AB256=" "," ",IF(Input!$G260="Boy",IF(RANK(AB256,($AA256:$AE256),0)&lt;=5,AB256," ")," "))</f>
        <v xml:space="preserve"> </v>
      </c>
      <c r="AI256" s="21" t="str">
        <f>IF(AC256=" "," ",IF(Input!$G260="Boy",IF(RANK(AC256,($AA256:$AE256),0)&lt;=5,AC256," ")," "))</f>
        <v xml:space="preserve"> </v>
      </c>
      <c r="AJ256" s="21" t="str">
        <f>IF(AD256=" "," ",IF(Input!$G260="Boy",IF(RANK(AD256,($AA256:$AE256),0)&lt;=5,AD256," ")," "))</f>
        <v xml:space="preserve"> </v>
      </c>
      <c r="AK256" s="21" t="str">
        <f>IF(AE256=" "," ",IF(Input!$G260="Boy",IF(RANK(AE256,($AA256:$AE256),0)&lt;=5,AE256," ")," "))</f>
        <v xml:space="preserve"> </v>
      </c>
      <c r="AM256" s="21" t="str">
        <f>IF(AA256=" "," ",IF(Input!$G260="Girl",IF(RANK(AA256,($AA256:$AE256),0)&lt;=5,AA256," ")," "))</f>
        <v xml:space="preserve"> </v>
      </c>
      <c r="AN256" s="21" t="str">
        <f>IF(AB256=" "," ",IF(Input!$G260="Girl",IF(RANK(AB256,($AA256:$AE256),0)&lt;=5,AB256," ")," "))</f>
        <v xml:space="preserve"> </v>
      </c>
      <c r="AO256" s="21" t="str">
        <f>IF(AC256=" "," ",IF(Input!$G260="Girl",IF(RANK(AC256,($AA256:$AE256),0)&lt;=5,AC256," ")," "))</f>
        <v xml:space="preserve"> </v>
      </c>
      <c r="AP256" s="21" t="str">
        <f>IF(AD256=" "," ",IF(Input!$G260="Girl",IF(RANK(AD256,($AA256:$AE256),0)&lt;=5,AD256," ")," "))</f>
        <v xml:space="preserve"> </v>
      </c>
      <c r="AQ256" s="21" t="str">
        <f>IF(AE256=" "," ",IF(Input!$G260="Girl",IF(RANK(AE256,($AA256:$AE256),0)&lt;=5,AE256," ")," "))</f>
        <v xml:space="preserve"> </v>
      </c>
      <c r="AS256">
        <v>4.0000000000000003E-5</v>
      </c>
      <c r="AT256">
        <v>7.9999999999999898E-5</v>
      </c>
      <c r="AU256">
        <v>1.2E-4</v>
      </c>
      <c r="AV256">
        <v>1.6000000000000001E-4</v>
      </c>
      <c r="AW256">
        <v>2.0000000000000001E-4</v>
      </c>
      <c r="AX256">
        <v>2.4000000000000001E-4</v>
      </c>
      <c r="AY256">
        <v>2.7999999999999998E-4</v>
      </c>
      <c r="AZ256">
        <v>3.20000000000001E-4</v>
      </c>
      <c r="BA256">
        <v>3.60000000000001E-4</v>
      </c>
      <c r="BB256">
        <v>4.0000000000000099E-4</v>
      </c>
    </row>
    <row r="257" spans="3:54" ht="23.55" customHeight="1" x14ac:dyDescent="0.3">
      <c r="C257" s="169">
        <f>Input!D261</f>
        <v>0</v>
      </c>
      <c r="D257" s="170" t="e">
        <f>Input!#REF!</f>
        <v>#REF!</v>
      </c>
      <c r="E257" s="170">
        <f>Input!E261</f>
        <v>0</v>
      </c>
      <c r="F257" s="171">
        <f>Input!F261</f>
        <v>0</v>
      </c>
      <c r="G257" s="171">
        <f>Input!G261</f>
        <v>0</v>
      </c>
      <c r="H257" s="170">
        <f t="shared" si="58"/>
        <v>0</v>
      </c>
      <c r="I257" s="170">
        <f t="shared" si="59"/>
        <v>0</v>
      </c>
      <c r="J257" s="170">
        <f t="shared" si="60"/>
        <v>0</v>
      </c>
      <c r="K257" s="170">
        <f t="shared" si="61"/>
        <v>0</v>
      </c>
      <c r="L257" s="170">
        <f t="shared" si="62"/>
        <v>0</v>
      </c>
      <c r="M257" s="170" t="str">
        <f t="shared" si="63"/>
        <v xml:space="preserve"> </v>
      </c>
      <c r="N257" s="182" t="str">
        <f t="shared" si="64"/>
        <v xml:space="preserve"> </v>
      </c>
      <c r="O257" s="5" t="str">
        <f t="shared" si="51"/>
        <v xml:space="preserve"> -0-0</v>
      </c>
      <c r="P257" s="5">
        <f>Input!D261</f>
        <v>0</v>
      </c>
      <c r="Q257" s="21">
        <f>IF(Input!$E261=0,0,IF(ISNA(VLOOKUP((CONCATENATE(Q$6,"-",Input!H261)),points1,2,)),0,(VLOOKUP((CONCATENATE(Q$6,"-",Input!H261)),points1,2,))))</f>
        <v>0</v>
      </c>
      <c r="R257" s="21">
        <f>IF(Input!$E261=0,0,IF(ISNA(VLOOKUP((CONCATENATE(R$6,"-",Input!I261)),points1,2,)),0,(VLOOKUP((CONCATENATE(R$6,"-",Input!I261)),points1,2,))))</f>
        <v>0</v>
      </c>
      <c r="S257" s="21">
        <f>IF(Input!$E261=0,0,IF(ISNA(VLOOKUP((CONCATENATE(S$6,"-",Input!J261)),points1,2,)),0,(VLOOKUP((CONCATENATE(S$6,"-",Input!J261)),points1,2,))))</f>
        <v>0</v>
      </c>
      <c r="T257" s="21">
        <f>IF(Input!$E261=0,0,IF(ISNA(VLOOKUP((CONCATENATE(T$6,"-",Input!K261)),points1,2,)),0,(VLOOKUP((CONCATENATE(T$6,"-",Input!K261)),points1,2,))))</f>
        <v>0</v>
      </c>
      <c r="U257" s="21">
        <f>IF(Input!$E261=0,0,IF(ISNA(VLOOKUP((CONCATENATE(U$6,"-",Input!L261)),points1,2,)),0,(VLOOKUP((CONCATENATE(U$6,"-",Input!L261)),points1,2,))))</f>
        <v>0</v>
      </c>
      <c r="V257" s="12">
        <f>IF(Input!$C261&gt;6,COUNT(Input!H261:I261,Input!J261:L261,Input!#REF!,Input!#REF!),IF(Input!$C261&lt;=6,COUNT(Input!H261:I261,Input!J261:L261,Input!#REF!)))</f>
        <v>0</v>
      </c>
      <c r="W257">
        <f t="shared" si="57"/>
        <v>0</v>
      </c>
      <c r="X257">
        <f>IF(W257=0,0,IF((Input!G261="Boy")*AND(Input!C261&gt;6),VLOOKUP(W257,award2,3),IF((Input!G261="Girl")*AND(Input!C261&gt;6),VLOOKUP(W257,award2,2),IF((Input!G261="Boy")*AND(Input!C261&lt;=6),VLOOKUP(W257,award12,3),IF((Input!G261="Girl")*AND(Input!C261&lt;=6),VLOOKUP(W257,award12,2),0)))))</f>
        <v>0</v>
      </c>
      <c r="Y257">
        <f>IF(Input!$C261&gt;6,COUNT(Input!H261:I261,Input!J261:L261,Input!#REF!,Input!#REF!),IF(Input!$C261&lt;=6,COUNT(Input!H261:I261,Input!J261:L261,Input!#REF!)))</f>
        <v>0</v>
      </c>
      <c r="AA257" t="str">
        <f t="shared" si="52"/>
        <v xml:space="preserve"> </v>
      </c>
      <c r="AB257" t="str">
        <f t="shared" si="53"/>
        <v xml:space="preserve"> </v>
      </c>
      <c r="AC257" t="str">
        <f t="shared" si="54"/>
        <v xml:space="preserve"> </v>
      </c>
      <c r="AD257" t="str">
        <f t="shared" si="55"/>
        <v xml:space="preserve"> </v>
      </c>
      <c r="AE257" t="str">
        <f t="shared" si="56"/>
        <v xml:space="preserve"> </v>
      </c>
      <c r="AG257" s="21" t="str">
        <f>IF(AA257=" "," ",IF(Input!$G261="Boy",IF(RANK(AA257,($AA257:$AE257),0)&lt;=5,AA257," ")," "))</f>
        <v xml:space="preserve"> </v>
      </c>
      <c r="AH257" s="21" t="str">
        <f>IF(AB257=" "," ",IF(Input!$G261="Boy",IF(RANK(AB257,($AA257:$AE257),0)&lt;=5,AB257," ")," "))</f>
        <v xml:space="preserve"> </v>
      </c>
      <c r="AI257" s="21" t="str">
        <f>IF(AC257=" "," ",IF(Input!$G261="Boy",IF(RANK(AC257,($AA257:$AE257),0)&lt;=5,AC257," ")," "))</f>
        <v xml:space="preserve"> </v>
      </c>
      <c r="AJ257" s="21" t="str">
        <f>IF(AD257=" "," ",IF(Input!$G261="Boy",IF(RANK(AD257,($AA257:$AE257),0)&lt;=5,AD257," ")," "))</f>
        <v xml:space="preserve"> </v>
      </c>
      <c r="AK257" s="21" t="str">
        <f>IF(AE257=" "," ",IF(Input!$G261="Boy",IF(RANK(AE257,($AA257:$AE257),0)&lt;=5,AE257," ")," "))</f>
        <v xml:space="preserve"> </v>
      </c>
      <c r="AM257" s="21" t="str">
        <f>IF(AA257=" "," ",IF(Input!$G261="Girl",IF(RANK(AA257,($AA257:$AE257),0)&lt;=5,AA257," ")," "))</f>
        <v xml:space="preserve"> </v>
      </c>
      <c r="AN257" s="21" t="str">
        <f>IF(AB257=" "," ",IF(Input!$G261="Girl",IF(RANK(AB257,($AA257:$AE257),0)&lt;=5,AB257," ")," "))</f>
        <v xml:space="preserve"> </v>
      </c>
      <c r="AO257" s="21" t="str">
        <f>IF(AC257=" "," ",IF(Input!$G261="Girl",IF(RANK(AC257,($AA257:$AE257),0)&lt;=5,AC257," ")," "))</f>
        <v xml:space="preserve"> </v>
      </c>
      <c r="AP257" s="21" t="str">
        <f>IF(AD257=" "," ",IF(Input!$G261="Girl",IF(RANK(AD257,($AA257:$AE257),0)&lt;=5,AD257," ")," "))</f>
        <v xml:space="preserve"> </v>
      </c>
      <c r="AQ257" s="21" t="str">
        <f>IF(AE257=" "," ",IF(Input!$G261="Girl",IF(RANK(AE257,($AA257:$AE257),0)&lt;=5,AE257," ")," "))</f>
        <v xml:space="preserve"> </v>
      </c>
      <c r="AS257">
        <v>4.0000000000000003E-5</v>
      </c>
      <c r="AT257">
        <v>7.9999999999999898E-5</v>
      </c>
      <c r="AU257">
        <v>1.2E-4</v>
      </c>
      <c r="AV257">
        <v>1.6000000000000001E-4</v>
      </c>
      <c r="AW257">
        <v>2.0000000000000001E-4</v>
      </c>
      <c r="AX257">
        <v>2.4000000000000001E-4</v>
      </c>
      <c r="AY257">
        <v>2.7999999999999998E-4</v>
      </c>
      <c r="AZ257">
        <v>3.20000000000001E-4</v>
      </c>
      <c r="BA257">
        <v>3.60000000000001E-4</v>
      </c>
      <c r="BB257">
        <v>4.0000000000000099E-4</v>
      </c>
    </row>
    <row r="258" spans="3:54" ht="23.55" customHeight="1" x14ac:dyDescent="0.3">
      <c r="C258" s="169">
        <f>Input!D262</f>
        <v>0</v>
      </c>
      <c r="D258" s="170" t="e">
        <f>Input!#REF!</f>
        <v>#REF!</v>
      </c>
      <c r="E258" s="170">
        <f>Input!E262</f>
        <v>0</v>
      </c>
      <c r="F258" s="171">
        <f>Input!F262</f>
        <v>0</v>
      </c>
      <c r="G258" s="171">
        <f>Input!G262</f>
        <v>0</v>
      </c>
      <c r="H258" s="170">
        <f t="shared" si="58"/>
        <v>0</v>
      </c>
      <c r="I258" s="170">
        <f t="shared" si="59"/>
        <v>0</v>
      </c>
      <c r="J258" s="170">
        <f t="shared" si="60"/>
        <v>0</v>
      </c>
      <c r="K258" s="170">
        <f t="shared" si="61"/>
        <v>0</v>
      </c>
      <c r="L258" s="170">
        <f t="shared" si="62"/>
        <v>0</v>
      </c>
      <c r="M258" s="170" t="str">
        <f t="shared" si="63"/>
        <v xml:space="preserve"> </v>
      </c>
      <c r="N258" s="182" t="str">
        <f t="shared" si="64"/>
        <v xml:space="preserve"> </v>
      </c>
      <c r="O258" s="5" t="str">
        <f t="shared" si="51"/>
        <v xml:space="preserve"> -0-0</v>
      </c>
      <c r="P258" s="5">
        <f>Input!D262</f>
        <v>0</v>
      </c>
      <c r="Q258" s="21">
        <f>IF(Input!$E262=0,0,IF(ISNA(VLOOKUP((CONCATENATE(Q$6,"-",Input!H262)),points1,2,)),0,(VLOOKUP((CONCATENATE(Q$6,"-",Input!H262)),points1,2,))))</f>
        <v>0</v>
      </c>
      <c r="R258" s="21">
        <f>IF(Input!$E262=0,0,IF(ISNA(VLOOKUP((CONCATENATE(R$6,"-",Input!I262)),points1,2,)),0,(VLOOKUP((CONCATENATE(R$6,"-",Input!I262)),points1,2,))))</f>
        <v>0</v>
      </c>
      <c r="S258" s="21">
        <f>IF(Input!$E262=0,0,IF(ISNA(VLOOKUP((CONCATENATE(S$6,"-",Input!J262)),points1,2,)),0,(VLOOKUP((CONCATENATE(S$6,"-",Input!J262)),points1,2,))))</f>
        <v>0</v>
      </c>
      <c r="T258" s="21">
        <f>IF(Input!$E262=0,0,IF(ISNA(VLOOKUP((CONCATENATE(T$6,"-",Input!K262)),points1,2,)),0,(VLOOKUP((CONCATENATE(T$6,"-",Input!K262)),points1,2,))))</f>
        <v>0</v>
      </c>
      <c r="U258" s="21">
        <f>IF(Input!$E262=0,0,IF(ISNA(VLOOKUP((CONCATENATE(U$6,"-",Input!L262)),points1,2,)),0,(VLOOKUP((CONCATENATE(U$6,"-",Input!L262)),points1,2,))))</f>
        <v>0</v>
      </c>
      <c r="V258" s="12">
        <f>IF(Input!$C262&gt;6,COUNT(Input!H262:I262,Input!J262:L262,Input!#REF!,Input!#REF!),IF(Input!$C262&lt;=6,COUNT(Input!H262:I262,Input!J262:L262,Input!#REF!)))</f>
        <v>0</v>
      </c>
      <c r="W258">
        <f t="shared" si="57"/>
        <v>0</v>
      </c>
      <c r="X258">
        <f>IF(W258=0,0,IF((Input!G262="Boy")*AND(Input!C262&gt;6),VLOOKUP(W258,award2,3),IF((Input!G262="Girl")*AND(Input!C262&gt;6),VLOOKUP(W258,award2,2),IF((Input!G262="Boy")*AND(Input!C262&lt;=6),VLOOKUP(W258,award12,3),IF((Input!G262="Girl")*AND(Input!C262&lt;=6),VLOOKUP(W258,award12,2),0)))))</f>
        <v>0</v>
      </c>
      <c r="Y258">
        <f>IF(Input!$C262&gt;6,COUNT(Input!H262:I262,Input!J262:L262,Input!#REF!,Input!#REF!),IF(Input!$C262&lt;=6,COUNT(Input!H262:I262,Input!J262:L262,Input!#REF!)))</f>
        <v>0</v>
      </c>
      <c r="AA258" t="str">
        <f t="shared" si="52"/>
        <v xml:space="preserve"> </v>
      </c>
      <c r="AB258" t="str">
        <f t="shared" si="53"/>
        <v xml:space="preserve"> </v>
      </c>
      <c r="AC258" t="str">
        <f t="shared" si="54"/>
        <v xml:space="preserve"> </v>
      </c>
      <c r="AD258" t="str">
        <f t="shared" si="55"/>
        <v xml:space="preserve"> </v>
      </c>
      <c r="AE258" t="str">
        <f t="shared" si="56"/>
        <v xml:space="preserve"> </v>
      </c>
      <c r="AG258" s="21" t="str">
        <f>IF(AA258=" "," ",IF(Input!$G262="Boy",IF(RANK(AA258,($AA258:$AE258),0)&lt;=5,AA258," ")," "))</f>
        <v xml:space="preserve"> </v>
      </c>
      <c r="AH258" s="21" t="str">
        <f>IF(AB258=" "," ",IF(Input!$G262="Boy",IF(RANK(AB258,($AA258:$AE258),0)&lt;=5,AB258," ")," "))</f>
        <v xml:space="preserve"> </v>
      </c>
      <c r="AI258" s="21" t="str">
        <f>IF(AC258=" "," ",IF(Input!$G262="Boy",IF(RANK(AC258,($AA258:$AE258),0)&lt;=5,AC258," ")," "))</f>
        <v xml:space="preserve"> </v>
      </c>
      <c r="AJ258" s="21" t="str">
        <f>IF(AD258=" "," ",IF(Input!$G262="Boy",IF(RANK(AD258,($AA258:$AE258),0)&lt;=5,AD258," ")," "))</f>
        <v xml:space="preserve"> </v>
      </c>
      <c r="AK258" s="21" t="str">
        <f>IF(AE258=" "," ",IF(Input!$G262="Boy",IF(RANK(AE258,($AA258:$AE258),0)&lt;=5,AE258," ")," "))</f>
        <v xml:space="preserve"> </v>
      </c>
      <c r="AM258" s="21" t="str">
        <f>IF(AA258=" "," ",IF(Input!$G262="Girl",IF(RANK(AA258,($AA258:$AE258),0)&lt;=5,AA258," ")," "))</f>
        <v xml:space="preserve"> </v>
      </c>
      <c r="AN258" s="21" t="str">
        <f>IF(AB258=" "," ",IF(Input!$G262="Girl",IF(RANK(AB258,($AA258:$AE258),0)&lt;=5,AB258," ")," "))</f>
        <v xml:space="preserve"> </v>
      </c>
      <c r="AO258" s="21" t="str">
        <f>IF(AC258=" "," ",IF(Input!$G262="Girl",IF(RANK(AC258,($AA258:$AE258),0)&lt;=5,AC258," ")," "))</f>
        <v xml:space="preserve"> </v>
      </c>
      <c r="AP258" s="21" t="str">
        <f>IF(AD258=" "," ",IF(Input!$G262="Girl",IF(RANK(AD258,($AA258:$AE258),0)&lt;=5,AD258," ")," "))</f>
        <v xml:space="preserve"> </v>
      </c>
      <c r="AQ258" s="21" t="str">
        <f>IF(AE258=" "," ",IF(Input!$G262="Girl",IF(RANK(AE258,($AA258:$AE258),0)&lt;=5,AE258," ")," "))</f>
        <v xml:space="preserve"> </v>
      </c>
      <c r="AS258">
        <v>4.0000000000000003E-5</v>
      </c>
      <c r="AT258">
        <v>7.9999999999999898E-5</v>
      </c>
      <c r="AU258">
        <v>1.2E-4</v>
      </c>
      <c r="AV258">
        <v>1.6000000000000001E-4</v>
      </c>
      <c r="AW258">
        <v>2.0000000000000001E-4</v>
      </c>
      <c r="AX258">
        <v>2.4000000000000001E-4</v>
      </c>
      <c r="AY258">
        <v>2.7999999999999998E-4</v>
      </c>
      <c r="AZ258">
        <v>3.20000000000001E-4</v>
      </c>
      <c r="BA258">
        <v>3.60000000000001E-4</v>
      </c>
      <c r="BB258">
        <v>4.0000000000000099E-4</v>
      </c>
    </row>
    <row r="259" spans="3:54" ht="23.55" customHeight="1" x14ac:dyDescent="0.3">
      <c r="C259" s="169">
        <f>Input!D263</f>
        <v>0</v>
      </c>
      <c r="D259" s="170" t="e">
        <f>Input!#REF!</f>
        <v>#REF!</v>
      </c>
      <c r="E259" s="170">
        <f>Input!E263</f>
        <v>0</v>
      </c>
      <c r="F259" s="171">
        <f>Input!F263</f>
        <v>0</v>
      </c>
      <c r="G259" s="171">
        <f>Input!G263</f>
        <v>0</v>
      </c>
      <c r="H259" s="170">
        <f t="shared" si="58"/>
        <v>0</v>
      </c>
      <c r="I259" s="170">
        <f t="shared" si="59"/>
        <v>0</v>
      </c>
      <c r="J259" s="170">
        <f t="shared" si="60"/>
        <v>0</v>
      </c>
      <c r="K259" s="170">
        <f t="shared" si="61"/>
        <v>0</v>
      </c>
      <c r="L259" s="170">
        <f t="shared" si="62"/>
        <v>0</v>
      </c>
      <c r="M259" s="170" t="str">
        <f t="shared" si="63"/>
        <v xml:space="preserve"> </v>
      </c>
      <c r="N259" s="182" t="str">
        <f t="shared" si="64"/>
        <v xml:space="preserve"> </v>
      </c>
      <c r="O259" s="5" t="str">
        <f t="shared" si="51"/>
        <v xml:space="preserve"> -0-0</v>
      </c>
      <c r="P259" s="5">
        <f>Input!D263</f>
        <v>0</v>
      </c>
      <c r="Q259" s="21">
        <f>IF(Input!$E263=0,0,IF(ISNA(VLOOKUP((CONCATENATE(Q$6,"-",Input!H263)),points1,2,)),0,(VLOOKUP((CONCATENATE(Q$6,"-",Input!H263)),points1,2,))))</f>
        <v>0</v>
      </c>
      <c r="R259" s="21">
        <f>IF(Input!$E263=0,0,IF(ISNA(VLOOKUP((CONCATENATE(R$6,"-",Input!I263)),points1,2,)),0,(VLOOKUP((CONCATENATE(R$6,"-",Input!I263)),points1,2,))))</f>
        <v>0</v>
      </c>
      <c r="S259" s="21">
        <f>IF(Input!$E263=0,0,IF(ISNA(VLOOKUP((CONCATENATE(S$6,"-",Input!J263)),points1,2,)),0,(VLOOKUP((CONCATENATE(S$6,"-",Input!J263)),points1,2,))))</f>
        <v>0</v>
      </c>
      <c r="T259" s="21">
        <f>IF(Input!$E263=0,0,IF(ISNA(VLOOKUP((CONCATENATE(T$6,"-",Input!K263)),points1,2,)),0,(VLOOKUP((CONCATENATE(T$6,"-",Input!K263)),points1,2,))))</f>
        <v>0</v>
      </c>
      <c r="U259" s="21">
        <f>IF(Input!$E263=0,0,IF(ISNA(VLOOKUP((CONCATENATE(U$6,"-",Input!L263)),points1,2,)),0,(VLOOKUP((CONCATENATE(U$6,"-",Input!L263)),points1,2,))))</f>
        <v>0</v>
      </c>
      <c r="V259" s="12">
        <f>IF(Input!$C263&gt;6,COUNT(Input!H263:I263,Input!J263:L263,Input!#REF!,Input!#REF!),IF(Input!$C263&lt;=6,COUNT(Input!H263:I263,Input!J263:L263,Input!#REF!)))</f>
        <v>0</v>
      </c>
      <c r="W259">
        <f t="shared" si="57"/>
        <v>0</v>
      </c>
      <c r="X259">
        <f>IF(W259=0,0,IF((Input!G263="Boy")*AND(Input!C263&gt;6),VLOOKUP(W259,award2,3),IF((Input!G263="Girl")*AND(Input!C263&gt;6),VLOOKUP(W259,award2,2),IF((Input!G263="Boy")*AND(Input!C263&lt;=6),VLOOKUP(W259,award12,3),IF((Input!G263="Girl")*AND(Input!C263&lt;=6),VLOOKUP(W259,award12,2),0)))))</f>
        <v>0</v>
      </c>
      <c r="Y259">
        <f>IF(Input!$C263&gt;6,COUNT(Input!H263:I263,Input!J263:L263,Input!#REF!,Input!#REF!),IF(Input!$C263&lt;=6,COUNT(Input!H263:I263,Input!J263:L263,Input!#REF!)))</f>
        <v>0</v>
      </c>
      <c r="AA259" t="str">
        <f t="shared" si="52"/>
        <v xml:space="preserve"> </v>
      </c>
      <c r="AB259" t="str">
        <f t="shared" si="53"/>
        <v xml:space="preserve"> </v>
      </c>
      <c r="AC259" t="str">
        <f t="shared" si="54"/>
        <v xml:space="preserve"> </v>
      </c>
      <c r="AD259" t="str">
        <f t="shared" si="55"/>
        <v xml:space="preserve"> </v>
      </c>
      <c r="AE259" t="str">
        <f t="shared" si="56"/>
        <v xml:space="preserve"> </v>
      </c>
      <c r="AG259" s="21" t="str">
        <f>IF(AA259=" "," ",IF(Input!$G263="Boy",IF(RANK(AA259,($AA259:$AE259),0)&lt;=5,AA259," ")," "))</f>
        <v xml:space="preserve"> </v>
      </c>
      <c r="AH259" s="21" t="str">
        <f>IF(AB259=" "," ",IF(Input!$G263="Boy",IF(RANK(AB259,($AA259:$AE259),0)&lt;=5,AB259," ")," "))</f>
        <v xml:space="preserve"> </v>
      </c>
      <c r="AI259" s="21" t="str">
        <f>IF(AC259=" "," ",IF(Input!$G263="Boy",IF(RANK(AC259,($AA259:$AE259),0)&lt;=5,AC259," ")," "))</f>
        <v xml:space="preserve"> </v>
      </c>
      <c r="AJ259" s="21" t="str">
        <f>IF(AD259=" "," ",IF(Input!$G263="Boy",IF(RANK(AD259,($AA259:$AE259),0)&lt;=5,AD259," ")," "))</f>
        <v xml:space="preserve"> </v>
      </c>
      <c r="AK259" s="21" t="str">
        <f>IF(AE259=" "," ",IF(Input!$G263="Boy",IF(RANK(AE259,($AA259:$AE259),0)&lt;=5,AE259," ")," "))</f>
        <v xml:space="preserve"> </v>
      </c>
      <c r="AM259" s="21" t="str">
        <f>IF(AA259=" "," ",IF(Input!$G263="Girl",IF(RANK(AA259,($AA259:$AE259),0)&lt;=5,AA259," ")," "))</f>
        <v xml:space="preserve"> </v>
      </c>
      <c r="AN259" s="21" t="str">
        <f>IF(AB259=" "," ",IF(Input!$G263="Girl",IF(RANK(AB259,($AA259:$AE259),0)&lt;=5,AB259," ")," "))</f>
        <v xml:space="preserve"> </v>
      </c>
      <c r="AO259" s="21" t="str">
        <f>IF(AC259=" "," ",IF(Input!$G263="Girl",IF(RANK(AC259,($AA259:$AE259),0)&lt;=5,AC259," ")," "))</f>
        <v xml:space="preserve"> </v>
      </c>
      <c r="AP259" s="21" t="str">
        <f>IF(AD259=" "," ",IF(Input!$G263="Girl",IF(RANK(AD259,($AA259:$AE259),0)&lt;=5,AD259," ")," "))</f>
        <v xml:space="preserve"> </v>
      </c>
      <c r="AQ259" s="21" t="str">
        <f>IF(AE259=" "," ",IF(Input!$G263="Girl",IF(RANK(AE259,($AA259:$AE259),0)&lt;=5,AE259," ")," "))</f>
        <v xml:space="preserve"> </v>
      </c>
      <c r="AS259">
        <v>4.0000000000000003E-5</v>
      </c>
      <c r="AT259">
        <v>7.9999999999999898E-5</v>
      </c>
      <c r="AU259">
        <v>1.2E-4</v>
      </c>
      <c r="AV259">
        <v>1.6000000000000001E-4</v>
      </c>
      <c r="AW259">
        <v>2.0000000000000001E-4</v>
      </c>
      <c r="AX259">
        <v>2.4000000000000001E-4</v>
      </c>
      <c r="AY259">
        <v>2.7999999999999998E-4</v>
      </c>
      <c r="AZ259">
        <v>3.20000000000001E-4</v>
      </c>
      <c r="BA259">
        <v>3.60000000000001E-4</v>
      </c>
      <c r="BB259">
        <v>4.0000000000000099E-4</v>
      </c>
    </row>
    <row r="260" spans="3:54" ht="23.55" customHeight="1" x14ac:dyDescent="0.3">
      <c r="C260" s="169">
        <f>Input!D264</f>
        <v>0</v>
      </c>
      <c r="D260" s="170" t="e">
        <f>Input!#REF!</f>
        <v>#REF!</v>
      </c>
      <c r="E260" s="170">
        <f>Input!E264</f>
        <v>0</v>
      </c>
      <c r="F260" s="171">
        <f>Input!F264</f>
        <v>0</v>
      </c>
      <c r="G260" s="171">
        <f>Input!G264</f>
        <v>0</v>
      </c>
      <c r="H260" s="170">
        <f t="shared" si="58"/>
        <v>0</v>
      </c>
      <c r="I260" s="170">
        <f t="shared" si="59"/>
        <v>0</v>
      </c>
      <c r="J260" s="170">
        <f t="shared" si="60"/>
        <v>0</v>
      </c>
      <c r="K260" s="170">
        <f t="shared" si="61"/>
        <v>0</v>
      </c>
      <c r="L260" s="170">
        <f t="shared" si="62"/>
        <v>0</v>
      </c>
      <c r="M260" s="170" t="str">
        <f t="shared" si="63"/>
        <v xml:space="preserve"> </v>
      </c>
      <c r="N260" s="182" t="str">
        <f t="shared" si="64"/>
        <v xml:space="preserve"> </v>
      </c>
      <c r="O260" s="5" t="str">
        <f t="shared" si="51"/>
        <v xml:space="preserve"> -0-0</v>
      </c>
      <c r="P260" s="5">
        <f>Input!D264</f>
        <v>0</v>
      </c>
      <c r="Q260" s="21">
        <f>IF(Input!$E264=0,0,IF(ISNA(VLOOKUP((CONCATENATE(Q$6,"-",Input!H264)),points1,2,)),0,(VLOOKUP((CONCATENATE(Q$6,"-",Input!H264)),points1,2,))))</f>
        <v>0</v>
      </c>
      <c r="R260" s="21">
        <f>IF(Input!$E264=0,0,IF(ISNA(VLOOKUP((CONCATENATE(R$6,"-",Input!I264)),points1,2,)),0,(VLOOKUP((CONCATENATE(R$6,"-",Input!I264)),points1,2,))))</f>
        <v>0</v>
      </c>
      <c r="S260" s="21">
        <f>IF(Input!$E264=0,0,IF(ISNA(VLOOKUP((CONCATENATE(S$6,"-",Input!J264)),points1,2,)),0,(VLOOKUP((CONCATENATE(S$6,"-",Input!J264)),points1,2,))))</f>
        <v>0</v>
      </c>
      <c r="T260" s="21">
        <f>IF(Input!$E264=0,0,IF(ISNA(VLOOKUP((CONCATENATE(T$6,"-",Input!K264)),points1,2,)),0,(VLOOKUP((CONCATENATE(T$6,"-",Input!K264)),points1,2,))))</f>
        <v>0</v>
      </c>
      <c r="U260" s="21">
        <f>IF(Input!$E264=0,0,IF(ISNA(VLOOKUP((CONCATENATE(U$6,"-",Input!L264)),points1,2,)),0,(VLOOKUP((CONCATENATE(U$6,"-",Input!L264)),points1,2,))))</f>
        <v>0</v>
      </c>
      <c r="V260" s="12">
        <f>IF(Input!$C264&gt;6,COUNT(Input!H264:I264,Input!J264:L264,Input!#REF!,Input!#REF!),IF(Input!$C264&lt;=6,COUNT(Input!H264:I264,Input!J264:L264,Input!#REF!)))</f>
        <v>0</v>
      </c>
      <c r="W260">
        <f t="shared" si="57"/>
        <v>0</v>
      </c>
      <c r="X260">
        <f>IF(W260=0,0,IF((Input!G264="Boy")*AND(Input!C264&gt;6),VLOOKUP(W260,award2,3),IF((Input!G264="Girl")*AND(Input!C264&gt;6),VLOOKUP(W260,award2,2),IF((Input!G264="Boy")*AND(Input!C264&lt;=6),VLOOKUP(W260,award12,3),IF((Input!G264="Girl")*AND(Input!C264&lt;=6),VLOOKUP(W260,award12,2),0)))))</f>
        <v>0</v>
      </c>
      <c r="Y260">
        <f>IF(Input!$C264&gt;6,COUNT(Input!H264:I264,Input!J264:L264,Input!#REF!,Input!#REF!),IF(Input!$C264&lt;=6,COUNT(Input!H264:I264,Input!J264:L264,Input!#REF!)))</f>
        <v>0</v>
      </c>
      <c r="AA260" t="str">
        <f t="shared" si="52"/>
        <v xml:space="preserve"> </v>
      </c>
      <c r="AB260" t="str">
        <f t="shared" si="53"/>
        <v xml:space="preserve"> </v>
      </c>
      <c r="AC260" t="str">
        <f t="shared" si="54"/>
        <v xml:space="preserve"> </v>
      </c>
      <c r="AD260" t="str">
        <f t="shared" si="55"/>
        <v xml:space="preserve"> </v>
      </c>
      <c r="AE260" t="str">
        <f t="shared" si="56"/>
        <v xml:space="preserve"> </v>
      </c>
      <c r="AG260" s="21" t="str">
        <f>IF(AA260=" "," ",IF(Input!$G264="Boy",IF(RANK(AA260,($AA260:$AE260),0)&lt;=5,AA260," ")," "))</f>
        <v xml:space="preserve"> </v>
      </c>
      <c r="AH260" s="21" t="str">
        <f>IF(AB260=" "," ",IF(Input!$G264="Boy",IF(RANK(AB260,($AA260:$AE260),0)&lt;=5,AB260," ")," "))</f>
        <v xml:space="preserve"> </v>
      </c>
      <c r="AI260" s="21" t="str">
        <f>IF(AC260=" "," ",IF(Input!$G264="Boy",IF(RANK(AC260,($AA260:$AE260),0)&lt;=5,AC260," ")," "))</f>
        <v xml:space="preserve"> </v>
      </c>
      <c r="AJ260" s="21" t="str">
        <f>IF(AD260=" "," ",IF(Input!$G264="Boy",IF(RANK(AD260,($AA260:$AE260),0)&lt;=5,AD260," ")," "))</f>
        <v xml:space="preserve"> </v>
      </c>
      <c r="AK260" s="21" t="str">
        <f>IF(AE260=" "," ",IF(Input!$G264="Boy",IF(RANK(AE260,($AA260:$AE260),0)&lt;=5,AE260," ")," "))</f>
        <v xml:space="preserve"> </v>
      </c>
      <c r="AM260" s="21" t="str">
        <f>IF(AA260=" "," ",IF(Input!$G264="Girl",IF(RANK(AA260,($AA260:$AE260),0)&lt;=5,AA260," ")," "))</f>
        <v xml:space="preserve"> </v>
      </c>
      <c r="AN260" s="21" t="str">
        <f>IF(AB260=" "," ",IF(Input!$G264="Girl",IF(RANK(AB260,($AA260:$AE260),0)&lt;=5,AB260," ")," "))</f>
        <v xml:space="preserve"> </v>
      </c>
      <c r="AO260" s="21" t="str">
        <f>IF(AC260=" "," ",IF(Input!$G264="Girl",IF(RANK(AC260,($AA260:$AE260),0)&lt;=5,AC260," ")," "))</f>
        <v xml:space="preserve"> </v>
      </c>
      <c r="AP260" s="21" t="str">
        <f>IF(AD260=" "," ",IF(Input!$G264="Girl",IF(RANK(AD260,($AA260:$AE260),0)&lt;=5,AD260," ")," "))</f>
        <v xml:space="preserve"> </v>
      </c>
      <c r="AQ260" s="21" t="str">
        <f>IF(AE260=" "," ",IF(Input!$G264="Girl",IF(RANK(AE260,($AA260:$AE260),0)&lt;=5,AE260," ")," "))</f>
        <v xml:space="preserve"> </v>
      </c>
      <c r="AS260">
        <v>4.0000000000000003E-5</v>
      </c>
      <c r="AT260">
        <v>7.9999999999999898E-5</v>
      </c>
      <c r="AU260">
        <v>1.2E-4</v>
      </c>
      <c r="AV260">
        <v>1.6000000000000001E-4</v>
      </c>
      <c r="AW260">
        <v>2.0000000000000001E-4</v>
      </c>
      <c r="AX260">
        <v>2.4000000000000001E-4</v>
      </c>
      <c r="AY260">
        <v>2.7999999999999998E-4</v>
      </c>
      <c r="AZ260">
        <v>3.20000000000001E-4</v>
      </c>
      <c r="BA260">
        <v>3.60000000000001E-4</v>
      </c>
      <c r="BB260">
        <v>4.0000000000000099E-4</v>
      </c>
    </row>
    <row r="261" spans="3:54" ht="23.55" customHeight="1" x14ac:dyDescent="0.3">
      <c r="C261" s="169">
        <f>Input!D265</f>
        <v>0</v>
      </c>
      <c r="D261" s="170" t="e">
        <f>Input!#REF!</f>
        <v>#REF!</v>
      </c>
      <c r="E261" s="170">
        <f>Input!E265</f>
        <v>0</v>
      </c>
      <c r="F261" s="171">
        <f>Input!F265</f>
        <v>0</v>
      </c>
      <c r="G261" s="171">
        <f>Input!G265</f>
        <v>0</v>
      </c>
      <c r="H261" s="170">
        <f t="shared" si="58"/>
        <v>0</v>
      </c>
      <c r="I261" s="170">
        <f t="shared" si="59"/>
        <v>0</v>
      </c>
      <c r="J261" s="170">
        <f t="shared" si="60"/>
        <v>0</v>
      </c>
      <c r="K261" s="170">
        <f t="shared" si="61"/>
        <v>0</v>
      </c>
      <c r="L261" s="170">
        <f t="shared" si="62"/>
        <v>0</v>
      </c>
      <c r="M261" s="170" t="str">
        <f t="shared" si="63"/>
        <v xml:space="preserve"> </v>
      </c>
      <c r="N261" s="182" t="str">
        <f t="shared" si="64"/>
        <v xml:space="preserve"> </v>
      </c>
      <c r="O261" s="5" t="str">
        <f t="shared" si="51"/>
        <v xml:space="preserve"> -0-0</v>
      </c>
      <c r="P261" s="5">
        <f>Input!D265</f>
        <v>0</v>
      </c>
      <c r="Q261" s="21">
        <f>IF(Input!$E265=0,0,IF(ISNA(VLOOKUP((CONCATENATE(Q$6,"-",Input!H265)),points1,2,)),0,(VLOOKUP((CONCATENATE(Q$6,"-",Input!H265)),points1,2,))))</f>
        <v>0</v>
      </c>
      <c r="R261" s="21">
        <f>IF(Input!$E265=0,0,IF(ISNA(VLOOKUP((CONCATENATE(R$6,"-",Input!I265)),points1,2,)),0,(VLOOKUP((CONCATENATE(R$6,"-",Input!I265)),points1,2,))))</f>
        <v>0</v>
      </c>
      <c r="S261" s="21">
        <f>IF(Input!$E265=0,0,IF(ISNA(VLOOKUP((CONCATENATE(S$6,"-",Input!J265)),points1,2,)),0,(VLOOKUP((CONCATENATE(S$6,"-",Input!J265)),points1,2,))))</f>
        <v>0</v>
      </c>
      <c r="T261" s="21">
        <f>IF(Input!$E265=0,0,IF(ISNA(VLOOKUP((CONCATENATE(T$6,"-",Input!K265)),points1,2,)),0,(VLOOKUP((CONCATENATE(T$6,"-",Input!K265)),points1,2,))))</f>
        <v>0</v>
      </c>
      <c r="U261" s="21">
        <f>IF(Input!$E265=0,0,IF(ISNA(VLOOKUP((CONCATENATE(U$6,"-",Input!L265)),points1,2,)),0,(VLOOKUP((CONCATENATE(U$6,"-",Input!L265)),points1,2,))))</f>
        <v>0</v>
      </c>
      <c r="V261" s="12">
        <f>IF(Input!$C265&gt;6,COUNT(Input!H265:I265,Input!J265:L265,Input!#REF!,Input!#REF!),IF(Input!$C265&lt;=6,COUNT(Input!H265:I265,Input!J265:L265,Input!#REF!)))</f>
        <v>0</v>
      </c>
      <c r="W261">
        <f t="shared" si="57"/>
        <v>0</v>
      </c>
      <c r="X261">
        <f>IF(W261=0,0,IF((Input!G265="Boy")*AND(Input!C265&gt;6),VLOOKUP(W261,award2,3),IF((Input!G265="Girl")*AND(Input!C265&gt;6),VLOOKUP(W261,award2,2),IF((Input!G265="Boy")*AND(Input!C265&lt;=6),VLOOKUP(W261,award12,3),IF((Input!G265="Girl")*AND(Input!C265&lt;=6),VLOOKUP(W261,award12,2),0)))))</f>
        <v>0</v>
      </c>
      <c r="Y261">
        <f>IF(Input!$C265&gt;6,COUNT(Input!H265:I265,Input!J265:L265,Input!#REF!,Input!#REF!),IF(Input!$C265&lt;=6,COUNT(Input!H265:I265,Input!J265:L265,Input!#REF!)))</f>
        <v>0</v>
      </c>
      <c r="AA261" t="str">
        <f t="shared" si="52"/>
        <v xml:space="preserve"> </v>
      </c>
      <c r="AB261" t="str">
        <f t="shared" si="53"/>
        <v xml:space="preserve"> </v>
      </c>
      <c r="AC261" t="str">
        <f t="shared" si="54"/>
        <v xml:space="preserve"> </v>
      </c>
      <c r="AD261" t="str">
        <f t="shared" si="55"/>
        <v xml:space="preserve"> </v>
      </c>
      <c r="AE261" t="str">
        <f t="shared" si="56"/>
        <v xml:space="preserve"> </v>
      </c>
      <c r="AG261" s="21" t="str">
        <f>IF(AA261=" "," ",IF(Input!$G265="Boy",IF(RANK(AA261,($AA261:$AE261),0)&lt;=5,AA261," ")," "))</f>
        <v xml:space="preserve"> </v>
      </c>
      <c r="AH261" s="21" t="str">
        <f>IF(AB261=" "," ",IF(Input!$G265="Boy",IF(RANK(AB261,($AA261:$AE261),0)&lt;=5,AB261," ")," "))</f>
        <v xml:space="preserve"> </v>
      </c>
      <c r="AI261" s="21" t="str">
        <f>IF(AC261=" "," ",IF(Input!$G265="Boy",IF(RANK(AC261,($AA261:$AE261),0)&lt;=5,AC261," ")," "))</f>
        <v xml:space="preserve"> </v>
      </c>
      <c r="AJ261" s="21" t="str">
        <f>IF(AD261=" "," ",IF(Input!$G265="Boy",IF(RANK(AD261,($AA261:$AE261),0)&lt;=5,AD261," ")," "))</f>
        <v xml:space="preserve"> </v>
      </c>
      <c r="AK261" s="21" t="str">
        <f>IF(AE261=" "," ",IF(Input!$G265="Boy",IF(RANK(AE261,($AA261:$AE261),0)&lt;=5,AE261," ")," "))</f>
        <v xml:space="preserve"> </v>
      </c>
      <c r="AM261" s="21" t="str">
        <f>IF(AA261=" "," ",IF(Input!$G265="Girl",IF(RANK(AA261,($AA261:$AE261),0)&lt;=5,AA261," ")," "))</f>
        <v xml:space="preserve"> </v>
      </c>
      <c r="AN261" s="21" t="str">
        <f>IF(AB261=" "," ",IF(Input!$G265="Girl",IF(RANK(AB261,($AA261:$AE261),0)&lt;=5,AB261," ")," "))</f>
        <v xml:space="preserve"> </v>
      </c>
      <c r="AO261" s="21" t="str">
        <f>IF(AC261=" "," ",IF(Input!$G265="Girl",IF(RANK(AC261,($AA261:$AE261),0)&lt;=5,AC261," ")," "))</f>
        <v xml:space="preserve"> </v>
      </c>
      <c r="AP261" s="21" t="str">
        <f>IF(AD261=" "," ",IF(Input!$G265="Girl",IF(RANK(AD261,($AA261:$AE261),0)&lt;=5,AD261," ")," "))</f>
        <v xml:space="preserve"> </v>
      </c>
      <c r="AQ261" s="21" t="str">
        <f>IF(AE261=" "," ",IF(Input!$G265="Girl",IF(RANK(AE261,($AA261:$AE261),0)&lt;=5,AE261," ")," "))</f>
        <v xml:space="preserve"> </v>
      </c>
      <c r="AS261">
        <v>4.0000000000000003E-5</v>
      </c>
      <c r="AT261">
        <v>7.9999999999999898E-5</v>
      </c>
      <c r="AU261">
        <v>1.2E-4</v>
      </c>
      <c r="AV261">
        <v>1.6000000000000001E-4</v>
      </c>
      <c r="AW261">
        <v>2.0000000000000001E-4</v>
      </c>
      <c r="AX261">
        <v>2.4000000000000001E-4</v>
      </c>
      <c r="AY261">
        <v>2.7999999999999998E-4</v>
      </c>
      <c r="AZ261">
        <v>3.20000000000001E-4</v>
      </c>
      <c r="BA261">
        <v>3.60000000000001E-4</v>
      </c>
      <c r="BB261">
        <v>4.0000000000000099E-4</v>
      </c>
    </row>
    <row r="262" spans="3:54" ht="23.55" customHeight="1" x14ac:dyDescent="0.3">
      <c r="C262" s="169">
        <f>Input!D266</f>
        <v>0</v>
      </c>
      <c r="D262" s="170" t="e">
        <f>Input!#REF!</f>
        <v>#REF!</v>
      </c>
      <c r="E262" s="170">
        <f>Input!E266</f>
        <v>0</v>
      </c>
      <c r="F262" s="171">
        <f>Input!F266</f>
        <v>0</v>
      </c>
      <c r="G262" s="171">
        <f>Input!G266</f>
        <v>0</v>
      </c>
      <c r="H262" s="170">
        <f t="shared" si="58"/>
        <v>0</v>
      </c>
      <c r="I262" s="170">
        <f t="shared" si="59"/>
        <v>0</v>
      </c>
      <c r="J262" s="170">
        <f t="shared" si="60"/>
        <v>0</v>
      </c>
      <c r="K262" s="170">
        <f t="shared" si="61"/>
        <v>0</v>
      </c>
      <c r="L262" s="170">
        <f t="shared" si="62"/>
        <v>0</v>
      </c>
      <c r="M262" s="170" t="str">
        <f t="shared" si="63"/>
        <v xml:space="preserve"> </v>
      </c>
      <c r="N262" s="182" t="str">
        <f t="shared" si="64"/>
        <v xml:space="preserve"> </v>
      </c>
      <c r="O262" s="5" t="str">
        <f t="shared" si="51"/>
        <v xml:space="preserve"> -0-0</v>
      </c>
      <c r="P262" s="5">
        <f>Input!D266</f>
        <v>0</v>
      </c>
      <c r="Q262" s="21">
        <f>IF(Input!$E266=0,0,IF(ISNA(VLOOKUP((CONCATENATE(Q$6,"-",Input!H266)),points1,2,)),0,(VLOOKUP((CONCATENATE(Q$6,"-",Input!H266)),points1,2,))))</f>
        <v>0</v>
      </c>
      <c r="R262" s="21">
        <f>IF(Input!$E266=0,0,IF(ISNA(VLOOKUP((CONCATENATE(R$6,"-",Input!I266)),points1,2,)),0,(VLOOKUP((CONCATENATE(R$6,"-",Input!I266)),points1,2,))))</f>
        <v>0</v>
      </c>
      <c r="S262" s="21">
        <f>IF(Input!$E266=0,0,IF(ISNA(VLOOKUP((CONCATENATE(S$6,"-",Input!J266)),points1,2,)),0,(VLOOKUP((CONCATENATE(S$6,"-",Input!J266)),points1,2,))))</f>
        <v>0</v>
      </c>
      <c r="T262" s="21">
        <f>IF(Input!$E266=0,0,IF(ISNA(VLOOKUP((CONCATENATE(T$6,"-",Input!K266)),points1,2,)),0,(VLOOKUP((CONCATENATE(T$6,"-",Input!K266)),points1,2,))))</f>
        <v>0</v>
      </c>
      <c r="U262" s="21">
        <f>IF(Input!$E266=0,0,IF(ISNA(VLOOKUP((CONCATENATE(U$6,"-",Input!L266)),points1,2,)),0,(VLOOKUP((CONCATENATE(U$6,"-",Input!L266)),points1,2,))))</f>
        <v>0</v>
      </c>
      <c r="V262" s="12">
        <f>IF(Input!$C266&gt;6,COUNT(Input!H266:I266,Input!J266:L266,Input!#REF!,Input!#REF!),IF(Input!$C266&lt;=6,COUNT(Input!H266:I266,Input!J266:L266,Input!#REF!)))</f>
        <v>0</v>
      </c>
      <c r="W262">
        <f t="shared" si="57"/>
        <v>0</v>
      </c>
      <c r="X262">
        <f>IF(W262=0,0,IF((Input!G266="Boy")*AND(Input!C266&gt;6),VLOOKUP(W262,award2,3),IF((Input!G266="Girl")*AND(Input!C266&gt;6),VLOOKUP(W262,award2,2),IF((Input!G266="Boy")*AND(Input!C266&lt;=6),VLOOKUP(W262,award12,3),IF((Input!G266="Girl")*AND(Input!C266&lt;=6),VLOOKUP(W262,award12,2),0)))))</f>
        <v>0</v>
      </c>
      <c r="Y262">
        <f>IF(Input!$C266&gt;6,COUNT(Input!H266:I266,Input!J266:L266,Input!#REF!,Input!#REF!),IF(Input!$C266&lt;=6,COUNT(Input!H266:I266,Input!J266:L266,Input!#REF!)))</f>
        <v>0</v>
      </c>
      <c r="AA262" t="str">
        <f t="shared" si="52"/>
        <v xml:space="preserve"> </v>
      </c>
      <c r="AB262" t="str">
        <f t="shared" si="53"/>
        <v xml:space="preserve"> </v>
      </c>
      <c r="AC262" t="str">
        <f t="shared" si="54"/>
        <v xml:space="preserve"> </v>
      </c>
      <c r="AD262" t="str">
        <f t="shared" si="55"/>
        <v xml:space="preserve"> </v>
      </c>
      <c r="AE262" t="str">
        <f t="shared" si="56"/>
        <v xml:space="preserve"> </v>
      </c>
      <c r="AG262" s="21" t="str">
        <f>IF(AA262=" "," ",IF(Input!$G266="Boy",IF(RANK(AA262,($AA262:$AE262),0)&lt;=5,AA262," ")," "))</f>
        <v xml:space="preserve"> </v>
      </c>
      <c r="AH262" s="21" t="str">
        <f>IF(AB262=" "," ",IF(Input!$G266="Boy",IF(RANK(AB262,($AA262:$AE262),0)&lt;=5,AB262," ")," "))</f>
        <v xml:space="preserve"> </v>
      </c>
      <c r="AI262" s="21" t="str">
        <f>IF(AC262=" "," ",IF(Input!$G266="Boy",IF(RANK(AC262,($AA262:$AE262),0)&lt;=5,AC262," ")," "))</f>
        <v xml:space="preserve"> </v>
      </c>
      <c r="AJ262" s="21" t="str">
        <f>IF(AD262=" "," ",IF(Input!$G266="Boy",IF(RANK(AD262,($AA262:$AE262),0)&lt;=5,AD262," ")," "))</f>
        <v xml:space="preserve"> </v>
      </c>
      <c r="AK262" s="21" t="str">
        <f>IF(AE262=" "," ",IF(Input!$G266="Boy",IF(RANK(AE262,($AA262:$AE262),0)&lt;=5,AE262," ")," "))</f>
        <v xml:space="preserve"> </v>
      </c>
      <c r="AM262" s="21" t="str">
        <f>IF(AA262=" "," ",IF(Input!$G266="Girl",IF(RANK(AA262,($AA262:$AE262),0)&lt;=5,AA262," ")," "))</f>
        <v xml:space="preserve"> </v>
      </c>
      <c r="AN262" s="21" t="str">
        <f>IF(AB262=" "," ",IF(Input!$G266="Girl",IF(RANK(AB262,($AA262:$AE262),0)&lt;=5,AB262," ")," "))</f>
        <v xml:space="preserve"> </v>
      </c>
      <c r="AO262" s="21" t="str">
        <f>IF(AC262=" "," ",IF(Input!$G266="Girl",IF(RANK(AC262,($AA262:$AE262),0)&lt;=5,AC262," ")," "))</f>
        <v xml:space="preserve"> </v>
      </c>
      <c r="AP262" s="21" t="str">
        <f>IF(AD262=" "," ",IF(Input!$G266="Girl",IF(RANK(AD262,($AA262:$AE262),0)&lt;=5,AD262," ")," "))</f>
        <v xml:space="preserve"> </v>
      </c>
      <c r="AQ262" s="21" t="str">
        <f>IF(AE262=" "," ",IF(Input!$G266="Girl",IF(RANK(AE262,($AA262:$AE262),0)&lt;=5,AE262," ")," "))</f>
        <v xml:space="preserve"> </v>
      </c>
      <c r="AS262">
        <v>4.0000000000000003E-5</v>
      </c>
      <c r="AT262">
        <v>7.9999999999999898E-5</v>
      </c>
      <c r="AU262">
        <v>1.2E-4</v>
      </c>
      <c r="AV262">
        <v>1.6000000000000001E-4</v>
      </c>
      <c r="AW262">
        <v>2.0000000000000001E-4</v>
      </c>
      <c r="AX262">
        <v>2.4000000000000001E-4</v>
      </c>
      <c r="AY262">
        <v>2.7999999999999998E-4</v>
      </c>
      <c r="AZ262">
        <v>3.20000000000001E-4</v>
      </c>
      <c r="BA262">
        <v>3.60000000000001E-4</v>
      </c>
      <c r="BB262">
        <v>4.0000000000000099E-4</v>
      </c>
    </row>
    <row r="263" spans="3:54" ht="23.55" customHeight="1" x14ac:dyDescent="0.3">
      <c r="C263" s="169">
        <f>Input!D267</f>
        <v>0</v>
      </c>
      <c r="D263" s="170" t="e">
        <f>Input!#REF!</f>
        <v>#REF!</v>
      </c>
      <c r="E263" s="170">
        <f>Input!E267</f>
        <v>0</v>
      </c>
      <c r="F263" s="171">
        <f>Input!F267</f>
        <v>0</v>
      </c>
      <c r="G263" s="171">
        <f>Input!G267</f>
        <v>0</v>
      </c>
      <c r="H263" s="170">
        <f t="shared" si="58"/>
        <v>0</v>
      </c>
      <c r="I263" s="170">
        <f t="shared" si="59"/>
        <v>0</v>
      </c>
      <c r="J263" s="170">
        <f t="shared" si="60"/>
        <v>0</v>
      </c>
      <c r="K263" s="170">
        <f t="shared" si="61"/>
        <v>0</v>
      </c>
      <c r="L263" s="170">
        <f t="shared" si="62"/>
        <v>0</v>
      </c>
      <c r="M263" s="170" t="str">
        <f t="shared" si="63"/>
        <v xml:space="preserve"> </v>
      </c>
      <c r="N263" s="182" t="str">
        <f t="shared" si="64"/>
        <v xml:space="preserve"> </v>
      </c>
      <c r="O263" s="5" t="str">
        <f t="shared" ref="O263:O326" si="65">CONCATENATE(M263,"-",G263,"-",E263)</f>
        <v xml:space="preserve"> -0-0</v>
      </c>
      <c r="P263" s="5">
        <f>Input!D267</f>
        <v>0</v>
      </c>
      <c r="Q263" s="21">
        <f>IF(Input!$E267=0,0,IF(ISNA(VLOOKUP((CONCATENATE(Q$6,"-",Input!H267)),points1,2,)),0,(VLOOKUP((CONCATENATE(Q$6,"-",Input!H267)),points1,2,))))</f>
        <v>0</v>
      </c>
      <c r="R263" s="21">
        <f>IF(Input!$E267=0,0,IF(ISNA(VLOOKUP((CONCATENATE(R$6,"-",Input!I267)),points1,2,)),0,(VLOOKUP((CONCATENATE(R$6,"-",Input!I267)),points1,2,))))</f>
        <v>0</v>
      </c>
      <c r="S263" s="21">
        <f>IF(Input!$E267=0,0,IF(ISNA(VLOOKUP((CONCATENATE(S$6,"-",Input!J267)),points1,2,)),0,(VLOOKUP((CONCATENATE(S$6,"-",Input!J267)),points1,2,))))</f>
        <v>0</v>
      </c>
      <c r="T263" s="21">
        <f>IF(Input!$E267=0,0,IF(ISNA(VLOOKUP((CONCATENATE(T$6,"-",Input!K267)),points1,2,)),0,(VLOOKUP((CONCATENATE(T$6,"-",Input!K267)),points1,2,))))</f>
        <v>0</v>
      </c>
      <c r="U263" s="21">
        <f>IF(Input!$E267=0,0,IF(ISNA(VLOOKUP((CONCATENATE(U$6,"-",Input!L267)),points1,2,)),0,(VLOOKUP((CONCATENATE(U$6,"-",Input!L267)),points1,2,))))</f>
        <v>0</v>
      </c>
      <c r="V263" s="12">
        <f>IF(Input!$C267&gt;6,COUNT(Input!H267:I267,Input!J267:L267,Input!#REF!,Input!#REF!),IF(Input!$C267&lt;=6,COUNT(Input!H267:I267,Input!J267:L267,Input!#REF!)))</f>
        <v>0</v>
      </c>
      <c r="W263">
        <f t="shared" si="57"/>
        <v>0</v>
      </c>
      <c r="X263">
        <f>IF(W263=0,0,IF((Input!G267="Boy")*AND(Input!C267&gt;6),VLOOKUP(W263,award2,3),IF((Input!G267="Girl")*AND(Input!C267&gt;6),VLOOKUP(W263,award2,2),IF((Input!G267="Boy")*AND(Input!C267&lt;=6),VLOOKUP(W263,award12,3),IF((Input!G267="Girl")*AND(Input!C267&lt;=6),VLOOKUP(W263,award12,2),0)))))</f>
        <v>0</v>
      </c>
      <c r="Y263">
        <f>IF(Input!$C267&gt;6,COUNT(Input!H267:I267,Input!J267:L267,Input!#REF!,Input!#REF!),IF(Input!$C267&lt;=6,COUNT(Input!H267:I267,Input!J267:L267,Input!#REF!)))</f>
        <v>0</v>
      </c>
      <c r="AA263" t="str">
        <f t="shared" ref="AA263:AA326" si="66">IF(OR(Q263=0,Q263=" ")," ",Q263+AT263)</f>
        <v xml:space="preserve"> </v>
      </c>
      <c r="AB263" t="str">
        <f t="shared" ref="AB263:AB326" si="67">IF(OR(R263=0,R263=" ")," ",R263+AU263)</f>
        <v xml:space="preserve"> </v>
      </c>
      <c r="AC263" t="str">
        <f t="shared" ref="AC263:AC326" si="68">IF(OR(S263=0,S263=" ")," ",S263+AX263)</f>
        <v xml:space="preserve"> </v>
      </c>
      <c r="AD263" t="str">
        <f t="shared" ref="AD263:AD326" si="69">IF(OR(T263=0,T263=" ")," ",T263+AY263)</f>
        <v xml:space="preserve"> </v>
      </c>
      <c r="AE263" t="str">
        <f t="shared" ref="AE263:AE326" si="70">IF(OR(U263=0,U263=" ")," ",U263+AZ263)</f>
        <v xml:space="preserve"> </v>
      </c>
      <c r="AG263" s="21" t="str">
        <f>IF(AA263=" "," ",IF(Input!$G267="Boy",IF(RANK(AA263,($AA263:$AE263),0)&lt;=5,AA263," ")," "))</f>
        <v xml:space="preserve"> </v>
      </c>
      <c r="AH263" s="21" t="str">
        <f>IF(AB263=" "," ",IF(Input!$G267="Boy",IF(RANK(AB263,($AA263:$AE263),0)&lt;=5,AB263," ")," "))</f>
        <v xml:space="preserve"> </v>
      </c>
      <c r="AI263" s="21" t="str">
        <f>IF(AC263=" "," ",IF(Input!$G267="Boy",IF(RANK(AC263,($AA263:$AE263),0)&lt;=5,AC263," ")," "))</f>
        <v xml:space="preserve"> </v>
      </c>
      <c r="AJ263" s="21" t="str">
        <f>IF(AD263=" "," ",IF(Input!$G267="Boy",IF(RANK(AD263,($AA263:$AE263),0)&lt;=5,AD263," ")," "))</f>
        <v xml:space="preserve"> </v>
      </c>
      <c r="AK263" s="21" t="str">
        <f>IF(AE263=" "," ",IF(Input!$G267="Boy",IF(RANK(AE263,($AA263:$AE263),0)&lt;=5,AE263," ")," "))</f>
        <v xml:space="preserve"> </v>
      </c>
      <c r="AM263" s="21" t="str">
        <f>IF(AA263=" "," ",IF(Input!$G267="Girl",IF(RANK(AA263,($AA263:$AE263),0)&lt;=5,AA263," ")," "))</f>
        <v xml:space="preserve"> </v>
      </c>
      <c r="AN263" s="21" t="str">
        <f>IF(AB263=" "," ",IF(Input!$G267="Girl",IF(RANK(AB263,($AA263:$AE263),0)&lt;=5,AB263," ")," "))</f>
        <v xml:space="preserve"> </v>
      </c>
      <c r="AO263" s="21" t="str">
        <f>IF(AC263=" "," ",IF(Input!$G267="Girl",IF(RANK(AC263,($AA263:$AE263),0)&lt;=5,AC263," ")," "))</f>
        <v xml:space="preserve"> </v>
      </c>
      <c r="AP263" s="21" t="str">
        <f>IF(AD263=" "," ",IF(Input!$G267="Girl",IF(RANK(AD263,($AA263:$AE263),0)&lt;=5,AD263," ")," "))</f>
        <v xml:space="preserve"> </v>
      </c>
      <c r="AQ263" s="21" t="str">
        <f>IF(AE263=" "," ",IF(Input!$G267="Girl",IF(RANK(AE263,($AA263:$AE263),0)&lt;=5,AE263," ")," "))</f>
        <v xml:space="preserve"> </v>
      </c>
      <c r="AS263">
        <v>4.0000000000000003E-5</v>
      </c>
      <c r="AT263">
        <v>7.9999999999999898E-5</v>
      </c>
      <c r="AU263">
        <v>1.2E-4</v>
      </c>
      <c r="AV263">
        <v>1.6000000000000001E-4</v>
      </c>
      <c r="AW263">
        <v>2.0000000000000001E-4</v>
      </c>
      <c r="AX263">
        <v>2.4000000000000001E-4</v>
      </c>
      <c r="AY263">
        <v>2.7999999999999998E-4</v>
      </c>
      <c r="AZ263">
        <v>3.20000000000001E-4</v>
      </c>
      <c r="BA263">
        <v>3.60000000000001E-4</v>
      </c>
      <c r="BB263">
        <v>4.0000000000000099E-4</v>
      </c>
    </row>
    <row r="264" spans="3:54" ht="23.55" customHeight="1" x14ac:dyDescent="0.3">
      <c r="C264" s="169">
        <f>Input!D268</f>
        <v>0</v>
      </c>
      <c r="D264" s="170" t="e">
        <f>Input!#REF!</f>
        <v>#REF!</v>
      </c>
      <c r="E264" s="170">
        <f>Input!E268</f>
        <v>0</v>
      </c>
      <c r="F264" s="171">
        <f>Input!F268</f>
        <v>0</v>
      </c>
      <c r="G264" s="171">
        <f>Input!G268</f>
        <v>0</v>
      </c>
      <c r="H264" s="170">
        <f t="shared" si="58"/>
        <v>0</v>
      </c>
      <c r="I264" s="170">
        <f t="shared" si="59"/>
        <v>0</v>
      </c>
      <c r="J264" s="170">
        <f t="shared" si="60"/>
        <v>0</v>
      </c>
      <c r="K264" s="170">
        <f t="shared" si="61"/>
        <v>0</v>
      </c>
      <c r="L264" s="170">
        <f t="shared" si="62"/>
        <v>0</v>
      </c>
      <c r="M264" s="170" t="str">
        <f t="shared" si="63"/>
        <v xml:space="preserve"> </v>
      </c>
      <c r="N264" s="182" t="str">
        <f t="shared" si="64"/>
        <v xml:space="preserve"> </v>
      </c>
      <c r="O264" s="5" t="str">
        <f t="shared" si="65"/>
        <v xml:space="preserve"> -0-0</v>
      </c>
      <c r="P264" s="5">
        <f>Input!D268</f>
        <v>0</v>
      </c>
      <c r="Q264" s="21">
        <f>IF(Input!$E268=0,0,IF(ISNA(VLOOKUP((CONCATENATE(Q$6,"-",Input!H268)),points1,2,)),0,(VLOOKUP((CONCATENATE(Q$6,"-",Input!H268)),points1,2,))))</f>
        <v>0</v>
      </c>
      <c r="R264" s="21">
        <f>IF(Input!$E268=0,0,IF(ISNA(VLOOKUP((CONCATENATE(R$6,"-",Input!I268)),points1,2,)),0,(VLOOKUP((CONCATENATE(R$6,"-",Input!I268)),points1,2,))))</f>
        <v>0</v>
      </c>
      <c r="S264" s="21">
        <f>IF(Input!$E268=0,0,IF(ISNA(VLOOKUP((CONCATENATE(S$6,"-",Input!J268)),points1,2,)),0,(VLOOKUP((CONCATENATE(S$6,"-",Input!J268)),points1,2,))))</f>
        <v>0</v>
      </c>
      <c r="T264" s="21">
        <f>IF(Input!$E268=0,0,IF(ISNA(VLOOKUP((CONCATENATE(T$6,"-",Input!K268)),points1,2,)),0,(VLOOKUP((CONCATENATE(T$6,"-",Input!K268)),points1,2,))))</f>
        <v>0</v>
      </c>
      <c r="U264" s="21">
        <f>IF(Input!$E268=0,0,IF(ISNA(VLOOKUP((CONCATENATE(U$6,"-",Input!L268)),points1,2,)),0,(VLOOKUP((CONCATENATE(U$6,"-",Input!L268)),points1,2,))))</f>
        <v>0</v>
      </c>
      <c r="V264" s="12">
        <f>IF(Input!$C268&gt;6,COUNT(Input!H268:I268,Input!J268:L268,Input!#REF!,Input!#REF!),IF(Input!$C268&lt;=6,COUNT(Input!H268:I268,Input!J268:L268,Input!#REF!)))</f>
        <v>0</v>
      </c>
      <c r="W264">
        <f t="shared" ref="W264:W327" si="71">IF(V264&gt;=1,SUM(Q264:U264),0)</f>
        <v>0</v>
      </c>
      <c r="X264">
        <f>IF(W264=0,0,IF((Input!G268="Boy")*AND(Input!C268&gt;6),VLOOKUP(W264,award2,3),IF((Input!G268="Girl")*AND(Input!C268&gt;6),VLOOKUP(W264,award2,2),IF((Input!G268="Boy")*AND(Input!C268&lt;=6),VLOOKUP(W264,award12,3),IF((Input!G268="Girl")*AND(Input!C268&lt;=6),VLOOKUP(W264,award12,2),0)))))</f>
        <v>0</v>
      </c>
      <c r="Y264">
        <f>IF(Input!$C268&gt;6,COUNT(Input!H268:I268,Input!J268:L268,Input!#REF!,Input!#REF!),IF(Input!$C268&lt;=6,COUNT(Input!H268:I268,Input!J268:L268,Input!#REF!)))</f>
        <v>0</v>
      </c>
      <c r="AA264" t="str">
        <f t="shared" si="66"/>
        <v xml:space="preserve"> </v>
      </c>
      <c r="AB264" t="str">
        <f t="shared" si="67"/>
        <v xml:space="preserve"> </v>
      </c>
      <c r="AC264" t="str">
        <f t="shared" si="68"/>
        <v xml:space="preserve"> </v>
      </c>
      <c r="AD264" t="str">
        <f t="shared" si="69"/>
        <v xml:space="preserve"> </v>
      </c>
      <c r="AE264" t="str">
        <f t="shared" si="70"/>
        <v xml:space="preserve"> </v>
      </c>
      <c r="AG264" s="21" t="str">
        <f>IF(AA264=" "," ",IF(Input!$G268="Boy",IF(RANK(AA264,($AA264:$AE264),0)&lt;=5,AA264," ")," "))</f>
        <v xml:space="preserve"> </v>
      </c>
      <c r="AH264" s="21" t="str">
        <f>IF(AB264=" "," ",IF(Input!$G268="Boy",IF(RANK(AB264,($AA264:$AE264),0)&lt;=5,AB264," ")," "))</f>
        <v xml:space="preserve"> </v>
      </c>
      <c r="AI264" s="21" t="str">
        <f>IF(AC264=" "," ",IF(Input!$G268="Boy",IF(RANK(AC264,($AA264:$AE264),0)&lt;=5,AC264," ")," "))</f>
        <v xml:space="preserve"> </v>
      </c>
      <c r="AJ264" s="21" t="str">
        <f>IF(AD264=" "," ",IF(Input!$G268="Boy",IF(RANK(AD264,($AA264:$AE264),0)&lt;=5,AD264," ")," "))</f>
        <v xml:space="preserve"> </v>
      </c>
      <c r="AK264" s="21" t="str">
        <f>IF(AE264=" "," ",IF(Input!$G268="Boy",IF(RANK(AE264,($AA264:$AE264),0)&lt;=5,AE264," ")," "))</f>
        <v xml:space="preserve"> </v>
      </c>
      <c r="AM264" s="21" t="str">
        <f>IF(AA264=" "," ",IF(Input!$G268="Girl",IF(RANK(AA264,($AA264:$AE264),0)&lt;=5,AA264," ")," "))</f>
        <v xml:space="preserve"> </v>
      </c>
      <c r="AN264" s="21" t="str">
        <f>IF(AB264=" "," ",IF(Input!$G268="Girl",IF(RANK(AB264,($AA264:$AE264),0)&lt;=5,AB264," ")," "))</f>
        <v xml:space="preserve"> </v>
      </c>
      <c r="AO264" s="21" t="str">
        <f>IF(AC264=" "," ",IF(Input!$G268="Girl",IF(RANK(AC264,($AA264:$AE264),0)&lt;=5,AC264," ")," "))</f>
        <v xml:space="preserve"> </v>
      </c>
      <c r="AP264" s="21" t="str">
        <f>IF(AD264=" "," ",IF(Input!$G268="Girl",IF(RANK(AD264,($AA264:$AE264),0)&lt;=5,AD264," ")," "))</f>
        <v xml:space="preserve"> </v>
      </c>
      <c r="AQ264" s="21" t="str">
        <f>IF(AE264=" "," ",IF(Input!$G268="Girl",IF(RANK(AE264,($AA264:$AE264),0)&lt;=5,AE264," ")," "))</f>
        <v xml:space="preserve"> </v>
      </c>
      <c r="AS264">
        <v>4.0000000000000003E-5</v>
      </c>
      <c r="AT264">
        <v>7.9999999999999898E-5</v>
      </c>
      <c r="AU264">
        <v>1.2E-4</v>
      </c>
      <c r="AV264">
        <v>1.6000000000000001E-4</v>
      </c>
      <c r="AW264">
        <v>2.0000000000000001E-4</v>
      </c>
      <c r="AX264">
        <v>2.4000000000000001E-4</v>
      </c>
      <c r="AY264">
        <v>2.7999999999999998E-4</v>
      </c>
      <c r="AZ264">
        <v>3.20000000000001E-4</v>
      </c>
      <c r="BA264">
        <v>3.60000000000001E-4</v>
      </c>
      <c r="BB264">
        <v>4.0000000000000099E-4</v>
      </c>
    </row>
    <row r="265" spans="3:54" ht="23.55" customHeight="1" x14ac:dyDescent="0.3">
      <c r="C265" s="169">
        <f>Input!D269</f>
        <v>0</v>
      </c>
      <c r="D265" s="170" t="e">
        <f>Input!#REF!</f>
        <v>#REF!</v>
      </c>
      <c r="E265" s="170">
        <f>Input!E269</f>
        <v>0</v>
      </c>
      <c r="F265" s="171">
        <f>Input!F269</f>
        <v>0</v>
      </c>
      <c r="G265" s="171">
        <f>Input!G269</f>
        <v>0</v>
      </c>
      <c r="H265" s="170">
        <f t="shared" si="58"/>
        <v>0</v>
      </c>
      <c r="I265" s="170">
        <f t="shared" si="59"/>
        <v>0</v>
      </c>
      <c r="J265" s="170">
        <f t="shared" si="60"/>
        <v>0</v>
      </c>
      <c r="K265" s="170">
        <f t="shared" si="61"/>
        <v>0</v>
      </c>
      <c r="L265" s="170">
        <f t="shared" si="62"/>
        <v>0</v>
      </c>
      <c r="M265" s="170" t="str">
        <f t="shared" si="63"/>
        <v xml:space="preserve"> </v>
      </c>
      <c r="N265" s="182" t="str">
        <f t="shared" si="64"/>
        <v xml:space="preserve"> </v>
      </c>
      <c r="O265" s="5" t="str">
        <f t="shared" si="65"/>
        <v xml:space="preserve"> -0-0</v>
      </c>
      <c r="P265" s="5">
        <f>Input!D269</f>
        <v>0</v>
      </c>
      <c r="Q265" s="21">
        <f>IF(Input!$E269=0,0,IF(ISNA(VLOOKUP((CONCATENATE(Q$6,"-",Input!H269)),points1,2,)),0,(VLOOKUP((CONCATENATE(Q$6,"-",Input!H269)),points1,2,))))</f>
        <v>0</v>
      </c>
      <c r="R265" s="21">
        <f>IF(Input!$E269=0,0,IF(ISNA(VLOOKUP((CONCATENATE(R$6,"-",Input!I269)),points1,2,)),0,(VLOOKUP((CONCATENATE(R$6,"-",Input!I269)),points1,2,))))</f>
        <v>0</v>
      </c>
      <c r="S265" s="21">
        <f>IF(Input!$E269=0,0,IF(ISNA(VLOOKUP((CONCATENATE(S$6,"-",Input!J269)),points1,2,)),0,(VLOOKUP((CONCATENATE(S$6,"-",Input!J269)),points1,2,))))</f>
        <v>0</v>
      </c>
      <c r="T265" s="21">
        <f>IF(Input!$E269=0,0,IF(ISNA(VLOOKUP((CONCATENATE(T$6,"-",Input!K269)),points1,2,)),0,(VLOOKUP((CONCATENATE(T$6,"-",Input!K269)),points1,2,))))</f>
        <v>0</v>
      </c>
      <c r="U265" s="21">
        <f>IF(Input!$E269=0,0,IF(ISNA(VLOOKUP((CONCATENATE(U$6,"-",Input!L269)),points1,2,)),0,(VLOOKUP((CONCATENATE(U$6,"-",Input!L269)),points1,2,))))</f>
        <v>0</v>
      </c>
      <c r="V265" s="12">
        <f>IF(Input!$C269&gt;6,COUNT(Input!H269:I269,Input!J269:L269,Input!#REF!,Input!#REF!),IF(Input!$C269&lt;=6,COUNT(Input!H269:I269,Input!J269:L269,Input!#REF!)))</f>
        <v>0</v>
      </c>
      <c r="W265">
        <f t="shared" si="71"/>
        <v>0</v>
      </c>
      <c r="X265">
        <f>IF(W265=0,0,IF((Input!G269="Boy")*AND(Input!C269&gt;6),VLOOKUP(W265,award2,3),IF((Input!G269="Girl")*AND(Input!C269&gt;6),VLOOKUP(W265,award2,2),IF((Input!G269="Boy")*AND(Input!C269&lt;=6),VLOOKUP(W265,award12,3),IF((Input!G269="Girl")*AND(Input!C269&lt;=6),VLOOKUP(W265,award12,2),0)))))</f>
        <v>0</v>
      </c>
      <c r="Y265">
        <f>IF(Input!$C269&gt;6,COUNT(Input!H269:I269,Input!J269:L269,Input!#REF!,Input!#REF!),IF(Input!$C269&lt;=6,COUNT(Input!H269:I269,Input!J269:L269,Input!#REF!)))</f>
        <v>0</v>
      </c>
      <c r="AA265" t="str">
        <f t="shared" si="66"/>
        <v xml:space="preserve"> </v>
      </c>
      <c r="AB265" t="str">
        <f t="shared" si="67"/>
        <v xml:space="preserve"> </v>
      </c>
      <c r="AC265" t="str">
        <f t="shared" si="68"/>
        <v xml:space="preserve"> </v>
      </c>
      <c r="AD265" t="str">
        <f t="shared" si="69"/>
        <v xml:space="preserve"> </v>
      </c>
      <c r="AE265" t="str">
        <f t="shared" si="70"/>
        <v xml:space="preserve"> </v>
      </c>
      <c r="AG265" s="21" t="str">
        <f>IF(AA265=" "," ",IF(Input!$G269="Boy",IF(RANK(AA265,($AA265:$AE265),0)&lt;=5,AA265," ")," "))</f>
        <v xml:space="preserve"> </v>
      </c>
      <c r="AH265" s="21" t="str">
        <f>IF(AB265=" "," ",IF(Input!$G269="Boy",IF(RANK(AB265,($AA265:$AE265),0)&lt;=5,AB265," ")," "))</f>
        <v xml:space="preserve"> </v>
      </c>
      <c r="AI265" s="21" t="str">
        <f>IF(AC265=" "," ",IF(Input!$G269="Boy",IF(RANK(AC265,($AA265:$AE265),0)&lt;=5,AC265," ")," "))</f>
        <v xml:space="preserve"> </v>
      </c>
      <c r="AJ265" s="21" t="str">
        <f>IF(AD265=" "," ",IF(Input!$G269="Boy",IF(RANK(AD265,($AA265:$AE265),0)&lt;=5,AD265," ")," "))</f>
        <v xml:space="preserve"> </v>
      </c>
      <c r="AK265" s="21" t="str">
        <f>IF(AE265=" "," ",IF(Input!$G269="Boy",IF(RANK(AE265,($AA265:$AE265),0)&lt;=5,AE265," ")," "))</f>
        <v xml:space="preserve"> </v>
      </c>
      <c r="AM265" s="21" t="str">
        <f>IF(AA265=" "," ",IF(Input!$G269="Girl",IF(RANK(AA265,($AA265:$AE265),0)&lt;=5,AA265," ")," "))</f>
        <v xml:space="preserve"> </v>
      </c>
      <c r="AN265" s="21" t="str">
        <f>IF(AB265=" "," ",IF(Input!$G269="Girl",IF(RANK(AB265,($AA265:$AE265),0)&lt;=5,AB265," ")," "))</f>
        <v xml:space="preserve"> </v>
      </c>
      <c r="AO265" s="21" t="str">
        <f>IF(AC265=" "," ",IF(Input!$G269="Girl",IF(RANK(AC265,($AA265:$AE265),0)&lt;=5,AC265," ")," "))</f>
        <v xml:space="preserve"> </v>
      </c>
      <c r="AP265" s="21" t="str">
        <f>IF(AD265=" "," ",IF(Input!$G269="Girl",IF(RANK(AD265,($AA265:$AE265),0)&lt;=5,AD265," ")," "))</f>
        <v xml:space="preserve"> </v>
      </c>
      <c r="AQ265" s="21" t="str">
        <f>IF(AE265=" "," ",IF(Input!$G269="Girl",IF(RANK(AE265,($AA265:$AE265),0)&lt;=5,AE265," ")," "))</f>
        <v xml:space="preserve"> </v>
      </c>
      <c r="AS265">
        <v>4.0000000000000003E-5</v>
      </c>
      <c r="AT265">
        <v>7.9999999999999898E-5</v>
      </c>
      <c r="AU265">
        <v>1.2E-4</v>
      </c>
      <c r="AV265">
        <v>1.6000000000000001E-4</v>
      </c>
      <c r="AW265">
        <v>2.0000000000000001E-4</v>
      </c>
      <c r="AX265">
        <v>2.4000000000000001E-4</v>
      </c>
      <c r="AY265">
        <v>2.7999999999999998E-4</v>
      </c>
      <c r="AZ265">
        <v>3.20000000000001E-4</v>
      </c>
      <c r="BA265">
        <v>3.60000000000001E-4</v>
      </c>
      <c r="BB265">
        <v>4.0000000000000099E-4</v>
      </c>
    </row>
    <row r="266" spans="3:54" ht="23.55" customHeight="1" x14ac:dyDescent="0.3">
      <c r="C266" s="169">
        <f>Input!D270</f>
        <v>0</v>
      </c>
      <c r="D266" s="170" t="e">
        <f>Input!#REF!</f>
        <v>#REF!</v>
      </c>
      <c r="E266" s="170">
        <f>Input!E270</f>
        <v>0</v>
      </c>
      <c r="F266" s="171">
        <f>Input!F270</f>
        <v>0</v>
      </c>
      <c r="G266" s="171">
        <f>Input!G270</f>
        <v>0</v>
      </c>
      <c r="H266" s="170">
        <f t="shared" si="58"/>
        <v>0</v>
      </c>
      <c r="I266" s="170">
        <f t="shared" si="59"/>
        <v>0</v>
      </c>
      <c r="J266" s="170">
        <f t="shared" si="60"/>
        <v>0</v>
      </c>
      <c r="K266" s="170">
        <f t="shared" si="61"/>
        <v>0</v>
      </c>
      <c r="L266" s="170">
        <f t="shared" si="62"/>
        <v>0</v>
      </c>
      <c r="M266" s="170" t="str">
        <f t="shared" si="63"/>
        <v xml:space="preserve"> </v>
      </c>
      <c r="N266" s="182" t="str">
        <f t="shared" si="64"/>
        <v xml:space="preserve"> </v>
      </c>
      <c r="O266" s="5" t="str">
        <f t="shared" si="65"/>
        <v xml:space="preserve"> -0-0</v>
      </c>
      <c r="P266" s="5">
        <f>Input!D270</f>
        <v>0</v>
      </c>
      <c r="Q266" s="21">
        <f>IF(Input!$E270=0,0,IF(ISNA(VLOOKUP((CONCATENATE(Q$6,"-",Input!H270)),points1,2,)),0,(VLOOKUP((CONCATENATE(Q$6,"-",Input!H270)),points1,2,))))</f>
        <v>0</v>
      </c>
      <c r="R266" s="21">
        <f>IF(Input!$E270=0,0,IF(ISNA(VLOOKUP((CONCATENATE(R$6,"-",Input!I270)),points1,2,)),0,(VLOOKUP((CONCATENATE(R$6,"-",Input!I270)),points1,2,))))</f>
        <v>0</v>
      </c>
      <c r="S266" s="21">
        <f>IF(Input!$E270=0,0,IF(ISNA(VLOOKUP((CONCATENATE(S$6,"-",Input!J270)),points1,2,)),0,(VLOOKUP((CONCATENATE(S$6,"-",Input!J270)),points1,2,))))</f>
        <v>0</v>
      </c>
      <c r="T266" s="21">
        <f>IF(Input!$E270=0,0,IF(ISNA(VLOOKUP((CONCATENATE(T$6,"-",Input!K270)),points1,2,)),0,(VLOOKUP((CONCATENATE(T$6,"-",Input!K270)),points1,2,))))</f>
        <v>0</v>
      </c>
      <c r="U266" s="21">
        <f>IF(Input!$E270=0,0,IF(ISNA(VLOOKUP((CONCATENATE(U$6,"-",Input!L270)),points1,2,)),0,(VLOOKUP((CONCATENATE(U$6,"-",Input!L270)),points1,2,))))</f>
        <v>0</v>
      </c>
      <c r="V266" s="12">
        <f>IF(Input!$C270&gt;6,COUNT(Input!H270:I270,Input!J270:L270,Input!#REF!,Input!#REF!),IF(Input!$C270&lt;=6,COUNT(Input!H270:I270,Input!J270:L270,Input!#REF!)))</f>
        <v>0</v>
      </c>
      <c r="W266">
        <f t="shared" si="71"/>
        <v>0</v>
      </c>
      <c r="X266">
        <f>IF(W266=0,0,IF((Input!G270="Boy")*AND(Input!C270&gt;6),VLOOKUP(W266,award2,3),IF((Input!G270="Girl")*AND(Input!C270&gt;6),VLOOKUP(W266,award2,2),IF((Input!G270="Boy")*AND(Input!C270&lt;=6),VLOOKUP(W266,award12,3),IF((Input!G270="Girl")*AND(Input!C270&lt;=6),VLOOKUP(W266,award12,2),0)))))</f>
        <v>0</v>
      </c>
      <c r="Y266">
        <f>IF(Input!$C270&gt;6,COUNT(Input!H270:I270,Input!J270:L270,Input!#REF!,Input!#REF!),IF(Input!$C270&lt;=6,COUNT(Input!H270:I270,Input!J270:L270,Input!#REF!)))</f>
        <v>0</v>
      </c>
      <c r="AA266" t="str">
        <f t="shared" si="66"/>
        <v xml:space="preserve"> </v>
      </c>
      <c r="AB266" t="str">
        <f t="shared" si="67"/>
        <v xml:space="preserve"> </v>
      </c>
      <c r="AC266" t="str">
        <f t="shared" si="68"/>
        <v xml:space="preserve"> </v>
      </c>
      <c r="AD266" t="str">
        <f t="shared" si="69"/>
        <v xml:space="preserve"> </v>
      </c>
      <c r="AE266" t="str">
        <f t="shared" si="70"/>
        <v xml:space="preserve"> </v>
      </c>
      <c r="AG266" s="21" t="str">
        <f>IF(AA266=" "," ",IF(Input!$G270="Boy",IF(RANK(AA266,($AA266:$AE266),0)&lt;=5,AA266," ")," "))</f>
        <v xml:space="preserve"> </v>
      </c>
      <c r="AH266" s="21" t="str">
        <f>IF(AB266=" "," ",IF(Input!$G270="Boy",IF(RANK(AB266,($AA266:$AE266),0)&lt;=5,AB266," ")," "))</f>
        <v xml:space="preserve"> </v>
      </c>
      <c r="AI266" s="21" t="str">
        <f>IF(AC266=" "," ",IF(Input!$G270="Boy",IF(RANK(AC266,($AA266:$AE266),0)&lt;=5,AC266," ")," "))</f>
        <v xml:space="preserve"> </v>
      </c>
      <c r="AJ266" s="21" t="str">
        <f>IF(AD266=" "," ",IF(Input!$G270="Boy",IF(RANK(AD266,($AA266:$AE266),0)&lt;=5,AD266," ")," "))</f>
        <v xml:space="preserve"> </v>
      </c>
      <c r="AK266" s="21" t="str">
        <f>IF(AE266=" "," ",IF(Input!$G270="Boy",IF(RANK(AE266,($AA266:$AE266),0)&lt;=5,AE266," ")," "))</f>
        <v xml:space="preserve"> </v>
      </c>
      <c r="AM266" s="21" t="str">
        <f>IF(AA266=" "," ",IF(Input!$G270="Girl",IF(RANK(AA266,($AA266:$AE266),0)&lt;=5,AA266," ")," "))</f>
        <v xml:space="preserve"> </v>
      </c>
      <c r="AN266" s="21" t="str">
        <f>IF(AB266=" "," ",IF(Input!$G270="Girl",IF(RANK(AB266,($AA266:$AE266),0)&lt;=5,AB266," ")," "))</f>
        <v xml:space="preserve"> </v>
      </c>
      <c r="AO266" s="21" t="str">
        <f>IF(AC266=" "," ",IF(Input!$G270="Girl",IF(RANK(AC266,($AA266:$AE266),0)&lt;=5,AC266," ")," "))</f>
        <v xml:space="preserve"> </v>
      </c>
      <c r="AP266" s="21" t="str">
        <f>IF(AD266=" "," ",IF(Input!$G270="Girl",IF(RANK(AD266,($AA266:$AE266),0)&lt;=5,AD266," ")," "))</f>
        <v xml:space="preserve"> </v>
      </c>
      <c r="AQ266" s="21" t="str">
        <f>IF(AE266=" "," ",IF(Input!$G270="Girl",IF(RANK(AE266,($AA266:$AE266),0)&lt;=5,AE266," ")," "))</f>
        <v xml:space="preserve"> </v>
      </c>
      <c r="AS266">
        <v>4.0000000000000003E-5</v>
      </c>
      <c r="AT266">
        <v>7.9999999999999898E-5</v>
      </c>
      <c r="AU266">
        <v>1.2E-4</v>
      </c>
      <c r="AV266">
        <v>1.6000000000000001E-4</v>
      </c>
      <c r="AW266">
        <v>2.0000000000000001E-4</v>
      </c>
      <c r="AX266">
        <v>2.4000000000000001E-4</v>
      </c>
      <c r="AY266">
        <v>2.7999999999999998E-4</v>
      </c>
      <c r="AZ266">
        <v>3.20000000000001E-4</v>
      </c>
      <c r="BA266">
        <v>3.60000000000001E-4</v>
      </c>
      <c r="BB266">
        <v>4.0000000000000099E-4</v>
      </c>
    </row>
    <row r="267" spans="3:54" ht="23.55" customHeight="1" x14ac:dyDescent="0.3">
      <c r="C267" s="169">
        <f>Input!D271</f>
        <v>0</v>
      </c>
      <c r="D267" s="170" t="e">
        <f>Input!#REF!</f>
        <v>#REF!</v>
      </c>
      <c r="E267" s="170">
        <f>Input!E271</f>
        <v>0</v>
      </c>
      <c r="F267" s="171">
        <f>Input!F271</f>
        <v>0</v>
      </c>
      <c r="G267" s="171">
        <f>Input!G271</f>
        <v>0</v>
      </c>
      <c r="H267" s="170">
        <f t="shared" si="58"/>
        <v>0</v>
      </c>
      <c r="I267" s="170">
        <f t="shared" si="59"/>
        <v>0</v>
      </c>
      <c r="J267" s="170">
        <f t="shared" si="60"/>
        <v>0</v>
      </c>
      <c r="K267" s="170">
        <f t="shared" si="61"/>
        <v>0</v>
      </c>
      <c r="L267" s="170">
        <f t="shared" si="62"/>
        <v>0</v>
      </c>
      <c r="M267" s="170" t="str">
        <f t="shared" si="63"/>
        <v xml:space="preserve"> </v>
      </c>
      <c r="N267" s="182" t="str">
        <f t="shared" si="64"/>
        <v xml:space="preserve"> </v>
      </c>
      <c r="O267" s="5" t="str">
        <f t="shared" si="65"/>
        <v xml:space="preserve"> -0-0</v>
      </c>
      <c r="P267" s="5">
        <f>Input!D271</f>
        <v>0</v>
      </c>
      <c r="Q267" s="21">
        <f>IF(Input!$E271=0,0,IF(ISNA(VLOOKUP((CONCATENATE(Q$6,"-",Input!H271)),points1,2,)),0,(VLOOKUP((CONCATENATE(Q$6,"-",Input!H271)),points1,2,))))</f>
        <v>0</v>
      </c>
      <c r="R267" s="21">
        <f>IF(Input!$E271=0,0,IF(ISNA(VLOOKUP((CONCATENATE(R$6,"-",Input!I271)),points1,2,)),0,(VLOOKUP((CONCATENATE(R$6,"-",Input!I271)),points1,2,))))</f>
        <v>0</v>
      </c>
      <c r="S267" s="21">
        <f>IF(Input!$E271=0,0,IF(ISNA(VLOOKUP((CONCATENATE(S$6,"-",Input!J271)),points1,2,)),0,(VLOOKUP((CONCATENATE(S$6,"-",Input!J271)),points1,2,))))</f>
        <v>0</v>
      </c>
      <c r="T267" s="21">
        <f>IF(Input!$E271=0,0,IF(ISNA(VLOOKUP((CONCATENATE(T$6,"-",Input!K271)),points1,2,)),0,(VLOOKUP((CONCATENATE(T$6,"-",Input!K271)),points1,2,))))</f>
        <v>0</v>
      </c>
      <c r="U267" s="21">
        <f>IF(Input!$E271=0,0,IF(ISNA(VLOOKUP((CONCATENATE(U$6,"-",Input!L271)),points1,2,)),0,(VLOOKUP((CONCATENATE(U$6,"-",Input!L271)),points1,2,))))</f>
        <v>0</v>
      </c>
      <c r="V267" s="12">
        <f>IF(Input!$C271&gt;6,COUNT(Input!H271:I271,Input!J271:L271,Input!#REF!,Input!#REF!),IF(Input!$C271&lt;=6,COUNT(Input!H271:I271,Input!J271:L271,Input!#REF!)))</f>
        <v>0</v>
      </c>
      <c r="W267">
        <f t="shared" si="71"/>
        <v>0</v>
      </c>
      <c r="X267">
        <f>IF(W267=0,0,IF((Input!G271="Boy")*AND(Input!C271&gt;6),VLOOKUP(W267,award2,3),IF((Input!G271="Girl")*AND(Input!C271&gt;6),VLOOKUP(W267,award2,2),IF((Input!G271="Boy")*AND(Input!C271&lt;=6),VLOOKUP(W267,award12,3),IF((Input!G271="Girl")*AND(Input!C271&lt;=6),VLOOKUP(W267,award12,2),0)))))</f>
        <v>0</v>
      </c>
      <c r="Y267">
        <f>IF(Input!$C271&gt;6,COUNT(Input!H271:I271,Input!J271:L271,Input!#REF!,Input!#REF!),IF(Input!$C271&lt;=6,COUNT(Input!H271:I271,Input!J271:L271,Input!#REF!)))</f>
        <v>0</v>
      </c>
      <c r="AA267" t="str">
        <f t="shared" si="66"/>
        <v xml:space="preserve"> </v>
      </c>
      <c r="AB267" t="str">
        <f t="shared" si="67"/>
        <v xml:space="preserve"> </v>
      </c>
      <c r="AC267" t="str">
        <f t="shared" si="68"/>
        <v xml:space="preserve"> </v>
      </c>
      <c r="AD267" t="str">
        <f t="shared" si="69"/>
        <v xml:space="preserve"> </v>
      </c>
      <c r="AE267" t="str">
        <f t="shared" si="70"/>
        <v xml:space="preserve"> </v>
      </c>
      <c r="AG267" s="21" t="str">
        <f>IF(AA267=" "," ",IF(Input!$G271="Boy",IF(RANK(AA267,($AA267:$AE267),0)&lt;=5,AA267," ")," "))</f>
        <v xml:space="preserve"> </v>
      </c>
      <c r="AH267" s="21" t="str">
        <f>IF(AB267=" "," ",IF(Input!$G271="Boy",IF(RANK(AB267,($AA267:$AE267),0)&lt;=5,AB267," ")," "))</f>
        <v xml:space="preserve"> </v>
      </c>
      <c r="AI267" s="21" t="str">
        <f>IF(AC267=" "," ",IF(Input!$G271="Boy",IF(RANK(AC267,($AA267:$AE267),0)&lt;=5,AC267," ")," "))</f>
        <v xml:space="preserve"> </v>
      </c>
      <c r="AJ267" s="21" t="str">
        <f>IF(AD267=" "," ",IF(Input!$G271="Boy",IF(RANK(AD267,($AA267:$AE267),0)&lt;=5,AD267," ")," "))</f>
        <v xml:space="preserve"> </v>
      </c>
      <c r="AK267" s="21" t="str">
        <f>IF(AE267=" "," ",IF(Input!$G271="Boy",IF(RANK(AE267,($AA267:$AE267),0)&lt;=5,AE267," ")," "))</f>
        <v xml:space="preserve"> </v>
      </c>
      <c r="AM267" s="21" t="str">
        <f>IF(AA267=" "," ",IF(Input!$G271="Girl",IF(RANK(AA267,($AA267:$AE267),0)&lt;=5,AA267," ")," "))</f>
        <v xml:space="preserve"> </v>
      </c>
      <c r="AN267" s="21" t="str">
        <f>IF(AB267=" "," ",IF(Input!$G271="Girl",IF(RANK(AB267,($AA267:$AE267),0)&lt;=5,AB267," ")," "))</f>
        <v xml:space="preserve"> </v>
      </c>
      <c r="AO267" s="21" t="str">
        <f>IF(AC267=" "," ",IF(Input!$G271="Girl",IF(RANK(AC267,($AA267:$AE267),0)&lt;=5,AC267," ")," "))</f>
        <v xml:space="preserve"> </v>
      </c>
      <c r="AP267" s="21" t="str">
        <f>IF(AD267=" "," ",IF(Input!$G271="Girl",IF(RANK(AD267,($AA267:$AE267),0)&lt;=5,AD267," ")," "))</f>
        <v xml:space="preserve"> </v>
      </c>
      <c r="AQ267" s="21" t="str">
        <f>IF(AE267=" "," ",IF(Input!$G271="Girl",IF(RANK(AE267,($AA267:$AE267),0)&lt;=5,AE267," ")," "))</f>
        <v xml:space="preserve"> </v>
      </c>
      <c r="AS267">
        <v>4.0000000000000003E-5</v>
      </c>
      <c r="AT267">
        <v>7.9999999999999898E-5</v>
      </c>
      <c r="AU267">
        <v>1.2E-4</v>
      </c>
      <c r="AV267">
        <v>1.6000000000000001E-4</v>
      </c>
      <c r="AW267">
        <v>2.0000000000000001E-4</v>
      </c>
      <c r="AX267">
        <v>2.4000000000000001E-4</v>
      </c>
      <c r="AY267">
        <v>2.7999999999999998E-4</v>
      </c>
      <c r="AZ267">
        <v>3.20000000000001E-4</v>
      </c>
      <c r="BA267">
        <v>3.60000000000001E-4</v>
      </c>
      <c r="BB267">
        <v>4.0000000000000099E-4</v>
      </c>
    </row>
    <row r="268" spans="3:54" ht="23.55" customHeight="1" x14ac:dyDescent="0.3">
      <c r="C268" s="169">
        <f>Input!D272</f>
        <v>0</v>
      </c>
      <c r="D268" s="170" t="e">
        <f>Input!#REF!</f>
        <v>#REF!</v>
      </c>
      <c r="E268" s="170">
        <f>Input!E272</f>
        <v>0</v>
      </c>
      <c r="F268" s="171">
        <f>Input!F272</f>
        <v>0</v>
      </c>
      <c r="G268" s="171">
        <f>Input!G272</f>
        <v>0</v>
      </c>
      <c r="H268" s="170">
        <f t="shared" si="58"/>
        <v>0</v>
      </c>
      <c r="I268" s="170">
        <f t="shared" si="59"/>
        <v>0</v>
      </c>
      <c r="J268" s="170">
        <f t="shared" si="60"/>
        <v>0</v>
      </c>
      <c r="K268" s="170">
        <f t="shared" si="61"/>
        <v>0</v>
      </c>
      <c r="L268" s="170">
        <f t="shared" si="62"/>
        <v>0</v>
      </c>
      <c r="M268" s="170" t="str">
        <f t="shared" si="63"/>
        <v xml:space="preserve"> </v>
      </c>
      <c r="N268" s="182" t="str">
        <f t="shared" si="64"/>
        <v xml:space="preserve"> </v>
      </c>
      <c r="O268" s="5" t="str">
        <f t="shared" si="65"/>
        <v xml:space="preserve"> -0-0</v>
      </c>
      <c r="P268" s="5">
        <f>Input!D272</f>
        <v>0</v>
      </c>
      <c r="Q268" s="21">
        <f>IF(Input!$E272=0,0,IF(ISNA(VLOOKUP((CONCATENATE(Q$6,"-",Input!H272)),points1,2,)),0,(VLOOKUP((CONCATENATE(Q$6,"-",Input!H272)),points1,2,))))</f>
        <v>0</v>
      </c>
      <c r="R268" s="21">
        <f>IF(Input!$E272=0,0,IF(ISNA(VLOOKUP((CONCATENATE(R$6,"-",Input!I272)),points1,2,)),0,(VLOOKUP((CONCATENATE(R$6,"-",Input!I272)),points1,2,))))</f>
        <v>0</v>
      </c>
      <c r="S268" s="21">
        <f>IF(Input!$E272=0,0,IF(ISNA(VLOOKUP((CONCATENATE(S$6,"-",Input!J272)),points1,2,)),0,(VLOOKUP((CONCATENATE(S$6,"-",Input!J272)),points1,2,))))</f>
        <v>0</v>
      </c>
      <c r="T268" s="21">
        <f>IF(Input!$E272=0,0,IF(ISNA(VLOOKUP((CONCATENATE(T$6,"-",Input!K272)),points1,2,)),0,(VLOOKUP((CONCATENATE(T$6,"-",Input!K272)),points1,2,))))</f>
        <v>0</v>
      </c>
      <c r="U268" s="21">
        <f>IF(Input!$E272=0,0,IF(ISNA(VLOOKUP((CONCATENATE(U$6,"-",Input!L272)),points1,2,)),0,(VLOOKUP((CONCATENATE(U$6,"-",Input!L272)),points1,2,))))</f>
        <v>0</v>
      </c>
      <c r="V268" s="12">
        <f>IF(Input!$C272&gt;6,COUNT(Input!H272:I272,Input!J272:L272,Input!#REF!,Input!#REF!),IF(Input!$C272&lt;=6,COUNT(Input!H272:I272,Input!J272:L272,Input!#REF!)))</f>
        <v>0</v>
      </c>
      <c r="W268">
        <f t="shared" si="71"/>
        <v>0</v>
      </c>
      <c r="X268">
        <f>IF(W268=0,0,IF((Input!G272="Boy")*AND(Input!C272&gt;6),VLOOKUP(W268,award2,3),IF((Input!G272="Girl")*AND(Input!C272&gt;6),VLOOKUP(W268,award2,2),IF((Input!G272="Boy")*AND(Input!C272&lt;=6),VLOOKUP(W268,award12,3),IF((Input!G272="Girl")*AND(Input!C272&lt;=6),VLOOKUP(W268,award12,2),0)))))</f>
        <v>0</v>
      </c>
      <c r="Y268">
        <f>IF(Input!$C272&gt;6,COUNT(Input!H272:I272,Input!J272:L272,Input!#REF!,Input!#REF!),IF(Input!$C272&lt;=6,COUNT(Input!H272:I272,Input!J272:L272,Input!#REF!)))</f>
        <v>0</v>
      </c>
      <c r="AA268" t="str">
        <f t="shared" si="66"/>
        <v xml:space="preserve"> </v>
      </c>
      <c r="AB268" t="str">
        <f t="shared" si="67"/>
        <v xml:space="preserve"> </v>
      </c>
      <c r="AC268" t="str">
        <f t="shared" si="68"/>
        <v xml:space="preserve"> </v>
      </c>
      <c r="AD268" t="str">
        <f t="shared" si="69"/>
        <v xml:space="preserve"> </v>
      </c>
      <c r="AE268" t="str">
        <f t="shared" si="70"/>
        <v xml:space="preserve"> </v>
      </c>
      <c r="AG268" s="21" t="str">
        <f>IF(AA268=" "," ",IF(Input!$G272="Boy",IF(RANK(AA268,($AA268:$AE268),0)&lt;=5,AA268," ")," "))</f>
        <v xml:space="preserve"> </v>
      </c>
      <c r="AH268" s="21" t="str">
        <f>IF(AB268=" "," ",IF(Input!$G272="Boy",IF(RANK(AB268,($AA268:$AE268),0)&lt;=5,AB268," ")," "))</f>
        <v xml:space="preserve"> </v>
      </c>
      <c r="AI268" s="21" t="str">
        <f>IF(AC268=" "," ",IF(Input!$G272="Boy",IF(RANK(AC268,($AA268:$AE268),0)&lt;=5,AC268," ")," "))</f>
        <v xml:space="preserve"> </v>
      </c>
      <c r="AJ268" s="21" t="str">
        <f>IF(AD268=" "," ",IF(Input!$G272="Boy",IF(RANK(AD268,($AA268:$AE268),0)&lt;=5,AD268," ")," "))</f>
        <v xml:space="preserve"> </v>
      </c>
      <c r="AK268" s="21" t="str">
        <f>IF(AE268=" "," ",IF(Input!$G272="Boy",IF(RANK(AE268,($AA268:$AE268),0)&lt;=5,AE268," ")," "))</f>
        <v xml:space="preserve"> </v>
      </c>
      <c r="AM268" s="21" t="str">
        <f>IF(AA268=" "," ",IF(Input!$G272="Girl",IF(RANK(AA268,($AA268:$AE268),0)&lt;=5,AA268," ")," "))</f>
        <v xml:space="preserve"> </v>
      </c>
      <c r="AN268" s="21" t="str">
        <f>IF(AB268=" "," ",IF(Input!$G272="Girl",IF(RANK(AB268,($AA268:$AE268),0)&lt;=5,AB268," ")," "))</f>
        <v xml:space="preserve"> </v>
      </c>
      <c r="AO268" s="21" t="str">
        <f>IF(AC268=" "," ",IF(Input!$G272="Girl",IF(RANK(AC268,($AA268:$AE268),0)&lt;=5,AC268," ")," "))</f>
        <v xml:space="preserve"> </v>
      </c>
      <c r="AP268" s="21" t="str">
        <f>IF(AD268=" "," ",IF(Input!$G272="Girl",IF(RANK(AD268,($AA268:$AE268),0)&lt;=5,AD268," ")," "))</f>
        <v xml:space="preserve"> </v>
      </c>
      <c r="AQ268" s="21" t="str">
        <f>IF(AE268=" "," ",IF(Input!$G272="Girl",IF(RANK(AE268,($AA268:$AE268),0)&lt;=5,AE268," ")," "))</f>
        <v xml:space="preserve"> </v>
      </c>
      <c r="AS268">
        <v>4.0000000000000003E-5</v>
      </c>
      <c r="AT268">
        <v>7.9999999999999898E-5</v>
      </c>
      <c r="AU268">
        <v>1.2E-4</v>
      </c>
      <c r="AV268">
        <v>1.6000000000000001E-4</v>
      </c>
      <c r="AW268">
        <v>2.0000000000000001E-4</v>
      </c>
      <c r="AX268">
        <v>2.4000000000000001E-4</v>
      </c>
      <c r="AY268">
        <v>2.7999999999999998E-4</v>
      </c>
      <c r="AZ268">
        <v>3.20000000000001E-4</v>
      </c>
      <c r="BA268">
        <v>3.60000000000001E-4</v>
      </c>
      <c r="BB268">
        <v>4.0000000000000099E-4</v>
      </c>
    </row>
    <row r="269" spans="3:54" ht="23.55" customHeight="1" x14ac:dyDescent="0.3">
      <c r="C269" s="169">
        <f>Input!D273</f>
        <v>0</v>
      </c>
      <c r="D269" s="170" t="e">
        <f>Input!#REF!</f>
        <v>#REF!</v>
      </c>
      <c r="E269" s="170">
        <f>Input!E273</f>
        <v>0</v>
      </c>
      <c r="F269" s="171">
        <f>Input!F273</f>
        <v>0</v>
      </c>
      <c r="G269" s="171">
        <f>Input!G273</f>
        <v>0</v>
      </c>
      <c r="H269" s="170">
        <f t="shared" si="58"/>
        <v>0</v>
      </c>
      <c r="I269" s="170">
        <f t="shared" si="59"/>
        <v>0</v>
      </c>
      <c r="J269" s="170">
        <f t="shared" si="60"/>
        <v>0</v>
      </c>
      <c r="K269" s="170">
        <f t="shared" si="61"/>
        <v>0</v>
      </c>
      <c r="L269" s="170">
        <f t="shared" si="62"/>
        <v>0</v>
      </c>
      <c r="M269" s="170" t="str">
        <f t="shared" si="63"/>
        <v xml:space="preserve"> </v>
      </c>
      <c r="N269" s="182" t="str">
        <f t="shared" si="64"/>
        <v xml:space="preserve"> </v>
      </c>
      <c r="O269" s="5" t="str">
        <f t="shared" si="65"/>
        <v xml:space="preserve"> -0-0</v>
      </c>
      <c r="P269" s="5">
        <f>Input!D273</f>
        <v>0</v>
      </c>
      <c r="Q269" s="21">
        <f>IF(Input!$E273=0,0,IF(ISNA(VLOOKUP((CONCATENATE(Q$6,"-",Input!H273)),points1,2,)),0,(VLOOKUP((CONCATENATE(Q$6,"-",Input!H273)),points1,2,))))</f>
        <v>0</v>
      </c>
      <c r="R269" s="21">
        <f>IF(Input!$E273=0,0,IF(ISNA(VLOOKUP((CONCATENATE(R$6,"-",Input!I273)),points1,2,)),0,(VLOOKUP((CONCATENATE(R$6,"-",Input!I273)),points1,2,))))</f>
        <v>0</v>
      </c>
      <c r="S269" s="21">
        <f>IF(Input!$E273=0,0,IF(ISNA(VLOOKUP((CONCATENATE(S$6,"-",Input!J273)),points1,2,)),0,(VLOOKUP((CONCATENATE(S$6,"-",Input!J273)),points1,2,))))</f>
        <v>0</v>
      </c>
      <c r="T269" s="21">
        <f>IF(Input!$E273=0,0,IF(ISNA(VLOOKUP((CONCATENATE(T$6,"-",Input!K273)),points1,2,)),0,(VLOOKUP((CONCATENATE(T$6,"-",Input!K273)),points1,2,))))</f>
        <v>0</v>
      </c>
      <c r="U269" s="21">
        <f>IF(Input!$E273=0,0,IF(ISNA(VLOOKUP((CONCATENATE(U$6,"-",Input!L273)),points1,2,)),0,(VLOOKUP((CONCATENATE(U$6,"-",Input!L273)),points1,2,))))</f>
        <v>0</v>
      </c>
      <c r="V269" s="12">
        <f>IF(Input!$C273&gt;6,COUNT(Input!H273:I273,Input!J273:L273,Input!#REF!,Input!#REF!),IF(Input!$C273&lt;=6,COUNT(Input!H273:I273,Input!J273:L273,Input!#REF!)))</f>
        <v>0</v>
      </c>
      <c r="W269">
        <f t="shared" si="71"/>
        <v>0</v>
      </c>
      <c r="X269">
        <f>IF(W269=0,0,IF((Input!G273="Boy")*AND(Input!C273&gt;6),VLOOKUP(W269,award2,3),IF((Input!G273="Girl")*AND(Input!C273&gt;6),VLOOKUP(W269,award2,2),IF((Input!G273="Boy")*AND(Input!C273&lt;=6),VLOOKUP(W269,award12,3),IF((Input!G273="Girl")*AND(Input!C273&lt;=6),VLOOKUP(W269,award12,2),0)))))</f>
        <v>0</v>
      </c>
      <c r="Y269">
        <f>IF(Input!$C273&gt;6,COUNT(Input!H273:I273,Input!J273:L273,Input!#REF!,Input!#REF!),IF(Input!$C273&lt;=6,COUNT(Input!H273:I273,Input!J273:L273,Input!#REF!)))</f>
        <v>0</v>
      </c>
      <c r="AA269" t="str">
        <f t="shared" si="66"/>
        <v xml:space="preserve"> </v>
      </c>
      <c r="AB269" t="str">
        <f t="shared" si="67"/>
        <v xml:space="preserve"> </v>
      </c>
      <c r="AC269" t="str">
        <f t="shared" si="68"/>
        <v xml:space="preserve"> </v>
      </c>
      <c r="AD269" t="str">
        <f t="shared" si="69"/>
        <v xml:space="preserve"> </v>
      </c>
      <c r="AE269" t="str">
        <f t="shared" si="70"/>
        <v xml:space="preserve"> </v>
      </c>
      <c r="AG269" s="21" t="str">
        <f>IF(AA269=" "," ",IF(Input!$G273="Boy",IF(RANK(AA269,($AA269:$AE269),0)&lt;=5,AA269," ")," "))</f>
        <v xml:space="preserve"> </v>
      </c>
      <c r="AH269" s="21" t="str">
        <f>IF(AB269=" "," ",IF(Input!$G273="Boy",IF(RANK(AB269,($AA269:$AE269),0)&lt;=5,AB269," ")," "))</f>
        <v xml:space="preserve"> </v>
      </c>
      <c r="AI269" s="21" t="str">
        <f>IF(AC269=" "," ",IF(Input!$G273="Boy",IF(RANK(AC269,($AA269:$AE269),0)&lt;=5,AC269," ")," "))</f>
        <v xml:space="preserve"> </v>
      </c>
      <c r="AJ269" s="21" t="str">
        <f>IF(AD269=" "," ",IF(Input!$G273="Boy",IF(RANK(AD269,($AA269:$AE269),0)&lt;=5,AD269," ")," "))</f>
        <v xml:space="preserve"> </v>
      </c>
      <c r="AK269" s="21" t="str">
        <f>IF(AE269=" "," ",IF(Input!$G273="Boy",IF(RANK(AE269,($AA269:$AE269),0)&lt;=5,AE269," ")," "))</f>
        <v xml:space="preserve"> </v>
      </c>
      <c r="AM269" s="21" t="str">
        <f>IF(AA269=" "," ",IF(Input!$G273="Girl",IF(RANK(AA269,($AA269:$AE269),0)&lt;=5,AA269," ")," "))</f>
        <v xml:space="preserve"> </v>
      </c>
      <c r="AN269" s="21" t="str">
        <f>IF(AB269=" "," ",IF(Input!$G273="Girl",IF(RANK(AB269,($AA269:$AE269),0)&lt;=5,AB269," ")," "))</f>
        <v xml:space="preserve"> </v>
      </c>
      <c r="AO269" s="21" t="str">
        <f>IF(AC269=" "," ",IF(Input!$G273="Girl",IF(RANK(AC269,($AA269:$AE269),0)&lt;=5,AC269," ")," "))</f>
        <v xml:space="preserve"> </v>
      </c>
      <c r="AP269" s="21" t="str">
        <f>IF(AD269=" "," ",IF(Input!$G273="Girl",IF(RANK(AD269,($AA269:$AE269),0)&lt;=5,AD269," ")," "))</f>
        <v xml:space="preserve"> </v>
      </c>
      <c r="AQ269" s="21" t="str">
        <f>IF(AE269=" "," ",IF(Input!$G273="Girl",IF(RANK(AE269,($AA269:$AE269),0)&lt;=5,AE269," ")," "))</f>
        <v xml:space="preserve"> </v>
      </c>
      <c r="AS269">
        <v>4.0000000000000003E-5</v>
      </c>
      <c r="AT269">
        <v>7.9999999999999898E-5</v>
      </c>
      <c r="AU269">
        <v>1.2E-4</v>
      </c>
      <c r="AV269">
        <v>1.6000000000000001E-4</v>
      </c>
      <c r="AW269">
        <v>2.0000000000000001E-4</v>
      </c>
      <c r="AX269">
        <v>2.4000000000000001E-4</v>
      </c>
      <c r="AY269">
        <v>2.7999999999999998E-4</v>
      </c>
      <c r="AZ269">
        <v>3.20000000000001E-4</v>
      </c>
      <c r="BA269">
        <v>3.60000000000001E-4</v>
      </c>
      <c r="BB269">
        <v>4.0000000000000099E-4</v>
      </c>
    </row>
    <row r="270" spans="3:54" ht="23.55" customHeight="1" x14ac:dyDescent="0.3">
      <c r="C270" s="169">
        <f>Input!D274</f>
        <v>0</v>
      </c>
      <c r="D270" s="170" t="e">
        <f>Input!#REF!</f>
        <v>#REF!</v>
      </c>
      <c r="E270" s="170">
        <f>Input!E274</f>
        <v>0</v>
      </c>
      <c r="F270" s="171">
        <f>Input!F274</f>
        <v>0</v>
      </c>
      <c r="G270" s="171">
        <f>Input!G274</f>
        <v>0</v>
      </c>
      <c r="H270" s="170">
        <f t="shared" si="58"/>
        <v>0</v>
      </c>
      <c r="I270" s="170">
        <f t="shared" si="59"/>
        <v>0</v>
      </c>
      <c r="J270" s="170">
        <f t="shared" si="60"/>
        <v>0</v>
      </c>
      <c r="K270" s="170">
        <f t="shared" si="61"/>
        <v>0</v>
      </c>
      <c r="L270" s="170">
        <f t="shared" si="62"/>
        <v>0</v>
      </c>
      <c r="M270" s="170" t="str">
        <f t="shared" si="63"/>
        <v xml:space="preserve"> </v>
      </c>
      <c r="N270" s="182" t="str">
        <f t="shared" si="64"/>
        <v xml:space="preserve"> </v>
      </c>
      <c r="O270" s="5" t="str">
        <f t="shared" si="65"/>
        <v xml:space="preserve"> -0-0</v>
      </c>
      <c r="P270" s="5">
        <f>Input!D274</f>
        <v>0</v>
      </c>
      <c r="Q270" s="21">
        <f>IF(Input!$E274=0,0,IF(ISNA(VLOOKUP((CONCATENATE(Q$6,"-",Input!H274)),points1,2,)),0,(VLOOKUP((CONCATENATE(Q$6,"-",Input!H274)),points1,2,))))</f>
        <v>0</v>
      </c>
      <c r="R270" s="21">
        <f>IF(Input!$E274=0,0,IF(ISNA(VLOOKUP((CONCATENATE(R$6,"-",Input!I274)),points1,2,)),0,(VLOOKUP((CONCATENATE(R$6,"-",Input!I274)),points1,2,))))</f>
        <v>0</v>
      </c>
      <c r="S270" s="21">
        <f>IF(Input!$E274=0,0,IF(ISNA(VLOOKUP((CONCATENATE(S$6,"-",Input!J274)),points1,2,)),0,(VLOOKUP((CONCATENATE(S$6,"-",Input!J274)),points1,2,))))</f>
        <v>0</v>
      </c>
      <c r="T270" s="21">
        <f>IF(Input!$E274=0,0,IF(ISNA(VLOOKUP((CONCATENATE(T$6,"-",Input!K274)),points1,2,)),0,(VLOOKUP((CONCATENATE(T$6,"-",Input!K274)),points1,2,))))</f>
        <v>0</v>
      </c>
      <c r="U270" s="21">
        <f>IF(Input!$E274=0,0,IF(ISNA(VLOOKUP((CONCATENATE(U$6,"-",Input!L274)),points1,2,)),0,(VLOOKUP((CONCATENATE(U$6,"-",Input!L274)),points1,2,))))</f>
        <v>0</v>
      </c>
      <c r="V270" s="12">
        <f>IF(Input!$C274&gt;6,COUNT(Input!H274:I274,Input!J274:L274,Input!#REF!,Input!#REF!),IF(Input!$C274&lt;=6,COUNT(Input!H274:I274,Input!J274:L274,Input!#REF!)))</f>
        <v>0</v>
      </c>
      <c r="W270">
        <f t="shared" si="71"/>
        <v>0</v>
      </c>
      <c r="X270">
        <f>IF(W270=0,0,IF((Input!G274="Boy")*AND(Input!C274&gt;6),VLOOKUP(W270,award2,3),IF((Input!G274="Girl")*AND(Input!C274&gt;6),VLOOKUP(W270,award2,2),IF((Input!G274="Boy")*AND(Input!C274&lt;=6),VLOOKUP(W270,award12,3),IF((Input!G274="Girl")*AND(Input!C274&lt;=6),VLOOKUP(W270,award12,2),0)))))</f>
        <v>0</v>
      </c>
      <c r="Y270">
        <f>IF(Input!$C274&gt;6,COUNT(Input!H274:I274,Input!J274:L274,Input!#REF!,Input!#REF!),IF(Input!$C274&lt;=6,COUNT(Input!H274:I274,Input!J274:L274,Input!#REF!)))</f>
        <v>0</v>
      </c>
      <c r="AA270" t="str">
        <f t="shared" si="66"/>
        <v xml:space="preserve"> </v>
      </c>
      <c r="AB270" t="str">
        <f t="shared" si="67"/>
        <v xml:space="preserve"> </v>
      </c>
      <c r="AC270" t="str">
        <f t="shared" si="68"/>
        <v xml:space="preserve"> </v>
      </c>
      <c r="AD270" t="str">
        <f t="shared" si="69"/>
        <v xml:space="preserve"> </v>
      </c>
      <c r="AE270" t="str">
        <f t="shared" si="70"/>
        <v xml:space="preserve"> </v>
      </c>
      <c r="AG270" s="21" t="str">
        <f>IF(AA270=" "," ",IF(Input!$G274="Boy",IF(RANK(AA270,($AA270:$AE270),0)&lt;=5,AA270," ")," "))</f>
        <v xml:space="preserve"> </v>
      </c>
      <c r="AH270" s="21" t="str">
        <f>IF(AB270=" "," ",IF(Input!$G274="Boy",IF(RANK(AB270,($AA270:$AE270),0)&lt;=5,AB270," ")," "))</f>
        <v xml:space="preserve"> </v>
      </c>
      <c r="AI270" s="21" t="str">
        <f>IF(AC270=" "," ",IF(Input!$G274="Boy",IF(RANK(AC270,($AA270:$AE270),0)&lt;=5,AC270," ")," "))</f>
        <v xml:space="preserve"> </v>
      </c>
      <c r="AJ270" s="21" t="str">
        <f>IF(AD270=" "," ",IF(Input!$G274="Boy",IF(RANK(AD270,($AA270:$AE270),0)&lt;=5,AD270," ")," "))</f>
        <v xml:space="preserve"> </v>
      </c>
      <c r="AK270" s="21" t="str">
        <f>IF(AE270=" "," ",IF(Input!$G274="Boy",IF(RANK(AE270,($AA270:$AE270),0)&lt;=5,AE270," ")," "))</f>
        <v xml:space="preserve"> </v>
      </c>
      <c r="AM270" s="21" t="str">
        <f>IF(AA270=" "," ",IF(Input!$G274="Girl",IF(RANK(AA270,($AA270:$AE270),0)&lt;=5,AA270," ")," "))</f>
        <v xml:space="preserve"> </v>
      </c>
      <c r="AN270" s="21" t="str">
        <f>IF(AB270=" "," ",IF(Input!$G274="Girl",IF(RANK(AB270,($AA270:$AE270),0)&lt;=5,AB270," ")," "))</f>
        <v xml:space="preserve"> </v>
      </c>
      <c r="AO270" s="21" t="str">
        <f>IF(AC270=" "," ",IF(Input!$G274="Girl",IF(RANK(AC270,($AA270:$AE270),0)&lt;=5,AC270," ")," "))</f>
        <v xml:space="preserve"> </v>
      </c>
      <c r="AP270" s="21" t="str">
        <f>IF(AD270=" "," ",IF(Input!$G274="Girl",IF(RANK(AD270,($AA270:$AE270),0)&lt;=5,AD270," ")," "))</f>
        <v xml:space="preserve"> </v>
      </c>
      <c r="AQ270" s="21" t="str">
        <f>IF(AE270=" "," ",IF(Input!$G274="Girl",IF(RANK(AE270,($AA270:$AE270),0)&lt;=5,AE270," ")," "))</f>
        <v xml:space="preserve"> </v>
      </c>
      <c r="AS270">
        <v>4.0000000000000003E-5</v>
      </c>
      <c r="AT270">
        <v>7.9999999999999898E-5</v>
      </c>
      <c r="AU270">
        <v>1.2E-4</v>
      </c>
      <c r="AV270">
        <v>1.6000000000000001E-4</v>
      </c>
      <c r="AW270">
        <v>2.0000000000000001E-4</v>
      </c>
      <c r="AX270">
        <v>2.4000000000000001E-4</v>
      </c>
      <c r="AY270">
        <v>2.7999999999999998E-4</v>
      </c>
      <c r="AZ270">
        <v>3.20000000000001E-4</v>
      </c>
      <c r="BA270">
        <v>3.60000000000001E-4</v>
      </c>
      <c r="BB270">
        <v>4.0000000000000099E-4</v>
      </c>
    </row>
    <row r="271" spans="3:54" ht="23.55" customHeight="1" x14ac:dyDescent="0.3">
      <c r="C271" s="169">
        <f>Input!D275</f>
        <v>0</v>
      </c>
      <c r="D271" s="170" t="e">
        <f>Input!#REF!</f>
        <v>#REF!</v>
      </c>
      <c r="E271" s="170">
        <f>Input!E275</f>
        <v>0</v>
      </c>
      <c r="F271" s="171">
        <f>Input!F275</f>
        <v>0</v>
      </c>
      <c r="G271" s="171">
        <f>Input!G275</f>
        <v>0</v>
      </c>
      <c r="H271" s="170">
        <f t="shared" si="58"/>
        <v>0</v>
      </c>
      <c r="I271" s="170">
        <f t="shared" si="59"/>
        <v>0</v>
      </c>
      <c r="J271" s="170">
        <f t="shared" si="60"/>
        <v>0</v>
      </c>
      <c r="K271" s="170">
        <f t="shared" si="61"/>
        <v>0</v>
      </c>
      <c r="L271" s="170">
        <f t="shared" si="62"/>
        <v>0</v>
      </c>
      <c r="M271" s="170" t="str">
        <f t="shared" si="63"/>
        <v xml:space="preserve"> </v>
      </c>
      <c r="N271" s="182" t="str">
        <f t="shared" si="64"/>
        <v xml:space="preserve"> </v>
      </c>
      <c r="O271" s="5" t="str">
        <f t="shared" si="65"/>
        <v xml:space="preserve"> -0-0</v>
      </c>
      <c r="P271" s="5">
        <f>Input!D275</f>
        <v>0</v>
      </c>
      <c r="Q271" s="21">
        <f>IF(Input!$E275=0,0,IF(ISNA(VLOOKUP((CONCATENATE(Q$6,"-",Input!H275)),points1,2,)),0,(VLOOKUP((CONCATENATE(Q$6,"-",Input!H275)),points1,2,))))</f>
        <v>0</v>
      </c>
      <c r="R271" s="21">
        <f>IF(Input!$E275=0,0,IF(ISNA(VLOOKUP((CONCATENATE(R$6,"-",Input!I275)),points1,2,)),0,(VLOOKUP((CONCATENATE(R$6,"-",Input!I275)),points1,2,))))</f>
        <v>0</v>
      </c>
      <c r="S271" s="21">
        <f>IF(Input!$E275=0,0,IF(ISNA(VLOOKUP((CONCATENATE(S$6,"-",Input!J275)),points1,2,)),0,(VLOOKUP((CONCATENATE(S$6,"-",Input!J275)),points1,2,))))</f>
        <v>0</v>
      </c>
      <c r="T271" s="21">
        <f>IF(Input!$E275=0,0,IF(ISNA(VLOOKUP((CONCATENATE(T$6,"-",Input!K275)),points1,2,)),0,(VLOOKUP((CONCATENATE(T$6,"-",Input!K275)),points1,2,))))</f>
        <v>0</v>
      </c>
      <c r="U271" s="21">
        <f>IF(Input!$E275=0,0,IF(ISNA(VLOOKUP((CONCATENATE(U$6,"-",Input!L275)),points1,2,)),0,(VLOOKUP((CONCATENATE(U$6,"-",Input!L275)),points1,2,))))</f>
        <v>0</v>
      </c>
      <c r="V271" s="12">
        <f>IF(Input!$C275&gt;6,COUNT(Input!H275:I275,Input!J275:L275,Input!#REF!,Input!#REF!),IF(Input!$C275&lt;=6,COUNT(Input!H275:I275,Input!J275:L275,Input!#REF!)))</f>
        <v>0</v>
      </c>
      <c r="W271">
        <f t="shared" si="71"/>
        <v>0</v>
      </c>
      <c r="X271">
        <f>IF(W271=0,0,IF((Input!G275="Boy")*AND(Input!C275&gt;6),VLOOKUP(W271,award2,3),IF((Input!G275="Girl")*AND(Input!C275&gt;6),VLOOKUP(W271,award2,2),IF((Input!G275="Boy")*AND(Input!C275&lt;=6),VLOOKUP(W271,award12,3),IF((Input!G275="Girl")*AND(Input!C275&lt;=6),VLOOKUP(W271,award12,2),0)))))</f>
        <v>0</v>
      </c>
      <c r="Y271">
        <f>IF(Input!$C275&gt;6,COUNT(Input!H275:I275,Input!J275:L275,Input!#REF!,Input!#REF!),IF(Input!$C275&lt;=6,COUNT(Input!H275:I275,Input!J275:L275,Input!#REF!)))</f>
        <v>0</v>
      </c>
      <c r="AA271" t="str">
        <f t="shared" si="66"/>
        <v xml:space="preserve"> </v>
      </c>
      <c r="AB271" t="str">
        <f t="shared" si="67"/>
        <v xml:space="preserve"> </v>
      </c>
      <c r="AC271" t="str">
        <f t="shared" si="68"/>
        <v xml:space="preserve"> </v>
      </c>
      <c r="AD271" t="str">
        <f t="shared" si="69"/>
        <v xml:space="preserve"> </v>
      </c>
      <c r="AE271" t="str">
        <f t="shared" si="70"/>
        <v xml:space="preserve"> </v>
      </c>
      <c r="AG271" s="21" t="str">
        <f>IF(AA271=" "," ",IF(Input!$G275="Boy",IF(RANK(AA271,($AA271:$AE271),0)&lt;=5,AA271," ")," "))</f>
        <v xml:space="preserve"> </v>
      </c>
      <c r="AH271" s="21" t="str">
        <f>IF(AB271=" "," ",IF(Input!$G275="Boy",IF(RANK(AB271,($AA271:$AE271),0)&lt;=5,AB271," ")," "))</f>
        <v xml:space="preserve"> </v>
      </c>
      <c r="AI271" s="21" t="str">
        <f>IF(AC271=" "," ",IF(Input!$G275="Boy",IF(RANK(AC271,($AA271:$AE271),0)&lt;=5,AC271," ")," "))</f>
        <v xml:space="preserve"> </v>
      </c>
      <c r="AJ271" s="21" t="str">
        <f>IF(AD271=" "," ",IF(Input!$G275="Boy",IF(RANK(AD271,($AA271:$AE271),0)&lt;=5,AD271," ")," "))</f>
        <v xml:space="preserve"> </v>
      </c>
      <c r="AK271" s="21" t="str">
        <f>IF(AE271=" "," ",IF(Input!$G275="Boy",IF(RANK(AE271,($AA271:$AE271),0)&lt;=5,AE271," ")," "))</f>
        <v xml:space="preserve"> </v>
      </c>
      <c r="AM271" s="21" t="str">
        <f>IF(AA271=" "," ",IF(Input!$G275="Girl",IF(RANK(AA271,($AA271:$AE271),0)&lt;=5,AA271," ")," "))</f>
        <v xml:space="preserve"> </v>
      </c>
      <c r="AN271" s="21" t="str">
        <f>IF(AB271=" "," ",IF(Input!$G275="Girl",IF(RANK(AB271,($AA271:$AE271),0)&lt;=5,AB271," ")," "))</f>
        <v xml:space="preserve"> </v>
      </c>
      <c r="AO271" s="21" t="str">
        <f>IF(AC271=" "," ",IF(Input!$G275="Girl",IF(RANK(AC271,($AA271:$AE271),0)&lt;=5,AC271," ")," "))</f>
        <v xml:space="preserve"> </v>
      </c>
      <c r="AP271" s="21" t="str">
        <f>IF(AD271=" "," ",IF(Input!$G275="Girl",IF(RANK(AD271,($AA271:$AE271),0)&lt;=5,AD271," ")," "))</f>
        <v xml:space="preserve"> </v>
      </c>
      <c r="AQ271" s="21" t="str">
        <f>IF(AE271=" "," ",IF(Input!$G275="Girl",IF(RANK(AE271,($AA271:$AE271),0)&lt;=5,AE271," ")," "))</f>
        <v xml:space="preserve"> </v>
      </c>
      <c r="AS271">
        <v>4.0000000000000003E-5</v>
      </c>
      <c r="AT271">
        <v>7.9999999999999898E-5</v>
      </c>
      <c r="AU271">
        <v>1.2E-4</v>
      </c>
      <c r="AV271">
        <v>1.6000000000000001E-4</v>
      </c>
      <c r="AW271">
        <v>2.0000000000000001E-4</v>
      </c>
      <c r="AX271">
        <v>2.4000000000000001E-4</v>
      </c>
      <c r="AY271">
        <v>2.7999999999999998E-4</v>
      </c>
      <c r="AZ271">
        <v>3.20000000000001E-4</v>
      </c>
      <c r="BA271">
        <v>3.60000000000001E-4</v>
      </c>
      <c r="BB271">
        <v>4.0000000000000099E-4</v>
      </c>
    </row>
    <row r="272" spans="3:54" ht="23.55" customHeight="1" x14ac:dyDescent="0.3">
      <c r="C272" s="169">
        <f>Input!D276</f>
        <v>0</v>
      </c>
      <c r="D272" s="170" t="e">
        <f>Input!#REF!</f>
        <v>#REF!</v>
      </c>
      <c r="E272" s="170">
        <f>Input!E276</f>
        <v>0</v>
      </c>
      <c r="F272" s="171">
        <f>Input!F276</f>
        <v>0</v>
      </c>
      <c r="G272" s="171">
        <f>Input!G276</f>
        <v>0</v>
      </c>
      <c r="H272" s="170">
        <f t="shared" si="58"/>
        <v>0</v>
      </c>
      <c r="I272" s="170">
        <f t="shared" si="59"/>
        <v>0</v>
      </c>
      <c r="J272" s="170">
        <f t="shared" si="60"/>
        <v>0</v>
      </c>
      <c r="K272" s="170">
        <f t="shared" si="61"/>
        <v>0</v>
      </c>
      <c r="L272" s="170">
        <f t="shared" si="62"/>
        <v>0</v>
      </c>
      <c r="M272" s="170" t="str">
        <f t="shared" si="63"/>
        <v xml:space="preserve"> </v>
      </c>
      <c r="N272" s="182" t="str">
        <f t="shared" si="64"/>
        <v xml:space="preserve"> </v>
      </c>
      <c r="O272" s="5" t="str">
        <f t="shared" si="65"/>
        <v xml:space="preserve"> -0-0</v>
      </c>
      <c r="P272" s="5">
        <f>Input!D276</f>
        <v>0</v>
      </c>
      <c r="Q272" s="21">
        <f>IF(Input!$E276=0,0,IF(ISNA(VLOOKUP((CONCATENATE(Q$6,"-",Input!H276)),points1,2,)),0,(VLOOKUP((CONCATENATE(Q$6,"-",Input!H276)),points1,2,))))</f>
        <v>0</v>
      </c>
      <c r="R272" s="21">
        <f>IF(Input!$E276=0,0,IF(ISNA(VLOOKUP((CONCATENATE(R$6,"-",Input!I276)),points1,2,)),0,(VLOOKUP((CONCATENATE(R$6,"-",Input!I276)),points1,2,))))</f>
        <v>0</v>
      </c>
      <c r="S272" s="21">
        <f>IF(Input!$E276=0,0,IF(ISNA(VLOOKUP((CONCATENATE(S$6,"-",Input!J276)),points1,2,)),0,(VLOOKUP((CONCATENATE(S$6,"-",Input!J276)),points1,2,))))</f>
        <v>0</v>
      </c>
      <c r="T272" s="21">
        <f>IF(Input!$E276=0,0,IF(ISNA(VLOOKUP((CONCATENATE(T$6,"-",Input!K276)),points1,2,)),0,(VLOOKUP((CONCATENATE(T$6,"-",Input!K276)),points1,2,))))</f>
        <v>0</v>
      </c>
      <c r="U272" s="21">
        <f>IF(Input!$E276=0,0,IF(ISNA(VLOOKUP((CONCATENATE(U$6,"-",Input!L276)),points1,2,)),0,(VLOOKUP((CONCATENATE(U$6,"-",Input!L276)),points1,2,))))</f>
        <v>0</v>
      </c>
      <c r="V272" s="12">
        <f>IF(Input!$C276&gt;6,COUNT(Input!H276:I276,Input!J276:L276,Input!#REF!,Input!#REF!),IF(Input!$C276&lt;=6,COUNT(Input!H276:I276,Input!J276:L276,Input!#REF!)))</f>
        <v>0</v>
      </c>
      <c r="W272">
        <f t="shared" si="71"/>
        <v>0</v>
      </c>
      <c r="X272">
        <f>IF(W272=0,0,IF((Input!G276="Boy")*AND(Input!C276&gt;6),VLOOKUP(W272,award2,3),IF((Input!G276="Girl")*AND(Input!C276&gt;6),VLOOKUP(W272,award2,2),IF((Input!G276="Boy")*AND(Input!C276&lt;=6),VLOOKUP(W272,award12,3),IF((Input!G276="Girl")*AND(Input!C276&lt;=6),VLOOKUP(W272,award12,2),0)))))</f>
        <v>0</v>
      </c>
      <c r="Y272">
        <f>IF(Input!$C276&gt;6,COUNT(Input!H276:I276,Input!J276:L276,Input!#REF!,Input!#REF!),IF(Input!$C276&lt;=6,COUNT(Input!H276:I276,Input!J276:L276,Input!#REF!)))</f>
        <v>0</v>
      </c>
      <c r="AA272" t="str">
        <f t="shared" si="66"/>
        <v xml:space="preserve"> </v>
      </c>
      <c r="AB272" t="str">
        <f t="shared" si="67"/>
        <v xml:space="preserve"> </v>
      </c>
      <c r="AC272" t="str">
        <f t="shared" si="68"/>
        <v xml:space="preserve"> </v>
      </c>
      <c r="AD272" t="str">
        <f t="shared" si="69"/>
        <v xml:space="preserve"> </v>
      </c>
      <c r="AE272" t="str">
        <f t="shared" si="70"/>
        <v xml:space="preserve"> </v>
      </c>
      <c r="AG272" s="21" t="str">
        <f>IF(AA272=" "," ",IF(Input!$G276="Boy",IF(RANK(AA272,($AA272:$AE272),0)&lt;=5,AA272," ")," "))</f>
        <v xml:space="preserve"> </v>
      </c>
      <c r="AH272" s="21" t="str">
        <f>IF(AB272=" "," ",IF(Input!$G276="Boy",IF(RANK(AB272,($AA272:$AE272),0)&lt;=5,AB272," ")," "))</f>
        <v xml:space="preserve"> </v>
      </c>
      <c r="AI272" s="21" t="str">
        <f>IF(AC272=" "," ",IF(Input!$G276="Boy",IF(RANK(AC272,($AA272:$AE272),0)&lt;=5,AC272," ")," "))</f>
        <v xml:space="preserve"> </v>
      </c>
      <c r="AJ272" s="21" t="str">
        <f>IF(AD272=" "," ",IF(Input!$G276="Boy",IF(RANK(AD272,($AA272:$AE272),0)&lt;=5,AD272," ")," "))</f>
        <v xml:space="preserve"> </v>
      </c>
      <c r="AK272" s="21" t="str">
        <f>IF(AE272=" "," ",IF(Input!$G276="Boy",IF(RANK(AE272,($AA272:$AE272),0)&lt;=5,AE272," ")," "))</f>
        <v xml:space="preserve"> </v>
      </c>
      <c r="AM272" s="21" t="str">
        <f>IF(AA272=" "," ",IF(Input!$G276="Girl",IF(RANK(AA272,($AA272:$AE272),0)&lt;=5,AA272," ")," "))</f>
        <v xml:space="preserve"> </v>
      </c>
      <c r="AN272" s="21" t="str">
        <f>IF(AB272=" "," ",IF(Input!$G276="Girl",IF(RANK(AB272,($AA272:$AE272),0)&lt;=5,AB272," ")," "))</f>
        <v xml:space="preserve"> </v>
      </c>
      <c r="AO272" s="21" t="str">
        <f>IF(AC272=" "," ",IF(Input!$G276="Girl",IF(RANK(AC272,($AA272:$AE272),0)&lt;=5,AC272," ")," "))</f>
        <v xml:space="preserve"> </v>
      </c>
      <c r="AP272" s="21" t="str">
        <f>IF(AD272=" "," ",IF(Input!$G276="Girl",IF(RANK(AD272,($AA272:$AE272),0)&lt;=5,AD272," ")," "))</f>
        <v xml:space="preserve"> </v>
      </c>
      <c r="AQ272" s="21" t="str">
        <f>IF(AE272=" "," ",IF(Input!$G276="Girl",IF(RANK(AE272,($AA272:$AE272),0)&lt;=5,AE272," ")," "))</f>
        <v xml:space="preserve"> </v>
      </c>
      <c r="AS272">
        <v>4.0000000000000003E-5</v>
      </c>
      <c r="AT272">
        <v>7.9999999999999898E-5</v>
      </c>
      <c r="AU272">
        <v>1.2E-4</v>
      </c>
      <c r="AV272">
        <v>1.6000000000000001E-4</v>
      </c>
      <c r="AW272">
        <v>2.0000000000000001E-4</v>
      </c>
      <c r="AX272">
        <v>2.4000000000000001E-4</v>
      </c>
      <c r="AY272">
        <v>2.7999999999999998E-4</v>
      </c>
      <c r="AZ272">
        <v>3.20000000000001E-4</v>
      </c>
      <c r="BA272">
        <v>3.60000000000001E-4</v>
      </c>
      <c r="BB272">
        <v>4.0000000000000099E-4</v>
      </c>
    </row>
    <row r="273" spans="3:54" ht="23.55" customHeight="1" x14ac:dyDescent="0.3">
      <c r="C273" s="169">
        <f>Input!D277</f>
        <v>0</v>
      </c>
      <c r="D273" s="170" t="e">
        <f>Input!#REF!</f>
        <v>#REF!</v>
      </c>
      <c r="E273" s="170">
        <f>Input!E277</f>
        <v>0</v>
      </c>
      <c r="F273" s="171">
        <f>Input!F277</f>
        <v>0</v>
      </c>
      <c r="G273" s="171">
        <f>Input!G277</f>
        <v>0</v>
      </c>
      <c r="H273" s="170">
        <f t="shared" si="58"/>
        <v>0</v>
      </c>
      <c r="I273" s="170">
        <f t="shared" si="59"/>
        <v>0</v>
      </c>
      <c r="J273" s="170">
        <f t="shared" si="60"/>
        <v>0</v>
      </c>
      <c r="K273" s="170">
        <f t="shared" si="61"/>
        <v>0</v>
      </c>
      <c r="L273" s="170">
        <f t="shared" si="62"/>
        <v>0</v>
      </c>
      <c r="M273" s="170" t="str">
        <f t="shared" si="63"/>
        <v xml:space="preserve"> </v>
      </c>
      <c r="N273" s="182" t="str">
        <f t="shared" si="64"/>
        <v xml:space="preserve"> </v>
      </c>
      <c r="O273" s="5" t="str">
        <f t="shared" si="65"/>
        <v xml:space="preserve"> -0-0</v>
      </c>
      <c r="P273" s="5">
        <f>Input!D277</f>
        <v>0</v>
      </c>
      <c r="Q273" s="21">
        <f>IF(Input!$E277=0,0,IF(ISNA(VLOOKUP((CONCATENATE(Q$6,"-",Input!H277)),points1,2,)),0,(VLOOKUP((CONCATENATE(Q$6,"-",Input!H277)),points1,2,))))</f>
        <v>0</v>
      </c>
      <c r="R273" s="21">
        <f>IF(Input!$E277=0,0,IF(ISNA(VLOOKUP((CONCATENATE(R$6,"-",Input!I277)),points1,2,)),0,(VLOOKUP((CONCATENATE(R$6,"-",Input!I277)),points1,2,))))</f>
        <v>0</v>
      </c>
      <c r="S273" s="21">
        <f>IF(Input!$E277=0,0,IF(ISNA(VLOOKUP((CONCATENATE(S$6,"-",Input!J277)),points1,2,)),0,(VLOOKUP((CONCATENATE(S$6,"-",Input!J277)),points1,2,))))</f>
        <v>0</v>
      </c>
      <c r="T273" s="21">
        <f>IF(Input!$E277=0,0,IF(ISNA(VLOOKUP((CONCATENATE(T$6,"-",Input!K277)),points1,2,)),0,(VLOOKUP((CONCATENATE(T$6,"-",Input!K277)),points1,2,))))</f>
        <v>0</v>
      </c>
      <c r="U273" s="21">
        <f>IF(Input!$E277=0,0,IF(ISNA(VLOOKUP((CONCATENATE(U$6,"-",Input!L277)),points1,2,)),0,(VLOOKUP((CONCATENATE(U$6,"-",Input!L277)),points1,2,))))</f>
        <v>0</v>
      </c>
      <c r="V273" s="12">
        <f>IF(Input!$C277&gt;6,COUNT(Input!H277:I277,Input!J277:L277,Input!#REF!,Input!#REF!),IF(Input!$C277&lt;=6,COUNT(Input!H277:I277,Input!J277:L277,Input!#REF!)))</f>
        <v>0</v>
      </c>
      <c r="W273">
        <f t="shared" si="71"/>
        <v>0</v>
      </c>
      <c r="X273">
        <f>IF(W273=0,0,IF((Input!G277="Boy")*AND(Input!C277&gt;6),VLOOKUP(W273,award2,3),IF((Input!G277="Girl")*AND(Input!C277&gt;6),VLOOKUP(W273,award2,2),IF((Input!G277="Boy")*AND(Input!C277&lt;=6),VLOOKUP(W273,award12,3),IF((Input!G277="Girl")*AND(Input!C277&lt;=6),VLOOKUP(W273,award12,2),0)))))</f>
        <v>0</v>
      </c>
      <c r="Y273">
        <f>IF(Input!$C277&gt;6,COUNT(Input!H277:I277,Input!J277:L277,Input!#REF!,Input!#REF!),IF(Input!$C277&lt;=6,COUNT(Input!H277:I277,Input!J277:L277,Input!#REF!)))</f>
        <v>0</v>
      </c>
      <c r="AA273" t="str">
        <f t="shared" si="66"/>
        <v xml:space="preserve"> </v>
      </c>
      <c r="AB273" t="str">
        <f t="shared" si="67"/>
        <v xml:space="preserve"> </v>
      </c>
      <c r="AC273" t="str">
        <f t="shared" si="68"/>
        <v xml:space="preserve"> </v>
      </c>
      <c r="AD273" t="str">
        <f t="shared" si="69"/>
        <v xml:space="preserve"> </v>
      </c>
      <c r="AE273" t="str">
        <f t="shared" si="70"/>
        <v xml:space="preserve"> </v>
      </c>
      <c r="AG273" s="21" t="str">
        <f>IF(AA273=" "," ",IF(Input!$G277="Boy",IF(RANK(AA273,($AA273:$AE273),0)&lt;=5,AA273," ")," "))</f>
        <v xml:space="preserve"> </v>
      </c>
      <c r="AH273" s="21" t="str">
        <f>IF(AB273=" "," ",IF(Input!$G277="Boy",IF(RANK(AB273,($AA273:$AE273),0)&lt;=5,AB273," ")," "))</f>
        <v xml:space="preserve"> </v>
      </c>
      <c r="AI273" s="21" t="str">
        <f>IF(AC273=" "," ",IF(Input!$G277="Boy",IF(RANK(AC273,($AA273:$AE273),0)&lt;=5,AC273," ")," "))</f>
        <v xml:space="preserve"> </v>
      </c>
      <c r="AJ273" s="21" t="str">
        <f>IF(AD273=" "," ",IF(Input!$G277="Boy",IF(RANK(AD273,($AA273:$AE273),0)&lt;=5,AD273," ")," "))</f>
        <v xml:space="preserve"> </v>
      </c>
      <c r="AK273" s="21" t="str">
        <f>IF(AE273=" "," ",IF(Input!$G277="Boy",IF(RANK(AE273,($AA273:$AE273),0)&lt;=5,AE273," ")," "))</f>
        <v xml:space="preserve"> </v>
      </c>
      <c r="AM273" s="21" t="str">
        <f>IF(AA273=" "," ",IF(Input!$G277="Girl",IF(RANK(AA273,($AA273:$AE273),0)&lt;=5,AA273," ")," "))</f>
        <v xml:space="preserve"> </v>
      </c>
      <c r="AN273" s="21" t="str">
        <f>IF(AB273=" "," ",IF(Input!$G277="Girl",IF(RANK(AB273,($AA273:$AE273),0)&lt;=5,AB273," ")," "))</f>
        <v xml:space="preserve"> </v>
      </c>
      <c r="AO273" s="21" t="str">
        <f>IF(AC273=" "," ",IF(Input!$G277="Girl",IF(RANK(AC273,($AA273:$AE273),0)&lt;=5,AC273," ")," "))</f>
        <v xml:space="preserve"> </v>
      </c>
      <c r="AP273" s="21" t="str">
        <f>IF(AD273=" "," ",IF(Input!$G277="Girl",IF(RANK(AD273,($AA273:$AE273),0)&lt;=5,AD273," ")," "))</f>
        <v xml:space="preserve"> </v>
      </c>
      <c r="AQ273" s="21" t="str">
        <f>IF(AE273=" "," ",IF(Input!$G277="Girl",IF(RANK(AE273,($AA273:$AE273),0)&lt;=5,AE273," ")," "))</f>
        <v xml:space="preserve"> </v>
      </c>
      <c r="AS273">
        <v>4.0000000000000003E-5</v>
      </c>
      <c r="AT273">
        <v>7.9999999999999898E-5</v>
      </c>
      <c r="AU273">
        <v>1.2E-4</v>
      </c>
      <c r="AV273">
        <v>1.6000000000000001E-4</v>
      </c>
      <c r="AW273">
        <v>2.0000000000000001E-4</v>
      </c>
      <c r="AX273">
        <v>2.4000000000000001E-4</v>
      </c>
      <c r="AY273">
        <v>2.7999999999999998E-4</v>
      </c>
      <c r="AZ273">
        <v>3.20000000000001E-4</v>
      </c>
      <c r="BA273">
        <v>3.60000000000001E-4</v>
      </c>
      <c r="BB273">
        <v>4.0000000000000099E-4</v>
      </c>
    </row>
    <row r="274" spans="3:54" ht="23.55" customHeight="1" x14ac:dyDescent="0.3">
      <c r="C274" s="169">
        <f>Input!D278</f>
        <v>0</v>
      </c>
      <c r="D274" s="170" t="e">
        <f>Input!#REF!</f>
        <v>#REF!</v>
      </c>
      <c r="E274" s="170">
        <f>Input!E278</f>
        <v>0</v>
      </c>
      <c r="F274" s="171">
        <f>Input!F278</f>
        <v>0</v>
      </c>
      <c r="G274" s="171">
        <f>Input!G278</f>
        <v>0</v>
      </c>
      <c r="H274" s="170">
        <f t="shared" si="58"/>
        <v>0</v>
      </c>
      <c r="I274" s="170">
        <f t="shared" si="59"/>
        <v>0</v>
      </c>
      <c r="J274" s="170">
        <f t="shared" si="60"/>
        <v>0</v>
      </c>
      <c r="K274" s="170">
        <f t="shared" si="61"/>
        <v>0</v>
      </c>
      <c r="L274" s="170">
        <f t="shared" si="62"/>
        <v>0</v>
      </c>
      <c r="M274" s="170" t="str">
        <f t="shared" si="63"/>
        <v xml:space="preserve"> </v>
      </c>
      <c r="N274" s="182" t="str">
        <f t="shared" si="64"/>
        <v xml:space="preserve"> </v>
      </c>
      <c r="O274" s="5" t="str">
        <f t="shared" si="65"/>
        <v xml:space="preserve"> -0-0</v>
      </c>
      <c r="P274" s="5">
        <f>Input!D278</f>
        <v>0</v>
      </c>
      <c r="Q274" s="21">
        <f>IF(Input!$E278=0,0,IF(ISNA(VLOOKUP((CONCATENATE(Q$6,"-",Input!H278)),points1,2,)),0,(VLOOKUP((CONCATENATE(Q$6,"-",Input!H278)),points1,2,))))</f>
        <v>0</v>
      </c>
      <c r="R274" s="21">
        <f>IF(Input!$E278=0,0,IF(ISNA(VLOOKUP((CONCATENATE(R$6,"-",Input!I278)),points1,2,)),0,(VLOOKUP((CONCATENATE(R$6,"-",Input!I278)),points1,2,))))</f>
        <v>0</v>
      </c>
      <c r="S274" s="21">
        <f>IF(Input!$E278=0,0,IF(ISNA(VLOOKUP((CONCATENATE(S$6,"-",Input!J278)),points1,2,)),0,(VLOOKUP((CONCATENATE(S$6,"-",Input!J278)),points1,2,))))</f>
        <v>0</v>
      </c>
      <c r="T274" s="21">
        <f>IF(Input!$E278=0,0,IF(ISNA(VLOOKUP((CONCATENATE(T$6,"-",Input!K278)),points1,2,)),0,(VLOOKUP((CONCATENATE(T$6,"-",Input!K278)),points1,2,))))</f>
        <v>0</v>
      </c>
      <c r="U274" s="21">
        <f>IF(Input!$E278=0,0,IF(ISNA(VLOOKUP((CONCATENATE(U$6,"-",Input!L278)),points1,2,)),0,(VLOOKUP((CONCATENATE(U$6,"-",Input!L278)),points1,2,))))</f>
        <v>0</v>
      </c>
      <c r="V274" s="12">
        <f>IF(Input!$C278&gt;6,COUNT(Input!H278:I278,Input!J278:L278,Input!#REF!,Input!#REF!),IF(Input!$C278&lt;=6,COUNT(Input!H278:I278,Input!J278:L278,Input!#REF!)))</f>
        <v>0</v>
      </c>
      <c r="W274">
        <f t="shared" si="71"/>
        <v>0</v>
      </c>
      <c r="X274">
        <f>IF(W274=0,0,IF((Input!G278="Boy")*AND(Input!C278&gt;6),VLOOKUP(W274,award2,3),IF((Input!G278="Girl")*AND(Input!C278&gt;6),VLOOKUP(W274,award2,2),IF((Input!G278="Boy")*AND(Input!C278&lt;=6),VLOOKUP(W274,award12,3),IF((Input!G278="Girl")*AND(Input!C278&lt;=6),VLOOKUP(W274,award12,2),0)))))</f>
        <v>0</v>
      </c>
      <c r="Y274">
        <f>IF(Input!$C278&gt;6,COUNT(Input!H278:I278,Input!J278:L278,Input!#REF!,Input!#REF!),IF(Input!$C278&lt;=6,COUNT(Input!H278:I278,Input!J278:L278,Input!#REF!)))</f>
        <v>0</v>
      </c>
      <c r="AA274" t="str">
        <f t="shared" si="66"/>
        <v xml:space="preserve"> </v>
      </c>
      <c r="AB274" t="str">
        <f t="shared" si="67"/>
        <v xml:space="preserve"> </v>
      </c>
      <c r="AC274" t="str">
        <f t="shared" si="68"/>
        <v xml:space="preserve"> </v>
      </c>
      <c r="AD274" t="str">
        <f t="shared" si="69"/>
        <v xml:space="preserve"> </v>
      </c>
      <c r="AE274" t="str">
        <f t="shared" si="70"/>
        <v xml:space="preserve"> </v>
      </c>
      <c r="AG274" s="21" t="str">
        <f>IF(AA274=" "," ",IF(Input!$G278="Boy",IF(RANK(AA274,($AA274:$AE274),0)&lt;=5,AA274," ")," "))</f>
        <v xml:space="preserve"> </v>
      </c>
      <c r="AH274" s="21" t="str">
        <f>IF(AB274=" "," ",IF(Input!$G278="Boy",IF(RANK(AB274,($AA274:$AE274),0)&lt;=5,AB274," ")," "))</f>
        <v xml:space="preserve"> </v>
      </c>
      <c r="AI274" s="21" t="str">
        <f>IF(AC274=" "," ",IF(Input!$G278="Boy",IF(RANK(AC274,($AA274:$AE274),0)&lt;=5,AC274," ")," "))</f>
        <v xml:space="preserve"> </v>
      </c>
      <c r="AJ274" s="21" t="str">
        <f>IF(AD274=" "," ",IF(Input!$G278="Boy",IF(RANK(AD274,($AA274:$AE274),0)&lt;=5,AD274," ")," "))</f>
        <v xml:space="preserve"> </v>
      </c>
      <c r="AK274" s="21" t="str">
        <f>IF(AE274=" "," ",IF(Input!$G278="Boy",IF(RANK(AE274,($AA274:$AE274),0)&lt;=5,AE274," ")," "))</f>
        <v xml:space="preserve"> </v>
      </c>
      <c r="AM274" s="21" t="str">
        <f>IF(AA274=" "," ",IF(Input!$G278="Girl",IF(RANK(AA274,($AA274:$AE274),0)&lt;=5,AA274," ")," "))</f>
        <v xml:space="preserve"> </v>
      </c>
      <c r="AN274" s="21" t="str">
        <f>IF(AB274=" "," ",IF(Input!$G278="Girl",IF(RANK(AB274,($AA274:$AE274),0)&lt;=5,AB274," ")," "))</f>
        <v xml:space="preserve"> </v>
      </c>
      <c r="AO274" s="21" t="str">
        <f>IF(AC274=" "," ",IF(Input!$G278="Girl",IF(RANK(AC274,($AA274:$AE274),0)&lt;=5,AC274," ")," "))</f>
        <v xml:space="preserve"> </v>
      </c>
      <c r="AP274" s="21" t="str">
        <f>IF(AD274=" "," ",IF(Input!$G278="Girl",IF(RANK(AD274,($AA274:$AE274),0)&lt;=5,AD274," ")," "))</f>
        <v xml:space="preserve"> </v>
      </c>
      <c r="AQ274" s="21" t="str">
        <f>IF(AE274=" "," ",IF(Input!$G278="Girl",IF(RANK(AE274,($AA274:$AE274),0)&lt;=5,AE274," ")," "))</f>
        <v xml:space="preserve"> </v>
      </c>
      <c r="AS274">
        <v>4.0000000000000003E-5</v>
      </c>
      <c r="AT274">
        <v>7.9999999999999898E-5</v>
      </c>
      <c r="AU274">
        <v>1.2E-4</v>
      </c>
      <c r="AV274">
        <v>1.6000000000000001E-4</v>
      </c>
      <c r="AW274">
        <v>2.0000000000000001E-4</v>
      </c>
      <c r="AX274">
        <v>2.4000000000000001E-4</v>
      </c>
      <c r="AY274">
        <v>2.7999999999999998E-4</v>
      </c>
      <c r="AZ274">
        <v>3.20000000000001E-4</v>
      </c>
      <c r="BA274">
        <v>3.60000000000001E-4</v>
      </c>
      <c r="BB274">
        <v>4.0000000000000099E-4</v>
      </c>
    </row>
    <row r="275" spans="3:54" ht="23.55" customHeight="1" x14ac:dyDescent="0.3">
      <c r="C275" s="169">
        <f>Input!D279</f>
        <v>0</v>
      </c>
      <c r="D275" s="170" t="e">
        <f>Input!#REF!</f>
        <v>#REF!</v>
      </c>
      <c r="E275" s="170">
        <f>Input!E279</f>
        <v>0</v>
      </c>
      <c r="F275" s="171">
        <f>Input!F279</f>
        <v>0</v>
      </c>
      <c r="G275" s="171">
        <f>Input!G279</f>
        <v>0</v>
      </c>
      <c r="H275" s="170">
        <f t="shared" si="58"/>
        <v>0</v>
      </c>
      <c r="I275" s="170">
        <f t="shared" si="59"/>
        <v>0</v>
      </c>
      <c r="J275" s="170">
        <f t="shared" si="60"/>
        <v>0</v>
      </c>
      <c r="K275" s="170">
        <f t="shared" si="61"/>
        <v>0</v>
      </c>
      <c r="L275" s="170">
        <f t="shared" si="62"/>
        <v>0</v>
      </c>
      <c r="M275" s="170" t="str">
        <f t="shared" si="63"/>
        <v xml:space="preserve"> </v>
      </c>
      <c r="N275" s="182" t="str">
        <f t="shared" si="64"/>
        <v xml:space="preserve"> </v>
      </c>
      <c r="O275" s="5" t="str">
        <f t="shared" si="65"/>
        <v xml:space="preserve"> -0-0</v>
      </c>
      <c r="P275" s="5">
        <f>Input!D279</f>
        <v>0</v>
      </c>
      <c r="Q275" s="21">
        <f>IF(Input!$E279=0,0,IF(ISNA(VLOOKUP((CONCATENATE(Q$6,"-",Input!H279)),points1,2,)),0,(VLOOKUP((CONCATENATE(Q$6,"-",Input!H279)),points1,2,))))</f>
        <v>0</v>
      </c>
      <c r="R275" s="21">
        <f>IF(Input!$E279=0,0,IF(ISNA(VLOOKUP((CONCATENATE(R$6,"-",Input!I279)),points1,2,)),0,(VLOOKUP((CONCATENATE(R$6,"-",Input!I279)),points1,2,))))</f>
        <v>0</v>
      </c>
      <c r="S275" s="21">
        <f>IF(Input!$E279=0,0,IF(ISNA(VLOOKUP((CONCATENATE(S$6,"-",Input!J279)),points1,2,)),0,(VLOOKUP((CONCATENATE(S$6,"-",Input!J279)),points1,2,))))</f>
        <v>0</v>
      </c>
      <c r="T275" s="21">
        <f>IF(Input!$E279=0,0,IF(ISNA(VLOOKUP((CONCATENATE(T$6,"-",Input!K279)),points1,2,)),0,(VLOOKUP((CONCATENATE(T$6,"-",Input!K279)),points1,2,))))</f>
        <v>0</v>
      </c>
      <c r="U275" s="21">
        <f>IF(Input!$E279=0,0,IF(ISNA(VLOOKUP((CONCATENATE(U$6,"-",Input!L279)),points1,2,)),0,(VLOOKUP((CONCATENATE(U$6,"-",Input!L279)),points1,2,))))</f>
        <v>0</v>
      </c>
      <c r="V275" s="12">
        <f>IF(Input!$C279&gt;6,COUNT(Input!H279:I279,Input!J279:L279,Input!#REF!,Input!#REF!),IF(Input!$C279&lt;=6,COUNT(Input!H279:I279,Input!J279:L279,Input!#REF!)))</f>
        <v>0</v>
      </c>
      <c r="W275">
        <f t="shared" si="71"/>
        <v>0</v>
      </c>
      <c r="X275">
        <f>IF(W275=0,0,IF((Input!G279="Boy")*AND(Input!C279&gt;6),VLOOKUP(W275,award2,3),IF((Input!G279="Girl")*AND(Input!C279&gt;6),VLOOKUP(W275,award2,2),IF((Input!G279="Boy")*AND(Input!C279&lt;=6),VLOOKUP(W275,award12,3),IF((Input!G279="Girl")*AND(Input!C279&lt;=6),VLOOKUP(W275,award12,2),0)))))</f>
        <v>0</v>
      </c>
      <c r="Y275">
        <f>IF(Input!$C279&gt;6,COUNT(Input!H279:I279,Input!J279:L279,Input!#REF!,Input!#REF!),IF(Input!$C279&lt;=6,COUNT(Input!H279:I279,Input!J279:L279,Input!#REF!)))</f>
        <v>0</v>
      </c>
      <c r="AA275" t="str">
        <f t="shared" si="66"/>
        <v xml:space="preserve"> </v>
      </c>
      <c r="AB275" t="str">
        <f t="shared" si="67"/>
        <v xml:space="preserve"> </v>
      </c>
      <c r="AC275" t="str">
        <f t="shared" si="68"/>
        <v xml:space="preserve"> </v>
      </c>
      <c r="AD275" t="str">
        <f t="shared" si="69"/>
        <v xml:space="preserve"> </v>
      </c>
      <c r="AE275" t="str">
        <f t="shared" si="70"/>
        <v xml:space="preserve"> </v>
      </c>
      <c r="AG275" s="21" t="str">
        <f>IF(AA275=" "," ",IF(Input!$G279="Boy",IF(RANK(AA275,($AA275:$AE275),0)&lt;=5,AA275," ")," "))</f>
        <v xml:space="preserve"> </v>
      </c>
      <c r="AH275" s="21" t="str">
        <f>IF(AB275=" "," ",IF(Input!$G279="Boy",IF(RANK(AB275,($AA275:$AE275),0)&lt;=5,AB275," ")," "))</f>
        <v xml:space="preserve"> </v>
      </c>
      <c r="AI275" s="21" t="str">
        <f>IF(AC275=" "," ",IF(Input!$G279="Boy",IF(RANK(AC275,($AA275:$AE275),0)&lt;=5,AC275," ")," "))</f>
        <v xml:space="preserve"> </v>
      </c>
      <c r="AJ275" s="21" t="str">
        <f>IF(AD275=" "," ",IF(Input!$G279="Boy",IF(RANK(AD275,($AA275:$AE275),0)&lt;=5,AD275," ")," "))</f>
        <v xml:space="preserve"> </v>
      </c>
      <c r="AK275" s="21" t="str">
        <f>IF(AE275=" "," ",IF(Input!$G279="Boy",IF(RANK(AE275,($AA275:$AE275),0)&lt;=5,AE275," ")," "))</f>
        <v xml:space="preserve"> </v>
      </c>
      <c r="AM275" s="21" t="str">
        <f>IF(AA275=" "," ",IF(Input!$G279="Girl",IF(RANK(AA275,($AA275:$AE275),0)&lt;=5,AA275," ")," "))</f>
        <v xml:space="preserve"> </v>
      </c>
      <c r="AN275" s="21" t="str">
        <f>IF(AB275=" "," ",IF(Input!$G279="Girl",IF(RANK(AB275,($AA275:$AE275),0)&lt;=5,AB275," ")," "))</f>
        <v xml:space="preserve"> </v>
      </c>
      <c r="AO275" s="21" t="str">
        <f>IF(AC275=" "," ",IF(Input!$G279="Girl",IF(RANK(AC275,($AA275:$AE275),0)&lt;=5,AC275," ")," "))</f>
        <v xml:space="preserve"> </v>
      </c>
      <c r="AP275" s="21" t="str">
        <f>IF(AD275=" "," ",IF(Input!$G279="Girl",IF(RANK(AD275,($AA275:$AE275),0)&lt;=5,AD275," ")," "))</f>
        <v xml:space="preserve"> </v>
      </c>
      <c r="AQ275" s="21" t="str">
        <f>IF(AE275=" "," ",IF(Input!$G279="Girl",IF(RANK(AE275,($AA275:$AE275),0)&lt;=5,AE275," ")," "))</f>
        <v xml:space="preserve"> </v>
      </c>
      <c r="AS275">
        <v>4.0000000000000003E-5</v>
      </c>
      <c r="AT275">
        <v>7.9999999999999898E-5</v>
      </c>
      <c r="AU275">
        <v>1.2E-4</v>
      </c>
      <c r="AV275">
        <v>1.6000000000000001E-4</v>
      </c>
      <c r="AW275">
        <v>2.0000000000000001E-4</v>
      </c>
      <c r="AX275">
        <v>2.4000000000000001E-4</v>
      </c>
      <c r="AY275">
        <v>2.7999999999999998E-4</v>
      </c>
      <c r="AZ275">
        <v>3.20000000000001E-4</v>
      </c>
      <c r="BA275">
        <v>3.60000000000001E-4</v>
      </c>
      <c r="BB275">
        <v>4.0000000000000099E-4</v>
      </c>
    </row>
    <row r="276" spans="3:54" ht="23.55" customHeight="1" x14ac:dyDescent="0.3">
      <c r="C276" s="169">
        <f>Input!D280</f>
        <v>0</v>
      </c>
      <c r="D276" s="170" t="e">
        <f>Input!#REF!</f>
        <v>#REF!</v>
      </c>
      <c r="E276" s="170">
        <f>Input!E280</f>
        <v>0</v>
      </c>
      <c r="F276" s="171">
        <f>Input!F280</f>
        <v>0</v>
      </c>
      <c r="G276" s="171">
        <f>Input!G280</f>
        <v>0</v>
      </c>
      <c r="H276" s="170">
        <f t="shared" si="58"/>
        <v>0</v>
      </c>
      <c r="I276" s="170">
        <f t="shared" si="59"/>
        <v>0</v>
      </c>
      <c r="J276" s="170">
        <f t="shared" si="60"/>
        <v>0</v>
      </c>
      <c r="K276" s="170">
        <f t="shared" si="61"/>
        <v>0</v>
      </c>
      <c r="L276" s="170">
        <f t="shared" si="62"/>
        <v>0</v>
      </c>
      <c r="M276" s="170" t="str">
        <f t="shared" si="63"/>
        <v xml:space="preserve"> </v>
      </c>
      <c r="N276" s="182" t="str">
        <f t="shared" si="64"/>
        <v xml:space="preserve"> </v>
      </c>
      <c r="O276" s="5" t="str">
        <f t="shared" si="65"/>
        <v xml:space="preserve"> -0-0</v>
      </c>
      <c r="P276" s="5">
        <f>Input!D280</f>
        <v>0</v>
      </c>
      <c r="Q276" s="21">
        <f>IF(Input!$E280=0,0,IF(ISNA(VLOOKUP((CONCATENATE(Q$6,"-",Input!H280)),points1,2,)),0,(VLOOKUP((CONCATENATE(Q$6,"-",Input!H280)),points1,2,))))</f>
        <v>0</v>
      </c>
      <c r="R276" s="21">
        <f>IF(Input!$E280=0,0,IF(ISNA(VLOOKUP((CONCATENATE(R$6,"-",Input!I280)),points1,2,)),0,(VLOOKUP((CONCATENATE(R$6,"-",Input!I280)),points1,2,))))</f>
        <v>0</v>
      </c>
      <c r="S276" s="21">
        <f>IF(Input!$E280=0,0,IF(ISNA(VLOOKUP((CONCATENATE(S$6,"-",Input!J280)),points1,2,)),0,(VLOOKUP((CONCATENATE(S$6,"-",Input!J280)),points1,2,))))</f>
        <v>0</v>
      </c>
      <c r="T276" s="21">
        <f>IF(Input!$E280=0,0,IF(ISNA(VLOOKUP((CONCATENATE(T$6,"-",Input!K280)),points1,2,)),0,(VLOOKUP((CONCATENATE(T$6,"-",Input!K280)),points1,2,))))</f>
        <v>0</v>
      </c>
      <c r="U276" s="21">
        <f>IF(Input!$E280=0,0,IF(ISNA(VLOOKUP((CONCATENATE(U$6,"-",Input!L280)),points1,2,)),0,(VLOOKUP((CONCATENATE(U$6,"-",Input!L280)),points1,2,))))</f>
        <v>0</v>
      </c>
      <c r="V276" s="12">
        <f>IF(Input!$C280&gt;6,COUNT(Input!H280:I280,Input!J280:L280,Input!#REF!,Input!#REF!),IF(Input!$C280&lt;=6,COUNT(Input!H280:I280,Input!J280:L280,Input!#REF!)))</f>
        <v>0</v>
      </c>
      <c r="W276">
        <f t="shared" si="71"/>
        <v>0</v>
      </c>
      <c r="X276">
        <f>IF(W276=0,0,IF((Input!G280="Boy")*AND(Input!C280&gt;6),VLOOKUP(W276,award2,3),IF((Input!G280="Girl")*AND(Input!C280&gt;6),VLOOKUP(W276,award2,2),IF((Input!G280="Boy")*AND(Input!C280&lt;=6),VLOOKUP(W276,award12,3),IF((Input!G280="Girl")*AND(Input!C280&lt;=6),VLOOKUP(W276,award12,2),0)))))</f>
        <v>0</v>
      </c>
      <c r="Y276">
        <f>IF(Input!$C280&gt;6,COUNT(Input!H280:I280,Input!J280:L280,Input!#REF!,Input!#REF!),IF(Input!$C280&lt;=6,COUNT(Input!H280:I280,Input!J280:L280,Input!#REF!)))</f>
        <v>0</v>
      </c>
      <c r="AA276" t="str">
        <f t="shared" si="66"/>
        <v xml:space="preserve"> </v>
      </c>
      <c r="AB276" t="str">
        <f t="shared" si="67"/>
        <v xml:space="preserve"> </v>
      </c>
      <c r="AC276" t="str">
        <f t="shared" si="68"/>
        <v xml:space="preserve"> </v>
      </c>
      <c r="AD276" t="str">
        <f t="shared" si="69"/>
        <v xml:space="preserve"> </v>
      </c>
      <c r="AE276" t="str">
        <f t="shared" si="70"/>
        <v xml:space="preserve"> </v>
      </c>
      <c r="AG276" s="21" t="str">
        <f>IF(AA276=" "," ",IF(Input!$G280="Boy",IF(RANK(AA276,($AA276:$AE276),0)&lt;=5,AA276," ")," "))</f>
        <v xml:space="preserve"> </v>
      </c>
      <c r="AH276" s="21" t="str">
        <f>IF(AB276=" "," ",IF(Input!$G280="Boy",IF(RANK(AB276,($AA276:$AE276),0)&lt;=5,AB276," ")," "))</f>
        <v xml:space="preserve"> </v>
      </c>
      <c r="AI276" s="21" t="str">
        <f>IF(AC276=" "," ",IF(Input!$G280="Boy",IF(RANK(AC276,($AA276:$AE276),0)&lt;=5,AC276," ")," "))</f>
        <v xml:space="preserve"> </v>
      </c>
      <c r="AJ276" s="21" t="str">
        <f>IF(AD276=" "," ",IF(Input!$G280="Boy",IF(RANK(AD276,($AA276:$AE276),0)&lt;=5,AD276," ")," "))</f>
        <v xml:space="preserve"> </v>
      </c>
      <c r="AK276" s="21" t="str">
        <f>IF(AE276=" "," ",IF(Input!$G280="Boy",IF(RANK(AE276,($AA276:$AE276),0)&lt;=5,AE276," ")," "))</f>
        <v xml:space="preserve"> </v>
      </c>
      <c r="AM276" s="21" t="str">
        <f>IF(AA276=" "," ",IF(Input!$G280="Girl",IF(RANK(AA276,($AA276:$AE276),0)&lt;=5,AA276," ")," "))</f>
        <v xml:space="preserve"> </v>
      </c>
      <c r="AN276" s="21" t="str">
        <f>IF(AB276=" "," ",IF(Input!$G280="Girl",IF(RANK(AB276,($AA276:$AE276),0)&lt;=5,AB276," ")," "))</f>
        <v xml:space="preserve"> </v>
      </c>
      <c r="AO276" s="21" t="str">
        <f>IF(AC276=" "," ",IF(Input!$G280="Girl",IF(RANK(AC276,($AA276:$AE276),0)&lt;=5,AC276," ")," "))</f>
        <v xml:space="preserve"> </v>
      </c>
      <c r="AP276" s="21" t="str">
        <f>IF(AD276=" "," ",IF(Input!$G280="Girl",IF(RANK(AD276,($AA276:$AE276),0)&lt;=5,AD276," ")," "))</f>
        <v xml:space="preserve"> </v>
      </c>
      <c r="AQ276" s="21" t="str">
        <f>IF(AE276=" "," ",IF(Input!$G280="Girl",IF(RANK(AE276,($AA276:$AE276),0)&lt;=5,AE276," ")," "))</f>
        <v xml:space="preserve"> </v>
      </c>
      <c r="AS276">
        <v>4.0000000000000003E-5</v>
      </c>
      <c r="AT276">
        <v>7.9999999999999898E-5</v>
      </c>
      <c r="AU276">
        <v>1.2E-4</v>
      </c>
      <c r="AV276">
        <v>1.6000000000000001E-4</v>
      </c>
      <c r="AW276">
        <v>2.0000000000000001E-4</v>
      </c>
      <c r="AX276">
        <v>2.4000000000000001E-4</v>
      </c>
      <c r="AY276">
        <v>2.7999999999999998E-4</v>
      </c>
      <c r="AZ276">
        <v>3.20000000000001E-4</v>
      </c>
      <c r="BA276">
        <v>3.60000000000001E-4</v>
      </c>
      <c r="BB276">
        <v>4.0000000000000099E-4</v>
      </c>
    </row>
    <row r="277" spans="3:54" ht="23.55" customHeight="1" x14ac:dyDescent="0.3">
      <c r="C277" s="169">
        <f>Input!D281</f>
        <v>0</v>
      </c>
      <c r="D277" s="170" t="e">
        <f>Input!#REF!</f>
        <v>#REF!</v>
      </c>
      <c r="E277" s="170">
        <f>Input!E281</f>
        <v>0</v>
      </c>
      <c r="F277" s="171">
        <f>Input!F281</f>
        <v>0</v>
      </c>
      <c r="G277" s="171">
        <f>Input!G281</f>
        <v>0</v>
      </c>
      <c r="H277" s="170">
        <f t="shared" si="58"/>
        <v>0</v>
      </c>
      <c r="I277" s="170">
        <f t="shared" si="59"/>
        <v>0</v>
      </c>
      <c r="J277" s="170">
        <f t="shared" si="60"/>
        <v>0</v>
      </c>
      <c r="K277" s="170">
        <f t="shared" si="61"/>
        <v>0</v>
      </c>
      <c r="L277" s="170">
        <f t="shared" si="62"/>
        <v>0</v>
      </c>
      <c r="M277" s="170" t="str">
        <f t="shared" si="63"/>
        <v xml:space="preserve"> </v>
      </c>
      <c r="N277" s="182" t="str">
        <f t="shared" si="64"/>
        <v xml:space="preserve"> </v>
      </c>
      <c r="O277" s="5" t="str">
        <f t="shared" si="65"/>
        <v xml:space="preserve"> -0-0</v>
      </c>
      <c r="P277" s="5">
        <f>Input!D281</f>
        <v>0</v>
      </c>
      <c r="Q277" s="21">
        <f>IF(Input!$E281=0,0,IF(ISNA(VLOOKUP((CONCATENATE(Q$6,"-",Input!H281)),points1,2,)),0,(VLOOKUP((CONCATENATE(Q$6,"-",Input!H281)),points1,2,))))</f>
        <v>0</v>
      </c>
      <c r="R277" s="21">
        <f>IF(Input!$E281=0,0,IF(ISNA(VLOOKUP((CONCATENATE(R$6,"-",Input!I281)),points1,2,)),0,(VLOOKUP((CONCATENATE(R$6,"-",Input!I281)),points1,2,))))</f>
        <v>0</v>
      </c>
      <c r="S277" s="21">
        <f>IF(Input!$E281=0,0,IF(ISNA(VLOOKUP((CONCATENATE(S$6,"-",Input!J281)),points1,2,)),0,(VLOOKUP((CONCATENATE(S$6,"-",Input!J281)),points1,2,))))</f>
        <v>0</v>
      </c>
      <c r="T277" s="21">
        <f>IF(Input!$E281=0,0,IF(ISNA(VLOOKUP((CONCATENATE(T$6,"-",Input!K281)),points1,2,)),0,(VLOOKUP((CONCATENATE(T$6,"-",Input!K281)),points1,2,))))</f>
        <v>0</v>
      </c>
      <c r="U277" s="21">
        <f>IF(Input!$E281=0,0,IF(ISNA(VLOOKUP((CONCATENATE(U$6,"-",Input!L281)),points1,2,)),0,(VLOOKUP((CONCATENATE(U$6,"-",Input!L281)),points1,2,))))</f>
        <v>0</v>
      </c>
      <c r="V277" s="12">
        <f>IF(Input!$C281&gt;6,COUNT(Input!H281:I281,Input!J281:L281,Input!#REF!,Input!#REF!),IF(Input!$C281&lt;=6,COUNT(Input!H281:I281,Input!J281:L281,Input!#REF!)))</f>
        <v>0</v>
      </c>
      <c r="W277">
        <f t="shared" si="71"/>
        <v>0</v>
      </c>
      <c r="X277">
        <f>IF(W277=0,0,IF((Input!G281="Boy")*AND(Input!C281&gt;6),VLOOKUP(W277,award2,3),IF((Input!G281="Girl")*AND(Input!C281&gt;6),VLOOKUP(W277,award2,2),IF((Input!G281="Boy")*AND(Input!C281&lt;=6),VLOOKUP(W277,award12,3),IF((Input!G281="Girl")*AND(Input!C281&lt;=6),VLOOKUP(W277,award12,2),0)))))</f>
        <v>0</v>
      </c>
      <c r="Y277">
        <f>IF(Input!$C281&gt;6,COUNT(Input!H281:I281,Input!J281:L281,Input!#REF!,Input!#REF!),IF(Input!$C281&lt;=6,COUNT(Input!H281:I281,Input!J281:L281,Input!#REF!)))</f>
        <v>0</v>
      </c>
      <c r="AA277" t="str">
        <f t="shared" si="66"/>
        <v xml:space="preserve"> </v>
      </c>
      <c r="AB277" t="str">
        <f t="shared" si="67"/>
        <v xml:space="preserve"> </v>
      </c>
      <c r="AC277" t="str">
        <f t="shared" si="68"/>
        <v xml:space="preserve"> </v>
      </c>
      <c r="AD277" t="str">
        <f t="shared" si="69"/>
        <v xml:space="preserve"> </v>
      </c>
      <c r="AE277" t="str">
        <f t="shared" si="70"/>
        <v xml:space="preserve"> </v>
      </c>
      <c r="AG277" s="21" t="str">
        <f>IF(AA277=" "," ",IF(Input!$G281="Boy",IF(RANK(AA277,($AA277:$AE277),0)&lt;=5,AA277," ")," "))</f>
        <v xml:space="preserve"> </v>
      </c>
      <c r="AH277" s="21" t="str">
        <f>IF(AB277=" "," ",IF(Input!$G281="Boy",IF(RANK(AB277,($AA277:$AE277),0)&lt;=5,AB277," ")," "))</f>
        <v xml:space="preserve"> </v>
      </c>
      <c r="AI277" s="21" t="str">
        <f>IF(AC277=" "," ",IF(Input!$G281="Boy",IF(RANK(AC277,($AA277:$AE277),0)&lt;=5,AC277," ")," "))</f>
        <v xml:space="preserve"> </v>
      </c>
      <c r="AJ277" s="21" t="str">
        <f>IF(AD277=" "," ",IF(Input!$G281="Boy",IF(RANK(AD277,($AA277:$AE277),0)&lt;=5,AD277," ")," "))</f>
        <v xml:space="preserve"> </v>
      </c>
      <c r="AK277" s="21" t="str">
        <f>IF(AE277=" "," ",IF(Input!$G281="Boy",IF(RANK(AE277,($AA277:$AE277),0)&lt;=5,AE277," ")," "))</f>
        <v xml:space="preserve"> </v>
      </c>
      <c r="AM277" s="21" t="str">
        <f>IF(AA277=" "," ",IF(Input!$G281="Girl",IF(RANK(AA277,($AA277:$AE277),0)&lt;=5,AA277," ")," "))</f>
        <v xml:space="preserve"> </v>
      </c>
      <c r="AN277" s="21" t="str">
        <f>IF(AB277=" "," ",IF(Input!$G281="Girl",IF(RANK(AB277,($AA277:$AE277),0)&lt;=5,AB277," ")," "))</f>
        <v xml:space="preserve"> </v>
      </c>
      <c r="AO277" s="21" t="str">
        <f>IF(AC277=" "," ",IF(Input!$G281="Girl",IF(RANK(AC277,($AA277:$AE277),0)&lt;=5,AC277," ")," "))</f>
        <v xml:space="preserve"> </v>
      </c>
      <c r="AP277" s="21" t="str">
        <f>IF(AD277=" "," ",IF(Input!$G281="Girl",IF(RANK(AD277,($AA277:$AE277),0)&lt;=5,AD277," ")," "))</f>
        <v xml:space="preserve"> </v>
      </c>
      <c r="AQ277" s="21" t="str">
        <f>IF(AE277=" "," ",IF(Input!$G281="Girl",IF(RANK(AE277,($AA277:$AE277),0)&lt;=5,AE277," ")," "))</f>
        <v xml:space="preserve"> </v>
      </c>
      <c r="AS277">
        <v>4.0000000000000003E-5</v>
      </c>
      <c r="AT277">
        <v>7.9999999999999898E-5</v>
      </c>
      <c r="AU277">
        <v>1.2E-4</v>
      </c>
      <c r="AV277">
        <v>1.6000000000000001E-4</v>
      </c>
      <c r="AW277">
        <v>2.0000000000000001E-4</v>
      </c>
      <c r="AX277">
        <v>2.4000000000000001E-4</v>
      </c>
      <c r="AY277">
        <v>2.7999999999999998E-4</v>
      </c>
      <c r="AZ277">
        <v>3.20000000000001E-4</v>
      </c>
      <c r="BA277">
        <v>3.60000000000001E-4</v>
      </c>
      <c r="BB277">
        <v>4.0000000000000099E-4</v>
      </c>
    </row>
    <row r="278" spans="3:54" ht="23.55" customHeight="1" x14ac:dyDescent="0.3">
      <c r="C278" s="169">
        <f>Input!D282</f>
        <v>0</v>
      </c>
      <c r="D278" s="170" t="e">
        <f>Input!#REF!</f>
        <v>#REF!</v>
      </c>
      <c r="E278" s="170">
        <f>Input!E282</f>
        <v>0</v>
      </c>
      <c r="F278" s="171">
        <f>Input!F282</f>
        <v>0</v>
      </c>
      <c r="G278" s="171">
        <f>Input!G282</f>
        <v>0</v>
      </c>
      <c r="H278" s="170">
        <f t="shared" si="58"/>
        <v>0</v>
      </c>
      <c r="I278" s="170">
        <f t="shared" si="59"/>
        <v>0</v>
      </c>
      <c r="J278" s="170">
        <f t="shared" si="60"/>
        <v>0</v>
      </c>
      <c r="K278" s="170">
        <f t="shared" si="61"/>
        <v>0</v>
      </c>
      <c r="L278" s="170">
        <f t="shared" si="62"/>
        <v>0</v>
      </c>
      <c r="M278" s="170" t="str">
        <f t="shared" si="63"/>
        <v xml:space="preserve"> </v>
      </c>
      <c r="N278" s="182" t="str">
        <f t="shared" si="64"/>
        <v xml:space="preserve"> </v>
      </c>
      <c r="O278" s="5" t="str">
        <f t="shared" si="65"/>
        <v xml:space="preserve"> -0-0</v>
      </c>
      <c r="P278" s="5">
        <f>Input!D282</f>
        <v>0</v>
      </c>
      <c r="Q278" s="21">
        <f>IF(Input!$E282=0,0,IF(ISNA(VLOOKUP((CONCATENATE(Q$6,"-",Input!H282)),points1,2,)),0,(VLOOKUP((CONCATENATE(Q$6,"-",Input!H282)),points1,2,))))</f>
        <v>0</v>
      </c>
      <c r="R278" s="21">
        <f>IF(Input!$E282=0,0,IF(ISNA(VLOOKUP((CONCATENATE(R$6,"-",Input!I282)),points1,2,)),0,(VLOOKUP((CONCATENATE(R$6,"-",Input!I282)),points1,2,))))</f>
        <v>0</v>
      </c>
      <c r="S278" s="21">
        <f>IF(Input!$E282=0,0,IF(ISNA(VLOOKUP((CONCATENATE(S$6,"-",Input!J282)),points1,2,)),0,(VLOOKUP((CONCATENATE(S$6,"-",Input!J282)),points1,2,))))</f>
        <v>0</v>
      </c>
      <c r="T278" s="21">
        <f>IF(Input!$E282=0,0,IF(ISNA(VLOOKUP((CONCATENATE(T$6,"-",Input!K282)),points1,2,)),0,(VLOOKUP((CONCATENATE(T$6,"-",Input!K282)),points1,2,))))</f>
        <v>0</v>
      </c>
      <c r="U278" s="21">
        <f>IF(Input!$E282=0,0,IF(ISNA(VLOOKUP((CONCATENATE(U$6,"-",Input!L282)),points1,2,)),0,(VLOOKUP((CONCATENATE(U$6,"-",Input!L282)),points1,2,))))</f>
        <v>0</v>
      </c>
      <c r="V278" s="12">
        <f>IF(Input!$C282&gt;6,COUNT(Input!H282:I282,Input!J282:L282,Input!#REF!,Input!#REF!),IF(Input!$C282&lt;=6,COUNT(Input!H282:I282,Input!J282:L282,Input!#REF!)))</f>
        <v>0</v>
      </c>
      <c r="W278">
        <f t="shared" si="71"/>
        <v>0</v>
      </c>
      <c r="X278">
        <f>IF(W278=0,0,IF((Input!G282="Boy")*AND(Input!C282&gt;6),VLOOKUP(W278,award2,3),IF((Input!G282="Girl")*AND(Input!C282&gt;6),VLOOKUP(W278,award2,2),IF((Input!G282="Boy")*AND(Input!C282&lt;=6),VLOOKUP(W278,award12,3),IF((Input!G282="Girl")*AND(Input!C282&lt;=6),VLOOKUP(W278,award12,2),0)))))</f>
        <v>0</v>
      </c>
      <c r="Y278">
        <f>IF(Input!$C282&gt;6,COUNT(Input!H282:I282,Input!J282:L282,Input!#REF!,Input!#REF!),IF(Input!$C282&lt;=6,COUNT(Input!H282:I282,Input!J282:L282,Input!#REF!)))</f>
        <v>0</v>
      </c>
      <c r="AA278" t="str">
        <f t="shared" si="66"/>
        <v xml:space="preserve"> </v>
      </c>
      <c r="AB278" t="str">
        <f t="shared" si="67"/>
        <v xml:space="preserve"> </v>
      </c>
      <c r="AC278" t="str">
        <f t="shared" si="68"/>
        <v xml:space="preserve"> </v>
      </c>
      <c r="AD278" t="str">
        <f t="shared" si="69"/>
        <v xml:space="preserve"> </v>
      </c>
      <c r="AE278" t="str">
        <f t="shared" si="70"/>
        <v xml:space="preserve"> </v>
      </c>
      <c r="AG278" s="21" t="str">
        <f>IF(AA278=" "," ",IF(Input!$G282="Boy",IF(RANK(AA278,($AA278:$AE278),0)&lt;=5,AA278," ")," "))</f>
        <v xml:space="preserve"> </v>
      </c>
      <c r="AH278" s="21" t="str">
        <f>IF(AB278=" "," ",IF(Input!$G282="Boy",IF(RANK(AB278,($AA278:$AE278),0)&lt;=5,AB278," ")," "))</f>
        <v xml:space="preserve"> </v>
      </c>
      <c r="AI278" s="21" t="str">
        <f>IF(AC278=" "," ",IF(Input!$G282="Boy",IF(RANK(AC278,($AA278:$AE278),0)&lt;=5,AC278," ")," "))</f>
        <v xml:space="preserve"> </v>
      </c>
      <c r="AJ278" s="21" t="str">
        <f>IF(AD278=" "," ",IF(Input!$G282="Boy",IF(RANK(AD278,($AA278:$AE278),0)&lt;=5,AD278," ")," "))</f>
        <v xml:space="preserve"> </v>
      </c>
      <c r="AK278" s="21" t="str">
        <f>IF(AE278=" "," ",IF(Input!$G282="Boy",IF(RANK(AE278,($AA278:$AE278),0)&lt;=5,AE278," ")," "))</f>
        <v xml:space="preserve"> </v>
      </c>
      <c r="AM278" s="21" t="str">
        <f>IF(AA278=" "," ",IF(Input!$G282="Girl",IF(RANK(AA278,($AA278:$AE278),0)&lt;=5,AA278," ")," "))</f>
        <v xml:space="preserve"> </v>
      </c>
      <c r="AN278" s="21" t="str">
        <f>IF(AB278=" "," ",IF(Input!$G282="Girl",IF(RANK(AB278,($AA278:$AE278),0)&lt;=5,AB278," ")," "))</f>
        <v xml:space="preserve"> </v>
      </c>
      <c r="AO278" s="21" t="str">
        <f>IF(AC278=" "," ",IF(Input!$G282="Girl",IF(RANK(AC278,($AA278:$AE278),0)&lt;=5,AC278," ")," "))</f>
        <v xml:space="preserve"> </v>
      </c>
      <c r="AP278" s="21" t="str">
        <f>IF(AD278=" "," ",IF(Input!$G282="Girl",IF(RANK(AD278,($AA278:$AE278),0)&lt;=5,AD278," ")," "))</f>
        <v xml:space="preserve"> </v>
      </c>
      <c r="AQ278" s="21" t="str">
        <f>IF(AE278=" "," ",IF(Input!$G282="Girl",IF(RANK(AE278,($AA278:$AE278),0)&lt;=5,AE278," ")," "))</f>
        <v xml:space="preserve"> </v>
      </c>
      <c r="AS278">
        <v>4.0000000000000003E-5</v>
      </c>
      <c r="AT278">
        <v>7.9999999999999898E-5</v>
      </c>
      <c r="AU278">
        <v>1.2E-4</v>
      </c>
      <c r="AV278">
        <v>1.6000000000000001E-4</v>
      </c>
      <c r="AW278">
        <v>2.0000000000000001E-4</v>
      </c>
      <c r="AX278">
        <v>2.4000000000000001E-4</v>
      </c>
      <c r="AY278">
        <v>2.7999999999999998E-4</v>
      </c>
      <c r="AZ278">
        <v>3.20000000000001E-4</v>
      </c>
      <c r="BA278">
        <v>3.60000000000001E-4</v>
      </c>
      <c r="BB278">
        <v>4.0000000000000099E-4</v>
      </c>
    </row>
    <row r="279" spans="3:54" ht="23.55" customHeight="1" x14ac:dyDescent="0.3">
      <c r="C279" s="169">
        <f>Input!D283</f>
        <v>0</v>
      </c>
      <c r="D279" s="170" t="e">
        <f>Input!#REF!</f>
        <v>#REF!</v>
      </c>
      <c r="E279" s="170">
        <f>Input!E283</f>
        <v>0</v>
      </c>
      <c r="F279" s="171">
        <f>Input!F283</f>
        <v>0</v>
      </c>
      <c r="G279" s="171">
        <f>Input!G283</f>
        <v>0</v>
      </c>
      <c r="H279" s="170">
        <f t="shared" si="58"/>
        <v>0</v>
      </c>
      <c r="I279" s="170">
        <f t="shared" si="59"/>
        <v>0</v>
      </c>
      <c r="J279" s="170">
        <f t="shared" si="60"/>
        <v>0</v>
      </c>
      <c r="K279" s="170">
        <f t="shared" si="61"/>
        <v>0</v>
      </c>
      <c r="L279" s="170">
        <f t="shared" si="62"/>
        <v>0</v>
      </c>
      <c r="M279" s="170" t="str">
        <f t="shared" si="63"/>
        <v xml:space="preserve"> </v>
      </c>
      <c r="N279" s="182" t="str">
        <f t="shared" si="64"/>
        <v xml:space="preserve"> </v>
      </c>
      <c r="O279" s="5" t="str">
        <f t="shared" si="65"/>
        <v xml:space="preserve"> -0-0</v>
      </c>
      <c r="P279" s="5">
        <f>Input!D283</f>
        <v>0</v>
      </c>
      <c r="Q279" s="21">
        <f>IF(Input!$E283=0,0,IF(ISNA(VLOOKUP((CONCATENATE(Q$6,"-",Input!H283)),points1,2,)),0,(VLOOKUP((CONCATENATE(Q$6,"-",Input!H283)),points1,2,))))</f>
        <v>0</v>
      </c>
      <c r="R279" s="21">
        <f>IF(Input!$E283=0,0,IF(ISNA(VLOOKUP((CONCATENATE(R$6,"-",Input!I283)),points1,2,)),0,(VLOOKUP((CONCATENATE(R$6,"-",Input!I283)),points1,2,))))</f>
        <v>0</v>
      </c>
      <c r="S279" s="21">
        <f>IF(Input!$E283=0,0,IF(ISNA(VLOOKUP((CONCATENATE(S$6,"-",Input!J283)),points1,2,)),0,(VLOOKUP((CONCATENATE(S$6,"-",Input!J283)),points1,2,))))</f>
        <v>0</v>
      </c>
      <c r="T279" s="21">
        <f>IF(Input!$E283=0,0,IF(ISNA(VLOOKUP((CONCATENATE(T$6,"-",Input!K283)),points1,2,)),0,(VLOOKUP((CONCATENATE(T$6,"-",Input!K283)),points1,2,))))</f>
        <v>0</v>
      </c>
      <c r="U279" s="21">
        <f>IF(Input!$E283=0,0,IF(ISNA(VLOOKUP((CONCATENATE(U$6,"-",Input!L283)),points1,2,)),0,(VLOOKUP((CONCATENATE(U$6,"-",Input!L283)),points1,2,))))</f>
        <v>0</v>
      </c>
      <c r="V279" s="12">
        <f>IF(Input!$C283&gt;6,COUNT(Input!H283:I283,Input!J283:L283,Input!#REF!,Input!#REF!),IF(Input!$C283&lt;=6,COUNT(Input!H283:I283,Input!J283:L283,Input!#REF!)))</f>
        <v>0</v>
      </c>
      <c r="W279">
        <f t="shared" si="71"/>
        <v>0</v>
      </c>
      <c r="X279">
        <f>IF(W279=0,0,IF((Input!G283="Boy")*AND(Input!C283&gt;6),VLOOKUP(W279,award2,3),IF((Input!G283="Girl")*AND(Input!C283&gt;6),VLOOKUP(W279,award2,2),IF((Input!G283="Boy")*AND(Input!C283&lt;=6),VLOOKUP(W279,award12,3),IF((Input!G283="Girl")*AND(Input!C283&lt;=6),VLOOKUP(W279,award12,2),0)))))</f>
        <v>0</v>
      </c>
      <c r="Y279">
        <f>IF(Input!$C283&gt;6,COUNT(Input!H283:I283,Input!J283:L283,Input!#REF!,Input!#REF!),IF(Input!$C283&lt;=6,COUNT(Input!H283:I283,Input!J283:L283,Input!#REF!)))</f>
        <v>0</v>
      </c>
      <c r="AA279" t="str">
        <f t="shared" si="66"/>
        <v xml:space="preserve"> </v>
      </c>
      <c r="AB279" t="str">
        <f t="shared" si="67"/>
        <v xml:space="preserve"> </v>
      </c>
      <c r="AC279" t="str">
        <f t="shared" si="68"/>
        <v xml:space="preserve"> </v>
      </c>
      <c r="AD279" t="str">
        <f t="shared" si="69"/>
        <v xml:space="preserve"> </v>
      </c>
      <c r="AE279" t="str">
        <f t="shared" si="70"/>
        <v xml:space="preserve"> </v>
      </c>
      <c r="AG279" s="21" t="str">
        <f>IF(AA279=" "," ",IF(Input!$G283="Boy",IF(RANK(AA279,($AA279:$AE279),0)&lt;=5,AA279," ")," "))</f>
        <v xml:space="preserve"> </v>
      </c>
      <c r="AH279" s="21" t="str">
        <f>IF(AB279=" "," ",IF(Input!$G283="Boy",IF(RANK(AB279,($AA279:$AE279),0)&lt;=5,AB279," ")," "))</f>
        <v xml:space="preserve"> </v>
      </c>
      <c r="AI279" s="21" t="str">
        <f>IF(AC279=" "," ",IF(Input!$G283="Boy",IF(RANK(AC279,($AA279:$AE279),0)&lt;=5,AC279," ")," "))</f>
        <v xml:space="preserve"> </v>
      </c>
      <c r="AJ279" s="21" t="str">
        <f>IF(AD279=" "," ",IF(Input!$G283="Boy",IF(RANK(AD279,($AA279:$AE279),0)&lt;=5,AD279," ")," "))</f>
        <v xml:space="preserve"> </v>
      </c>
      <c r="AK279" s="21" t="str">
        <f>IF(AE279=" "," ",IF(Input!$G283="Boy",IF(RANK(AE279,($AA279:$AE279),0)&lt;=5,AE279," ")," "))</f>
        <v xml:space="preserve"> </v>
      </c>
      <c r="AM279" s="21" t="str">
        <f>IF(AA279=" "," ",IF(Input!$G283="Girl",IF(RANK(AA279,($AA279:$AE279),0)&lt;=5,AA279," ")," "))</f>
        <v xml:space="preserve"> </v>
      </c>
      <c r="AN279" s="21" t="str">
        <f>IF(AB279=" "," ",IF(Input!$G283="Girl",IF(RANK(AB279,($AA279:$AE279),0)&lt;=5,AB279," ")," "))</f>
        <v xml:space="preserve"> </v>
      </c>
      <c r="AO279" s="21" t="str">
        <f>IF(AC279=" "," ",IF(Input!$G283="Girl",IF(RANK(AC279,($AA279:$AE279),0)&lt;=5,AC279," ")," "))</f>
        <v xml:space="preserve"> </v>
      </c>
      <c r="AP279" s="21" t="str">
        <f>IF(AD279=" "," ",IF(Input!$G283="Girl",IF(RANK(AD279,($AA279:$AE279),0)&lt;=5,AD279," ")," "))</f>
        <v xml:space="preserve"> </v>
      </c>
      <c r="AQ279" s="21" t="str">
        <f>IF(AE279=" "," ",IF(Input!$G283="Girl",IF(RANK(AE279,($AA279:$AE279),0)&lt;=5,AE279," ")," "))</f>
        <v xml:space="preserve"> </v>
      </c>
      <c r="AS279">
        <v>4.0000000000000003E-5</v>
      </c>
      <c r="AT279">
        <v>7.9999999999999898E-5</v>
      </c>
      <c r="AU279">
        <v>1.2E-4</v>
      </c>
      <c r="AV279">
        <v>1.6000000000000001E-4</v>
      </c>
      <c r="AW279">
        <v>2.0000000000000001E-4</v>
      </c>
      <c r="AX279">
        <v>2.4000000000000001E-4</v>
      </c>
      <c r="AY279">
        <v>2.7999999999999998E-4</v>
      </c>
      <c r="AZ279">
        <v>3.20000000000001E-4</v>
      </c>
      <c r="BA279">
        <v>3.60000000000001E-4</v>
      </c>
      <c r="BB279">
        <v>4.0000000000000099E-4</v>
      </c>
    </row>
    <row r="280" spans="3:54" ht="23.55" customHeight="1" x14ac:dyDescent="0.3">
      <c r="C280" s="169">
        <f>Input!D284</f>
        <v>0</v>
      </c>
      <c r="D280" s="170" t="e">
        <f>Input!#REF!</f>
        <v>#REF!</v>
      </c>
      <c r="E280" s="170">
        <f>Input!E284</f>
        <v>0</v>
      </c>
      <c r="F280" s="171">
        <f>Input!F284</f>
        <v>0</v>
      </c>
      <c r="G280" s="171">
        <f>Input!G284</f>
        <v>0</v>
      </c>
      <c r="H280" s="170">
        <f t="shared" si="58"/>
        <v>0</v>
      </c>
      <c r="I280" s="170">
        <f t="shared" si="59"/>
        <v>0</v>
      </c>
      <c r="J280" s="170">
        <f t="shared" si="60"/>
        <v>0</v>
      </c>
      <c r="K280" s="170">
        <f t="shared" si="61"/>
        <v>0</v>
      </c>
      <c r="L280" s="170">
        <f t="shared" si="62"/>
        <v>0</v>
      </c>
      <c r="M280" s="170" t="str">
        <f t="shared" si="63"/>
        <v xml:space="preserve"> </v>
      </c>
      <c r="N280" s="182" t="str">
        <f t="shared" si="64"/>
        <v xml:space="preserve"> </v>
      </c>
      <c r="O280" s="5" t="str">
        <f t="shared" si="65"/>
        <v xml:space="preserve"> -0-0</v>
      </c>
      <c r="P280" s="5">
        <f>Input!D284</f>
        <v>0</v>
      </c>
      <c r="Q280" s="21">
        <f>IF(Input!$E284=0,0,IF(ISNA(VLOOKUP((CONCATENATE(Q$6,"-",Input!H284)),points1,2,)),0,(VLOOKUP((CONCATENATE(Q$6,"-",Input!H284)),points1,2,))))</f>
        <v>0</v>
      </c>
      <c r="R280" s="21">
        <f>IF(Input!$E284=0,0,IF(ISNA(VLOOKUP((CONCATENATE(R$6,"-",Input!I284)),points1,2,)),0,(VLOOKUP((CONCATENATE(R$6,"-",Input!I284)),points1,2,))))</f>
        <v>0</v>
      </c>
      <c r="S280" s="21">
        <f>IF(Input!$E284=0,0,IF(ISNA(VLOOKUP((CONCATENATE(S$6,"-",Input!J284)),points1,2,)),0,(VLOOKUP((CONCATENATE(S$6,"-",Input!J284)),points1,2,))))</f>
        <v>0</v>
      </c>
      <c r="T280" s="21">
        <f>IF(Input!$E284=0,0,IF(ISNA(VLOOKUP((CONCATENATE(T$6,"-",Input!K284)),points1,2,)),0,(VLOOKUP((CONCATENATE(T$6,"-",Input!K284)),points1,2,))))</f>
        <v>0</v>
      </c>
      <c r="U280" s="21">
        <f>IF(Input!$E284=0,0,IF(ISNA(VLOOKUP((CONCATENATE(U$6,"-",Input!L284)),points1,2,)),0,(VLOOKUP((CONCATENATE(U$6,"-",Input!L284)),points1,2,))))</f>
        <v>0</v>
      </c>
      <c r="V280" s="12">
        <f>IF(Input!$C284&gt;6,COUNT(Input!H284:I284,Input!J284:L284,Input!#REF!,Input!#REF!),IF(Input!$C284&lt;=6,COUNT(Input!H284:I284,Input!J284:L284,Input!#REF!)))</f>
        <v>0</v>
      </c>
      <c r="W280">
        <f t="shared" si="71"/>
        <v>0</v>
      </c>
      <c r="X280">
        <f>IF(W280=0,0,IF((Input!G284="Boy")*AND(Input!C284&gt;6),VLOOKUP(W280,award2,3),IF((Input!G284="Girl")*AND(Input!C284&gt;6),VLOOKUP(W280,award2,2),IF((Input!G284="Boy")*AND(Input!C284&lt;=6),VLOOKUP(W280,award12,3),IF((Input!G284="Girl")*AND(Input!C284&lt;=6),VLOOKUP(W280,award12,2),0)))))</f>
        <v>0</v>
      </c>
      <c r="Y280">
        <f>IF(Input!$C284&gt;6,COUNT(Input!H284:I284,Input!J284:L284,Input!#REF!,Input!#REF!),IF(Input!$C284&lt;=6,COUNT(Input!H284:I284,Input!J284:L284,Input!#REF!)))</f>
        <v>0</v>
      </c>
      <c r="AA280" t="str">
        <f t="shared" si="66"/>
        <v xml:space="preserve"> </v>
      </c>
      <c r="AB280" t="str">
        <f t="shared" si="67"/>
        <v xml:space="preserve"> </v>
      </c>
      <c r="AC280" t="str">
        <f t="shared" si="68"/>
        <v xml:space="preserve"> </v>
      </c>
      <c r="AD280" t="str">
        <f t="shared" si="69"/>
        <v xml:space="preserve"> </v>
      </c>
      <c r="AE280" t="str">
        <f t="shared" si="70"/>
        <v xml:space="preserve"> </v>
      </c>
      <c r="AG280" s="21" t="str">
        <f>IF(AA280=" "," ",IF(Input!$G284="Boy",IF(RANK(AA280,($AA280:$AE280),0)&lt;=5,AA280," ")," "))</f>
        <v xml:space="preserve"> </v>
      </c>
      <c r="AH280" s="21" t="str">
        <f>IF(AB280=" "," ",IF(Input!$G284="Boy",IF(RANK(AB280,($AA280:$AE280),0)&lt;=5,AB280," ")," "))</f>
        <v xml:space="preserve"> </v>
      </c>
      <c r="AI280" s="21" t="str">
        <f>IF(AC280=" "," ",IF(Input!$G284="Boy",IF(RANK(AC280,($AA280:$AE280),0)&lt;=5,AC280," ")," "))</f>
        <v xml:space="preserve"> </v>
      </c>
      <c r="AJ280" s="21" t="str">
        <f>IF(AD280=" "," ",IF(Input!$G284="Boy",IF(RANK(AD280,($AA280:$AE280),0)&lt;=5,AD280," ")," "))</f>
        <v xml:space="preserve"> </v>
      </c>
      <c r="AK280" s="21" t="str">
        <f>IF(AE280=" "," ",IF(Input!$G284="Boy",IF(RANK(AE280,($AA280:$AE280),0)&lt;=5,AE280," ")," "))</f>
        <v xml:space="preserve"> </v>
      </c>
      <c r="AM280" s="21" t="str">
        <f>IF(AA280=" "," ",IF(Input!$G284="Girl",IF(RANK(AA280,($AA280:$AE280),0)&lt;=5,AA280," ")," "))</f>
        <v xml:space="preserve"> </v>
      </c>
      <c r="AN280" s="21" t="str">
        <f>IF(AB280=" "," ",IF(Input!$G284="Girl",IF(RANK(AB280,($AA280:$AE280),0)&lt;=5,AB280," ")," "))</f>
        <v xml:space="preserve"> </v>
      </c>
      <c r="AO280" s="21" t="str">
        <f>IF(AC280=" "," ",IF(Input!$G284="Girl",IF(RANK(AC280,($AA280:$AE280),0)&lt;=5,AC280," ")," "))</f>
        <v xml:space="preserve"> </v>
      </c>
      <c r="AP280" s="21" t="str">
        <f>IF(AD280=" "," ",IF(Input!$G284="Girl",IF(RANK(AD280,($AA280:$AE280),0)&lt;=5,AD280," ")," "))</f>
        <v xml:space="preserve"> </v>
      </c>
      <c r="AQ280" s="21" t="str">
        <f>IF(AE280=" "," ",IF(Input!$G284="Girl",IF(RANK(AE280,($AA280:$AE280),0)&lt;=5,AE280," ")," "))</f>
        <v xml:space="preserve"> </v>
      </c>
      <c r="AS280">
        <v>4.0000000000000003E-5</v>
      </c>
      <c r="AT280">
        <v>7.9999999999999898E-5</v>
      </c>
      <c r="AU280">
        <v>1.2E-4</v>
      </c>
      <c r="AV280">
        <v>1.6000000000000001E-4</v>
      </c>
      <c r="AW280">
        <v>2.0000000000000001E-4</v>
      </c>
      <c r="AX280">
        <v>2.4000000000000001E-4</v>
      </c>
      <c r="AY280">
        <v>2.7999999999999998E-4</v>
      </c>
      <c r="AZ280">
        <v>3.20000000000001E-4</v>
      </c>
      <c r="BA280">
        <v>3.60000000000001E-4</v>
      </c>
      <c r="BB280">
        <v>4.0000000000000099E-4</v>
      </c>
    </row>
    <row r="281" spans="3:54" ht="23.55" customHeight="1" x14ac:dyDescent="0.3">
      <c r="C281" s="169">
        <f>Input!D285</f>
        <v>0</v>
      </c>
      <c r="D281" s="170" t="e">
        <f>Input!#REF!</f>
        <v>#REF!</v>
      </c>
      <c r="E281" s="170">
        <f>Input!E285</f>
        <v>0</v>
      </c>
      <c r="F281" s="171">
        <f>Input!F285</f>
        <v>0</v>
      </c>
      <c r="G281" s="171">
        <f>Input!G285</f>
        <v>0</v>
      </c>
      <c r="H281" s="170">
        <f t="shared" si="58"/>
        <v>0</v>
      </c>
      <c r="I281" s="170">
        <f t="shared" si="59"/>
        <v>0</v>
      </c>
      <c r="J281" s="170">
        <f t="shared" si="60"/>
        <v>0</v>
      </c>
      <c r="K281" s="170">
        <f t="shared" si="61"/>
        <v>0</v>
      </c>
      <c r="L281" s="170">
        <f t="shared" si="62"/>
        <v>0</v>
      </c>
      <c r="M281" s="170" t="str">
        <f t="shared" si="63"/>
        <v xml:space="preserve"> </v>
      </c>
      <c r="N281" s="182" t="str">
        <f t="shared" si="64"/>
        <v xml:space="preserve"> </v>
      </c>
      <c r="O281" s="5" t="str">
        <f t="shared" si="65"/>
        <v xml:space="preserve"> -0-0</v>
      </c>
      <c r="P281" s="5">
        <f>Input!D285</f>
        <v>0</v>
      </c>
      <c r="Q281" s="21">
        <f>IF(Input!$E285=0,0,IF(ISNA(VLOOKUP((CONCATENATE(Q$6,"-",Input!H285)),points1,2,)),0,(VLOOKUP((CONCATENATE(Q$6,"-",Input!H285)),points1,2,))))</f>
        <v>0</v>
      </c>
      <c r="R281" s="21">
        <f>IF(Input!$E285=0,0,IF(ISNA(VLOOKUP((CONCATENATE(R$6,"-",Input!I285)),points1,2,)),0,(VLOOKUP((CONCATENATE(R$6,"-",Input!I285)),points1,2,))))</f>
        <v>0</v>
      </c>
      <c r="S281" s="21">
        <f>IF(Input!$E285=0,0,IF(ISNA(VLOOKUP((CONCATENATE(S$6,"-",Input!J285)),points1,2,)),0,(VLOOKUP((CONCATENATE(S$6,"-",Input!J285)),points1,2,))))</f>
        <v>0</v>
      </c>
      <c r="T281" s="21">
        <f>IF(Input!$E285=0,0,IF(ISNA(VLOOKUP((CONCATENATE(T$6,"-",Input!K285)),points1,2,)),0,(VLOOKUP((CONCATENATE(T$6,"-",Input!K285)),points1,2,))))</f>
        <v>0</v>
      </c>
      <c r="U281" s="21">
        <f>IF(Input!$E285=0,0,IF(ISNA(VLOOKUP((CONCATENATE(U$6,"-",Input!L285)),points1,2,)),0,(VLOOKUP((CONCATENATE(U$6,"-",Input!L285)),points1,2,))))</f>
        <v>0</v>
      </c>
      <c r="V281" s="12">
        <f>IF(Input!$C285&gt;6,COUNT(Input!H285:I285,Input!J285:L285,Input!#REF!,Input!#REF!),IF(Input!$C285&lt;=6,COUNT(Input!H285:I285,Input!J285:L285,Input!#REF!)))</f>
        <v>0</v>
      </c>
      <c r="W281">
        <f t="shared" si="71"/>
        <v>0</v>
      </c>
      <c r="X281">
        <f>IF(W281=0,0,IF((Input!G285="Boy")*AND(Input!C285&gt;6),VLOOKUP(W281,award2,3),IF((Input!G285="Girl")*AND(Input!C285&gt;6),VLOOKUP(W281,award2,2),IF((Input!G285="Boy")*AND(Input!C285&lt;=6),VLOOKUP(W281,award12,3),IF((Input!G285="Girl")*AND(Input!C285&lt;=6),VLOOKUP(W281,award12,2),0)))))</f>
        <v>0</v>
      </c>
      <c r="Y281">
        <f>IF(Input!$C285&gt;6,COUNT(Input!H285:I285,Input!J285:L285,Input!#REF!,Input!#REF!),IF(Input!$C285&lt;=6,COUNT(Input!H285:I285,Input!J285:L285,Input!#REF!)))</f>
        <v>0</v>
      </c>
      <c r="AA281" t="str">
        <f t="shared" si="66"/>
        <v xml:space="preserve"> </v>
      </c>
      <c r="AB281" t="str">
        <f t="shared" si="67"/>
        <v xml:space="preserve"> </v>
      </c>
      <c r="AC281" t="str">
        <f t="shared" si="68"/>
        <v xml:space="preserve"> </v>
      </c>
      <c r="AD281" t="str">
        <f t="shared" si="69"/>
        <v xml:space="preserve"> </v>
      </c>
      <c r="AE281" t="str">
        <f t="shared" si="70"/>
        <v xml:space="preserve"> </v>
      </c>
      <c r="AG281" s="21" t="str">
        <f>IF(AA281=" "," ",IF(Input!$G285="Boy",IF(RANK(AA281,($AA281:$AE281),0)&lt;=5,AA281," ")," "))</f>
        <v xml:space="preserve"> </v>
      </c>
      <c r="AH281" s="21" t="str">
        <f>IF(AB281=" "," ",IF(Input!$G285="Boy",IF(RANK(AB281,($AA281:$AE281),0)&lt;=5,AB281," ")," "))</f>
        <v xml:space="preserve"> </v>
      </c>
      <c r="AI281" s="21" t="str">
        <f>IF(AC281=" "," ",IF(Input!$G285="Boy",IF(RANK(AC281,($AA281:$AE281),0)&lt;=5,AC281," ")," "))</f>
        <v xml:space="preserve"> </v>
      </c>
      <c r="AJ281" s="21" t="str">
        <f>IF(AD281=" "," ",IF(Input!$G285="Boy",IF(RANK(AD281,($AA281:$AE281),0)&lt;=5,AD281," ")," "))</f>
        <v xml:space="preserve"> </v>
      </c>
      <c r="AK281" s="21" t="str">
        <f>IF(AE281=" "," ",IF(Input!$G285="Boy",IF(RANK(AE281,($AA281:$AE281),0)&lt;=5,AE281," ")," "))</f>
        <v xml:space="preserve"> </v>
      </c>
      <c r="AM281" s="21" t="str">
        <f>IF(AA281=" "," ",IF(Input!$G285="Girl",IF(RANK(AA281,($AA281:$AE281),0)&lt;=5,AA281," ")," "))</f>
        <v xml:space="preserve"> </v>
      </c>
      <c r="AN281" s="21" t="str">
        <f>IF(AB281=" "," ",IF(Input!$G285="Girl",IF(RANK(AB281,($AA281:$AE281),0)&lt;=5,AB281," ")," "))</f>
        <v xml:space="preserve"> </v>
      </c>
      <c r="AO281" s="21" t="str">
        <f>IF(AC281=" "," ",IF(Input!$G285="Girl",IF(RANK(AC281,($AA281:$AE281),0)&lt;=5,AC281," ")," "))</f>
        <v xml:space="preserve"> </v>
      </c>
      <c r="AP281" s="21" t="str">
        <f>IF(AD281=" "," ",IF(Input!$G285="Girl",IF(RANK(AD281,($AA281:$AE281),0)&lt;=5,AD281," ")," "))</f>
        <v xml:space="preserve"> </v>
      </c>
      <c r="AQ281" s="21" t="str">
        <f>IF(AE281=" "," ",IF(Input!$G285="Girl",IF(RANK(AE281,($AA281:$AE281),0)&lt;=5,AE281," ")," "))</f>
        <v xml:space="preserve"> </v>
      </c>
      <c r="AS281">
        <v>4.0000000000000003E-5</v>
      </c>
      <c r="AT281">
        <v>7.9999999999999898E-5</v>
      </c>
      <c r="AU281">
        <v>1.2E-4</v>
      </c>
      <c r="AV281">
        <v>1.6000000000000001E-4</v>
      </c>
      <c r="AW281">
        <v>2.0000000000000001E-4</v>
      </c>
      <c r="AX281">
        <v>2.4000000000000001E-4</v>
      </c>
      <c r="AY281">
        <v>2.7999999999999998E-4</v>
      </c>
      <c r="AZ281">
        <v>3.20000000000001E-4</v>
      </c>
      <c r="BA281">
        <v>3.60000000000001E-4</v>
      </c>
      <c r="BB281">
        <v>4.0000000000000099E-4</v>
      </c>
    </row>
    <row r="282" spans="3:54" ht="23.55" customHeight="1" x14ac:dyDescent="0.3">
      <c r="C282" s="169">
        <f>Input!D286</f>
        <v>0</v>
      </c>
      <c r="D282" s="170" t="e">
        <f>Input!#REF!</f>
        <v>#REF!</v>
      </c>
      <c r="E282" s="170">
        <f>Input!E286</f>
        <v>0</v>
      </c>
      <c r="F282" s="171">
        <f>Input!F286</f>
        <v>0</v>
      </c>
      <c r="G282" s="171">
        <f>Input!G286</f>
        <v>0</v>
      </c>
      <c r="H282" s="170">
        <f t="shared" si="58"/>
        <v>0</v>
      </c>
      <c r="I282" s="170">
        <f t="shared" si="59"/>
        <v>0</v>
      </c>
      <c r="J282" s="170">
        <f t="shared" si="60"/>
        <v>0</v>
      </c>
      <c r="K282" s="170">
        <f t="shared" si="61"/>
        <v>0</v>
      </c>
      <c r="L282" s="170">
        <f t="shared" si="62"/>
        <v>0</v>
      </c>
      <c r="M282" s="170" t="str">
        <f t="shared" si="63"/>
        <v xml:space="preserve"> </v>
      </c>
      <c r="N282" s="182" t="str">
        <f t="shared" si="64"/>
        <v xml:space="preserve"> </v>
      </c>
      <c r="O282" s="5" t="str">
        <f t="shared" si="65"/>
        <v xml:space="preserve"> -0-0</v>
      </c>
      <c r="P282" s="5">
        <f>Input!D286</f>
        <v>0</v>
      </c>
      <c r="Q282" s="21">
        <f>IF(Input!$E286=0,0,IF(ISNA(VLOOKUP((CONCATENATE(Q$6,"-",Input!H286)),points1,2,)),0,(VLOOKUP((CONCATENATE(Q$6,"-",Input!H286)),points1,2,))))</f>
        <v>0</v>
      </c>
      <c r="R282" s="21">
        <f>IF(Input!$E286=0,0,IF(ISNA(VLOOKUP((CONCATENATE(R$6,"-",Input!I286)),points1,2,)),0,(VLOOKUP((CONCATENATE(R$6,"-",Input!I286)),points1,2,))))</f>
        <v>0</v>
      </c>
      <c r="S282" s="21">
        <f>IF(Input!$E286=0,0,IF(ISNA(VLOOKUP((CONCATENATE(S$6,"-",Input!J286)),points1,2,)),0,(VLOOKUP((CONCATENATE(S$6,"-",Input!J286)),points1,2,))))</f>
        <v>0</v>
      </c>
      <c r="T282" s="21">
        <f>IF(Input!$E286=0,0,IF(ISNA(VLOOKUP((CONCATENATE(T$6,"-",Input!K286)),points1,2,)),0,(VLOOKUP((CONCATENATE(T$6,"-",Input!K286)),points1,2,))))</f>
        <v>0</v>
      </c>
      <c r="U282" s="21">
        <f>IF(Input!$E286=0,0,IF(ISNA(VLOOKUP((CONCATENATE(U$6,"-",Input!L286)),points1,2,)),0,(VLOOKUP((CONCATENATE(U$6,"-",Input!L286)),points1,2,))))</f>
        <v>0</v>
      </c>
      <c r="V282" s="12">
        <f>IF(Input!$C286&gt;6,COUNT(Input!H286:I286,Input!J286:L286,Input!#REF!,Input!#REF!),IF(Input!$C286&lt;=6,COUNT(Input!H286:I286,Input!J286:L286,Input!#REF!)))</f>
        <v>0</v>
      </c>
      <c r="W282">
        <f t="shared" si="71"/>
        <v>0</v>
      </c>
      <c r="X282">
        <f>IF(W282=0,0,IF((Input!G286="Boy")*AND(Input!C286&gt;6),VLOOKUP(W282,award2,3),IF((Input!G286="Girl")*AND(Input!C286&gt;6),VLOOKUP(W282,award2,2),IF((Input!G286="Boy")*AND(Input!C286&lt;=6),VLOOKUP(W282,award12,3),IF((Input!G286="Girl")*AND(Input!C286&lt;=6),VLOOKUP(W282,award12,2),0)))))</f>
        <v>0</v>
      </c>
      <c r="Y282">
        <f>IF(Input!$C286&gt;6,COUNT(Input!H286:I286,Input!J286:L286,Input!#REF!,Input!#REF!),IF(Input!$C286&lt;=6,COUNT(Input!H286:I286,Input!J286:L286,Input!#REF!)))</f>
        <v>0</v>
      </c>
      <c r="AA282" t="str">
        <f t="shared" si="66"/>
        <v xml:space="preserve"> </v>
      </c>
      <c r="AB282" t="str">
        <f t="shared" si="67"/>
        <v xml:space="preserve"> </v>
      </c>
      <c r="AC282" t="str">
        <f t="shared" si="68"/>
        <v xml:space="preserve"> </v>
      </c>
      <c r="AD282" t="str">
        <f t="shared" si="69"/>
        <v xml:space="preserve"> </v>
      </c>
      <c r="AE282" t="str">
        <f t="shared" si="70"/>
        <v xml:space="preserve"> </v>
      </c>
      <c r="AG282" s="21" t="str">
        <f>IF(AA282=" "," ",IF(Input!$G286="Boy",IF(RANK(AA282,($AA282:$AE282),0)&lt;=5,AA282," ")," "))</f>
        <v xml:space="preserve"> </v>
      </c>
      <c r="AH282" s="21" t="str">
        <f>IF(AB282=" "," ",IF(Input!$G286="Boy",IF(RANK(AB282,($AA282:$AE282),0)&lt;=5,AB282," ")," "))</f>
        <v xml:space="preserve"> </v>
      </c>
      <c r="AI282" s="21" t="str">
        <f>IF(AC282=" "," ",IF(Input!$G286="Boy",IF(RANK(AC282,($AA282:$AE282),0)&lt;=5,AC282," ")," "))</f>
        <v xml:space="preserve"> </v>
      </c>
      <c r="AJ282" s="21" t="str">
        <f>IF(AD282=" "," ",IF(Input!$G286="Boy",IF(RANK(AD282,($AA282:$AE282),0)&lt;=5,AD282," ")," "))</f>
        <v xml:space="preserve"> </v>
      </c>
      <c r="AK282" s="21" t="str">
        <f>IF(AE282=" "," ",IF(Input!$G286="Boy",IF(RANK(AE282,($AA282:$AE282),0)&lt;=5,AE282," ")," "))</f>
        <v xml:space="preserve"> </v>
      </c>
      <c r="AM282" s="21" t="str">
        <f>IF(AA282=" "," ",IF(Input!$G286="Girl",IF(RANK(AA282,($AA282:$AE282),0)&lt;=5,AA282," ")," "))</f>
        <v xml:space="preserve"> </v>
      </c>
      <c r="AN282" s="21" t="str">
        <f>IF(AB282=" "," ",IF(Input!$G286="Girl",IF(RANK(AB282,($AA282:$AE282),0)&lt;=5,AB282," ")," "))</f>
        <v xml:space="preserve"> </v>
      </c>
      <c r="AO282" s="21" t="str">
        <f>IF(AC282=" "," ",IF(Input!$G286="Girl",IF(RANK(AC282,($AA282:$AE282),0)&lt;=5,AC282," ")," "))</f>
        <v xml:space="preserve"> </v>
      </c>
      <c r="AP282" s="21" t="str">
        <f>IF(AD282=" "," ",IF(Input!$G286="Girl",IF(RANK(AD282,($AA282:$AE282),0)&lt;=5,AD282," ")," "))</f>
        <v xml:space="preserve"> </v>
      </c>
      <c r="AQ282" s="21" t="str">
        <f>IF(AE282=" "," ",IF(Input!$G286="Girl",IF(RANK(AE282,($AA282:$AE282),0)&lt;=5,AE282," ")," "))</f>
        <v xml:space="preserve"> </v>
      </c>
      <c r="AS282">
        <v>4.0000000000000003E-5</v>
      </c>
      <c r="AT282">
        <v>7.9999999999999898E-5</v>
      </c>
      <c r="AU282">
        <v>1.2E-4</v>
      </c>
      <c r="AV282">
        <v>1.6000000000000001E-4</v>
      </c>
      <c r="AW282">
        <v>2.0000000000000001E-4</v>
      </c>
      <c r="AX282">
        <v>2.4000000000000001E-4</v>
      </c>
      <c r="AY282">
        <v>2.7999999999999998E-4</v>
      </c>
      <c r="AZ282">
        <v>3.20000000000001E-4</v>
      </c>
      <c r="BA282">
        <v>3.60000000000001E-4</v>
      </c>
      <c r="BB282">
        <v>4.0000000000000099E-4</v>
      </c>
    </row>
    <row r="283" spans="3:54" ht="23.55" customHeight="1" x14ac:dyDescent="0.3">
      <c r="C283" s="169">
        <f>Input!D287</f>
        <v>0</v>
      </c>
      <c r="D283" s="170" t="e">
        <f>Input!#REF!</f>
        <v>#REF!</v>
      </c>
      <c r="E283" s="170">
        <f>Input!E287</f>
        <v>0</v>
      </c>
      <c r="F283" s="171">
        <f>Input!F287</f>
        <v>0</v>
      </c>
      <c r="G283" s="171">
        <f>Input!G287</f>
        <v>0</v>
      </c>
      <c r="H283" s="170">
        <f t="shared" si="58"/>
        <v>0</v>
      </c>
      <c r="I283" s="170">
        <f t="shared" si="59"/>
        <v>0</v>
      </c>
      <c r="J283" s="170">
        <f t="shared" si="60"/>
        <v>0</v>
      </c>
      <c r="K283" s="170">
        <f t="shared" si="61"/>
        <v>0</v>
      </c>
      <c r="L283" s="170">
        <f t="shared" si="62"/>
        <v>0</v>
      </c>
      <c r="M283" s="170" t="str">
        <f t="shared" si="63"/>
        <v xml:space="preserve"> </v>
      </c>
      <c r="N283" s="182" t="str">
        <f t="shared" si="64"/>
        <v xml:space="preserve"> </v>
      </c>
      <c r="O283" s="5" t="str">
        <f t="shared" si="65"/>
        <v xml:space="preserve"> -0-0</v>
      </c>
      <c r="P283" s="5">
        <f>Input!D287</f>
        <v>0</v>
      </c>
      <c r="Q283" s="21">
        <f>IF(Input!$E287=0,0,IF(ISNA(VLOOKUP((CONCATENATE(Q$6,"-",Input!H287)),points1,2,)),0,(VLOOKUP((CONCATENATE(Q$6,"-",Input!H287)),points1,2,))))</f>
        <v>0</v>
      </c>
      <c r="R283" s="21">
        <f>IF(Input!$E287=0,0,IF(ISNA(VLOOKUP((CONCATENATE(R$6,"-",Input!I287)),points1,2,)),0,(VLOOKUP((CONCATENATE(R$6,"-",Input!I287)),points1,2,))))</f>
        <v>0</v>
      </c>
      <c r="S283" s="21">
        <f>IF(Input!$E287=0,0,IF(ISNA(VLOOKUP((CONCATENATE(S$6,"-",Input!J287)),points1,2,)),0,(VLOOKUP((CONCATENATE(S$6,"-",Input!J287)),points1,2,))))</f>
        <v>0</v>
      </c>
      <c r="T283" s="21">
        <f>IF(Input!$E287=0,0,IF(ISNA(VLOOKUP((CONCATENATE(T$6,"-",Input!K287)),points1,2,)),0,(VLOOKUP((CONCATENATE(T$6,"-",Input!K287)),points1,2,))))</f>
        <v>0</v>
      </c>
      <c r="U283" s="21">
        <f>IF(Input!$E287=0,0,IF(ISNA(VLOOKUP((CONCATENATE(U$6,"-",Input!L287)),points1,2,)),0,(VLOOKUP((CONCATENATE(U$6,"-",Input!L287)),points1,2,))))</f>
        <v>0</v>
      </c>
      <c r="V283" s="12">
        <f>IF(Input!$C287&gt;6,COUNT(Input!H287:I287,Input!J287:L287,Input!#REF!,Input!#REF!),IF(Input!$C287&lt;=6,COUNT(Input!H287:I287,Input!J287:L287,Input!#REF!)))</f>
        <v>0</v>
      </c>
      <c r="W283">
        <f t="shared" si="71"/>
        <v>0</v>
      </c>
      <c r="X283">
        <f>IF(W283=0,0,IF((Input!G287="Boy")*AND(Input!C287&gt;6),VLOOKUP(W283,award2,3),IF((Input!G287="Girl")*AND(Input!C287&gt;6),VLOOKUP(W283,award2,2),IF((Input!G287="Boy")*AND(Input!C287&lt;=6),VLOOKUP(W283,award12,3),IF((Input!G287="Girl")*AND(Input!C287&lt;=6),VLOOKUP(W283,award12,2),0)))))</f>
        <v>0</v>
      </c>
      <c r="Y283">
        <f>IF(Input!$C287&gt;6,COUNT(Input!H287:I287,Input!J287:L287,Input!#REF!,Input!#REF!),IF(Input!$C287&lt;=6,COUNT(Input!H287:I287,Input!J287:L287,Input!#REF!)))</f>
        <v>0</v>
      </c>
      <c r="AA283" t="str">
        <f t="shared" si="66"/>
        <v xml:space="preserve"> </v>
      </c>
      <c r="AB283" t="str">
        <f t="shared" si="67"/>
        <v xml:space="preserve"> </v>
      </c>
      <c r="AC283" t="str">
        <f t="shared" si="68"/>
        <v xml:space="preserve"> </v>
      </c>
      <c r="AD283" t="str">
        <f t="shared" si="69"/>
        <v xml:space="preserve"> </v>
      </c>
      <c r="AE283" t="str">
        <f t="shared" si="70"/>
        <v xml:space="preserve"> </v>
      </c>
      <c r="AG283" s="21" t="str">
        <f>IF(AA283=" "," ",IF(Input!$G287="Boy",IF(RANK(AA283,($AA283:$AE283),0)&lt;=5,AA283," ")," "))</f>
        <v xml:space="preserve"> </v>
      </c>
      <c r="AH283" s="21" t="str">
        <f>IF(AB283=" "," ",IF(Input!$G287="Boy",IF(RANK(AB283,($AA283:$AE283),0)&lt;=5,AB283," ")," "))</f>
        <v xml:space="preserve"> </v>
      </c>
      <c r="AI283" s="21" t="str">
        <f>IF(AC283=" "," ",IF(Input!$G287="Boy",IF(RANK(AC283,($AA283:$AE283),0)&lt;=5,AC283," ")," "))</f>
        <v xml:space="preserve"> </v>
      </c>
      <c r="AJ283" s="21" t="str">
        <f>IF(AD283=" "," ",IF(Input!$G287="Boy",IF(RANK(AD283,($AA283:$AE283),0)&lt;=5,AD283," ")," "))</f>
        <v xml:space="preserve"> </v>
      </c>
      <c r="AK283" s="21" t="str">
        <f>IF(AE283=" "," ",IF(Input!$G287="Boy",IF(RANK(AE283,($AA283:$AE283),0)&lt;=5,AE283," ")," "))</f>
        <v xml:space="preserve"> </v>
      </c>
      <c r="AM283" s="21" t="str">
        <f>IF(AA283=" "," ",IF(Input!$G287="Girl",IF(RANK(AA283,($AA283:$AE283),0)&lt;=5,AA283," ")," "))</f>
        <v xml:space="preserve"> </v>
      </c>
      <c r="AN283" s="21" t="str">
        <f>IF(AB283=" "," ",IF(Input!$G287="Girl",IF(RANK(AB283,($AA283:$AE283),0)&lt;=5,AB283," ")," "))</f>
        <v xml:space="preserve"> </v>
      </c>
      <c r="AO283" s="21" t="str">
        <f>IF(AC283=" "," ",IF(Input!$G287="Girl",IF(RANK(AC283,($AA283:$AE283),0)&lt;=5,AC283," ")," "))</f>
        <v xml:space="preserve"> </v>
      </c>
      <c r="AP283" s="21" t="str">
        <f>IF(AD283=" "," ",IF(Input!$G287="Girl",IF(RANK(AD283,($AA283:$AE283),0)&lt;=5,AD283," ")," "))</f>
        <v xml:space="preserve"> </v>
      </c>
      <c r="AQ283" s="21" t="str">
        <f>IF(AE283=" "," ",IF(Input!$G287="Girl",IF(RANK(AE283,($AA283:$AE283),0)&lt;=5,AE283," ")," "))</f>
        <v xml:space="preserve"> </v>
      </c>
      <c r="AS283">
        <v>4.0000000000000003E-5</v>
      </c>
      <c r="AT283">
        <v>7.9999999999999898E-5</v>
      </c>
      <c r="AU283">
        <v>1.2E-4</v>
      </c>
      <c r="AV283">
        <v>1.6000000000000001E-4</v>
      </c>
      <c r="AW283">
        <v>2.0000000000000001E-4</v>
      </c>
      <c r="AX283">
        <v>2.4000000000000001E-4</v>
      </c>
      <c r="AY283">
        <v>2.7999999999999998E-4</v>
      </c>
      <c r="AZ283">
        <v>3.20000000000001E-4</v>
      </c>
      <c r="BA283">
        <v>3.60000000000001E-4</v>
      </c>
      <c r="BB283">
        <v>4.0000000000000099E-4</v>
      </c>
    </row>
    <row r="284" spans="3:54" ht="23.55" customHeight="1" x14ac:dyDescent="0.3">
      <c r="C284" s="169">
        <f>Input!D288</f>
        <v>0</v>
      </c>
      <c r="D284" s="170" t="e">
        <f>Input!#REF!</f>
        <v>#REF!</v>
      </c>
      <c r="E284" s="170">
        <f>Input!E288</f>
        <v>0</v>
      </c>
      <c r="F284" s="171">
        <f>Input!F288</f>
        <v>0</v>
      </c>
      <c r="G284" s="171">
        <f>Input!G288</f>
        <v>0</v>
      </c>
      <c r="H284" s="170">
        <f t="shared" si="58"/>
        <v>0</v>
      </c>
      <c r="I284" s="170">
        <f t="shared" si="59"/>
        <v>0</v>
      </c>
      <c r="J284" s="170">
        <f t="shared" si="60"/>
        <v>0</v>
      </c>
      <c r="K284" s="170">
        <f t="shared" si="61"/>
        <v>0</v>
      </c>
      <c r="L284" s="170">
        <f t="shared" si="62"/>
        <v>0</v>
      </c>
      <c r="M284" s="170" t="str">
        <f t="shared" si="63"/>
        <v xml:space="preserve"> </v>
      </c>
      <c r="N284" s="182" t="str">
        <f t="shared" si="64"/>
        <v xml:space="preserve"> </v>
      </c>
      <c r="O284" s="5" t="str">
        <f t="shared" si="65"/>
        <v xml:space="preserve"> -0-0</v>
      </c>
      <c r="P284" s="5">
        <f>Input!D288</f>
        <v>0</v>
      </c>
      <c r="Q284" s="21">
        <f>IF(Input!$E288=0,0,IF(ISNA(VLOOKUP((CONCATENATE(Q$6,"-",Input!H288)),points1,2,)),0,(VLOOKUP((CONCATENATE(Q$6,"-",Input!H288)),points1,2,))))</f>
        <v>0</v>
      </c>
      <c r="R284" s="21">
        <f>IF(Input!$E288=0,0,IF(ISNA(VLOOKUP((CONCATENATE(R$6,"-",Input!I288)),points1,2,)),0,(VLOOKUP((CONCATENATE(R$6,"-",Input!I288)),points1,2,))))</f>
        <v>0</v>
      </c>
      <c r="S284" s="21">
        <f>IF(Input!$E288=0,0,IF(ISNA(VLOOKUP((CONCATENATE(S$6,"-",Input!J288)),points1,2,)),0,(VLOOKUP((CONCATENATE(S$6,"-",Input!J288)),points1,2,))))</f>
        <v>0</v>
      </c>
      <c r="T284" s="21">
        <f>IF(Input!$E288=0,0,IF(ISNA(VLOOKUP((CONCATENATE(T$6,"-",Input!K288)),points1,2,)),0,(VLOOKUP((CONCATENATE(T$6,"-",Input!K288)),points1,2,))))</f>
        <v>0</v>
      </c>
      <c r="U284" s="21">
        <f>IF(Input!$E288=0,0,IF(ISNA(VLOOKUP((CONCATENATE(U$6,"-",Input!L288)),points1,2,)),0,(VLOOKUP((CONCATENATE(U$6,"-",Input!L288)),points1,2,))))</f>
        <v>0</v>
      </c>
      <c r="V284" s="12">
        <f>IF(Input!$C288&gt;6,COUNT(Input!H288:I288,Input!J288:L288,Input!#REF!,Input!#REF!),IF(Input!$C288&lt;=6,COUNT(Input!H288:I288,Input!J288:L288,Input!#REF!)))</f>
        <v>0</v>
      </c>
      <c r="W284">
        <f t="shared" si="71"/>
        <v>0</v>
      </c>
      <c r="X284">
        <f>IF(W284=0,0,IF((Input!G288="Boy")*AND(Input!C288&gt;6),VLOOKUP(W284,award2,3),IF((Input!G288="Girl")*AND(Input!C288&gt;6),VLOOKUP(W284,award2,2),IF((Input!G288="Boy")*AND(Input!C288&lt;=6),VLOOKUP(W284,award12,3),IF((Input!G288="Girl")*AND(Input!C288&lt;=6),VLOOKUP(W284,award12,2),0)))))</f>
        <v>0</v>
      </c>
      <c r="Y284">
        <f>IF(Input!$C288&gt;6,COUNT(Input!H288:I288,Input!J288:L288,Input!#REF!,Input!#REF!),IF(Input!$C288&lt;=6,COUNT(Input!H288:I288,Input!J288:L288,Input!#REF!)))</f>
        <v>0</v>
      </c>
      <c r="AA284" t="str">
        <f t="shared" si="66"/>
        <v xml:space="preserve"> </v>
      </c>
      <c r="AB284" t="str">
        <f t="shared" si="67"/>
        <v xml:space="preserve"> </v>
      </c>
      <c r="AC284" t="str">
        <f t="shared" si="68"/>
        <v xml:space="preserve"> </v>
      </c>
      <c r="AD284" t="str">
        <f t="shared" si="69"/>
        <v xml:space="preserve"> </v>
      </c>
      <c r="AE284" t="str">
        <f t="shared" si="70"/>
        <v xml:space="preserve"> </v>
      </c>
      <c r="AG284" s="21" t="str">
        <f>IF(AA284=" "," ",IF(Input!$G288="Boy",IF(RANK(AA284,($AA284:$AE284),0)&lt;=5,AA284," ")," "))</f>
        <v xml:space="preserve"> </v>
      </c>
      <c r="AH284" s="21" t="str">
        <f>IF(AB284=" "," ",IF(Input!$G288="Boy",IF(RANK(AB284,($AA284:$AE284),0)&lt;=5,AB284," ")," "))</f>
        <v xml:space="preserve"> </v>
      </c>
      <c r="AI284" s="21" t="str">
        <f>IF(AC284=" "," ",IF(Input!$G288="Boy",IF(RANK(AC284,($AA284:$AE284),0)&lt;=5,AC284," ")," "))</f>
        <v xml:space="preserve"> </v>
      </c>
      <c r="AJ284" s="21" t="str">
        <f>IF(AD284=" "," ",IF(Input!$G288="Boy",IF(RANK(AD284,($AA284:$AE284),0)&lt;=5,AD284," ")," "))</f>
        <v xml:space="preserve"> </v>
      </c>
      <c r="AK284" s="21" t="str">
        <f>IF(AE284=" "," ",IF(Input!$G288="Boy",IF(RANK(AE284,($AA284:$AE284),0)&lt;=5,AE284," ")," "))</f>
        <v xml:space="preserve"> </v>
      </c>
      <c r="AM284" s="21" t="str">
        <f>IF(AA284=" "," ",IF(Input!$G288="Girl",IF(RANK(AA284,($AA284:$AE284),0)&lt;=5,AA284," ")," "))</f>
        <v xml:space="preserve"> </v>
      </c>
      <c r="AN284" s="21" t="str">
        <f>IF(AB284=" "," ",IF(Input!$G288="Girl",IF(RANK(AB284,($AA284:$AE284),0)&lt;=5,AB284," ")," "))</f>
        <v xml:space="preserve"> </v>
      </c>
      <c r="AO284" s="21" t="str">
        <f>IF(AC284=" "," ",IF(Input!$G288="Girl",IF(RANK(AC284,($AA284:$AE284),0)&lt;=5,AC284," ")," "))</f>
        <v xml:space="preserve"> </v>
      </c>
      <c r="AP284" s="21" t="str">
        <f>IF(AD284=" "," ",IF(Input!$G288="Girl",IF(RANK(AD284,($AA284:$AE284),0)&lt;=5,AD284," ")," "))</f>
        <v xml:space="preserve"> </v>
      </c>
      <c r="AQ284" s="21" t="str">
        <f>IF(AE284=" "," ",IF(Input!$G288="Girl",IF(RANK(AE284,($AA284:$AE284),0)&lt;=5,AE284," ")," "))</f>
        <v xml:space="preserve"> </v>
      </c>
      <c r="AS284">
        <v>4.0000000000000003E-5</v>
      </c>
      <c r="AT284">
        <v>7.9999999999999898E-5</v>
      </c>
      <c r="AU284">
        <v>1.2E-4</v>
      </c>
      <c r="AV284">
        <v>1.6000000000000001E-4</v>
      </c>
      <c r="AW284">
        <v>2.0000000000000001E-4</v>
      </c>
      <c r="AX284">
        <v>2.4000000000000001E-4</v>
      </c>
      <c r="AY284">
        <v>2.7999999999999998E-4</v>
      </c>
      <c r="AZ284">
        <v>3.20000000000001E-4</v>
      </c>
      <c r="BA284">
        <v>3.60000000000001E-4</v>
      </c>
      <c r="BB284">
        <v>4.0000000000000099E-4</v>
      </c>
    </row>
    <row r="285" spans="3:54" ht="23.55" customHeight="1" x14ac:dyDescent="0.3">
      <c r="C285" s="169">
        <f>Input!D289</f>
        <v>0</v>
      </c>
      <c r="D285" s="170" t="e">
        <f>Input!#REF!</f>
        <v>#REF!</v>
      </c>
      <c r="E285" s="170">
        <f>Input!E289</f>
        <v>0</v>
      </c>
      <c r="F285" s="171">
        <f>Input!F289</f>
        <v>0</v>
      </c>
      <c r="G285" s="171">
        <f>Input!G289</f>
        <v>0</v>
      </c>
      <c r="H285" s="170">
        <f t="shared" si="58"/>
        <v>0</v>
      </c>
      <c r="I285" s="170">
        <f t="shared" si="59"/>
        <v>0</v>
      </c>
      <c r="J285" s="170">
        <f t="shared" si="60"/>
        <v>0</v>
      </c>
      <c r="K285" s="170">
        <f t="shared" si="61"/>
        <v>0</v>
      </c>
      <c r="L285" s="170">
        <f t="shared" si="62"/>
        <v>0</v>
      </c>
      <c r="M285" s="170" t="str">
        <f t="shared" si="63"/>
        <v xml:space="preserve"> </v>
      </c>
      <c r="N285" s="182" t="str">
        <f t="shared" si="64"/>
        <v xml:space="preserve"> </v>
      </c>
      <c r="O285" s="5" t="str">
        <f t="shared" si="65"/>
        <v xml:space="preserve"> -0-0</v>
      </c>
      <c r="P285" s="5">
        <f>Input!D289</f>
        <v>0</v>
      </c>
      <c r="Q285" s="21">
        <f>IF(Input!$E289=0,0,IF(ISNA(VLOOKUP((CONCATENATE(Q$6,"-",Input!H289)),points1,2,)),0,(VLOOKUP((CONCATENATE(Q$6,"-",Input!H289)),points1,2,))))</f>
        <v>0</v>
      </c>
      <c r="R285" s="21">
        <f>IF(Input!$E289=0,0,IF(ISNA(VLOOKUP((CONCATENATE(R$6,"-",Input!I289)),points1,2,)),0,(VLOOKUP((CONCATENATE(R$6,"-",Input!I289)),points1,2,))))</f>
        <v>0</v>
      </c>
      <c r="S285" s="21">
        <f>IF(Input!$E289=0,0,IF(ISNA(VLOOKUP((CONCATENATE(S$6,"-",Input!J289)),points1,2,)),0,(VLOOKUP((CONCATENATE(S$6,"-",Input!J289)),points1,2,))))</f>
        <v>0</v>
      </c>
      <c r="T285" s="21">
        <f>IF(Input!$E289=0,0,IF(ISNA(VLOOKUP((CONCATENATE(T$6,"-",Input!K289)),points1,2,)),0,(VLOOKUP((CONCATENATE(T$6,"-",Input!K289)),points1,2,))))</f>
        <v>0</v>
      </c>
      <c r="U285" s="21">
        <f>IF(Input!$E289=0,0,IF(ISNA(VLOOKUP((CONCATENATE(U$6,"-",Input!L289)),points1,2,)),0,(VLOOKUP((CONCATENATE(U$6,"-",Input!L289)),points1,2,))))</f>
        <v>0</v>
      </c>
      <c r="V285" s="12">
        <f>IF(Input!$C289&gt;6,COUNT(Input!H289:I289,Input!J289:L289,Input!#REF!,Input!#REF!),IF(Input!$C289&lt;=6,COUNT(Input!H289:I289,Input!J289:L289,Input!#REF!)))</f>
        <v>0</v>
      </c>
      <c r="W285">
        <f t="shared" si="71"/>
        <v>0</v>
      </c>
      <c r="X285">
        <f>IF(W285=0,0,IF((Input!G289="Boy")*AND(Input!C289&gt;6),VLOOKUP(W285,award2,3),IF((Input!G289="Girl")*AND(Input!C289&gt;6),VLOOKUP(W285,award2,2),IF((Input!G289="Boy")*AND(Input!C289&lt;=6),VLOOKUP(W285,award12,3),IF((Input!G289="Girl")*AND(Input!C289&lt;=6),VLOOKUP(W285,award12,2),0)))))</f>
        <v>0</v>
      </c>
      <c r="Y285">
        <f>IF(Input!$C289&gt;6,COUNT(Input!H289:I289,Input!J289:L289,Input!#REF!,Input!#REF!),IF(Input!$C289&lt;=6,COUNT(Input!H289:I289,Input!J289:L289,Input!#REF!)))</f>
        <v>0</v>
      </c>
      <c r="AA285" t="str">
        <f t="shared" si="66"/>
        <v xml:space="preserve"> </v>
      </c>
      <c r="AB285" t="str">
        <f t="shared" si="67"/>
        <v xml:space="preserve"> </v>
      </c>
      <c r="AC285" t="str">
        <f t="shared" si="68"/>
        <v xml:space="preserve"> </v>
      </c>
      <c r="AD285" t="str">
        <f t="shared" si="69"/>
        <v xml:space="preserve"> </v>
      </c>
      <c r="AE285" t="str">
        <f t="shared" si="70"/>
        <v xml:space="preserve"> </v>
      </c>
      <c r="AG285" s="21" t="str">
        <f>IF(AA285=" "," ",IF(Input!$G289="Boy",IF(RANK(AA285,($AA285:$AE285),0)&lt;=5,AA285," ")," "))</f>
        <v xml:space="preserve"> </v>
      </c>
      <c r="AH285" s="21" t="str">
        <f>IF(AB285=" "," ",IF(Input!$G289="Boy",IF(RANK(AB285,($AA285:$AE285),0)&lt;=5,AB285," ")," "))</f>
        <v xml:space="preserve"> </v>
      </c>
      <c r="AI285" s="21" t="str">
        <f>IF(AC285=" "," ",IF(Input!$G289="Boy",IF(RANK(AC285,($AA285:$AE285),0)&lt;=5,AC285," ")," "))</f>
        <v xml:space="preserve"> </v>
      </c>
      <c r="AJ285" s="21" t="str">
        <f>IF(AD285=" "," ",IF(Input!$G289="Boy",IF(RANK(AD285,($AA285:$AE285),0)&lt;=5,AD285," ")," "))</f>
        <v xml:space="preserve"> </v>
      </c>
      <c r="AK285" s="21" t="str">
        <f>IF(AE285=" "," ",IF(Input!$G289="Boy",IF(RANK(AE285,($AA285:$AE285),0)&lt;=5,AE285," ")," "))</f>
        <v xml:space="preserve"> </v>
      </c>
      <c r="AM285" s="21" t="str">
        <f>IF(AA285=" "," ",IF(Input!$G289="Girl",IF(RANK(AA285,($AA285:$AE285),0)&lt;=5,AA285," ")," "))</f>
        <v xml:space="preserve"> </v>
      </c>
      <c r="AN285" s="21" t="str">
        <f>IF(AB285=" "," ",IF(Input!$G289="Girl",IF(RANK(AB285,($AA285:$AE285),0)&lt;=5,AB285," ")," "))</f>
        <v xml:space="preserve"> </v>
      </c>
      <c r="AO285" s="21" t="str">
        <f>IF(AC285=" "," ",IF(Input!$G289="Girl",IF(RANK(AC285,($AA285:$AE285),0)&lt;=5,AC285," ")," "))</f>
        <v xml:space="preserve"> </v>
      </c>
      <c r="AP285" s="21" t="str">
        <f>IF(AD285=" "," ",IF(Input!$G289="Girl",IF(RANK(AD285,($AA285:$AE285),0)&lt;=5,AD285," ")," "))</f>
        <v xml:space="preserve"> </v>
      </c>
      <c r="AQ285" s="21" t="str">
        <f>IF(AE285=" "," ",IF(Input!$G289="Girl",IF(RANK(AE285,($AA285:$AE285),0)&lt;=5,AE285," ")," "))</f>
        <v xml:space="preserve"> </v>
      </c>
      <c r="AS285">
        <v>4.0000000000000003E-5</v>
      </c>
      <c r="AT285">
        <v>7.9999999999999898E-5</v>
      </c>
      <c r="AU285">
        <v>1.2E-4</v>
      </c>
      <c r="AV285">
        <v>1.6000000000000001E-4</v>
      </c>
      <c r="AW285">
        <v>2.0000000000000001E-4</v>
      </c>
      <c r="AX285">
        <v>2.4000000000000001E-4</v>
      </c>
      <c r="AY285">
        <v>2.7999999999999998E-4</v>
      </c>
      <c r="AZ285">
        <v>3.20000000000001E-4</v>
      </c>
      <c r="BA285">
        <v>3.60000000000001E-4</v>
      </c>
      <c r="BB285">
        <v>4.0000000000000099E-4</v>
      </c>
    </row>
    <row r="286" spans="3:54" ht="23.55" customHeight="1" x14ac:dyDescent="0.3">
      <c r="C286" s="169">
        <f>Input!D290</f>
        <v>0</v>
      </c>
      <c r="D286" s="170" t="e">
        <f>Input!#REF!</f>
        <v>#REF!</v>
      </c>
      <c r="E286" s="170">
        <f>Input!E290</f>
        <v>0</v>
      </c>
      <c r="F286" s="171">
        <f>Input!F290</f>
        <v>0</v>
      </c>
      <c r="G286" s="171">
        <f>Input!G290</f>
        <v>0</v>
      </c>
      <c r="H286" s="170">
        <f t="shared" si="58"/>
        <v>0</v>
      </c>
      <c r="I286" s="170">
        <f t="shared" si="59"/>
        <v>0</v>
      </c>
      <c r="J286" s="170">
        <f t="shared" si="60"/>
        <v>0</v>
      </c>
      <c r="K286" s="170">
        <f t="shared" si="61"/>
        <v>0</v>
      </c>
      <c r="L286" s="170">
        <f t="shared" si="62"/>
        <v>0</v>
      </c>
      <c r="M286" s="170" t="str">
        <f t="shared" si="63"/>
        <v xml:space="preserve"> </v>
      </c>
      <c r="N286" s="182" t="str">
        <f t="shared" si="64"/>
        <v xml:space="preserve"> </v>
      </c>
      <c r="O286" s="5" t="str">
        <f t="shared" si="65"/>
        <v xml:space="preserve"> -0-0</v>
      </c>
      <c r="P286" s="5">
        <f>Input!D290</f>
        <v>0</v>
      </c>
      <c r="Q286" s="21">
        <f>IF(Input!$E290=0,0,IF(ISNA(VLOOKUP((CONCATENATE(Q$6,"-",Input!H290)),points1,2,)),0,(VLOOKUP((CONCATENATE(Q$6,"-",Input!H290)),points1,2,))))</f>
        <v>0</v>
      </c>
      <c r="R286" s="21">
        <f>IF(Input!$E290=0,0,IF(ISNA(VLOOKUP((CONCATENATE(R$6,"-",Input!I290)),points1,2,)),0,(VLOOKUP((CONCATENATE(R$6,"-",Input!I290)),points1,2,))))</f>
        <v>0</v>
      </c>
      <c r="S286" s="21">
        <f>IF(Input!$E290=0,0,IF(ISNA(VLOOKUP((CONCATENATE(S$6,"-",Input!J290)),points1,2,)),0,(VLOOKUP((CONCATENATE(S$6,"-",Input!J290)),points1,2,))))</f>
        <v>0</v>
      </c>
      <c r="T286" s="21">
        <f>IF(Input!$E290=0,0,IF(ISNA(VLOOKUP((CONCATENATE(T$6,"-",Input!K290)),points1,2,)),0,(VLOOKUP((CONCATENATE(T$6,"-",Input!K290)),points1,2,))))</f>
        <v>0</v>
      </c>
      <c r="U286" s="21">
        <f>IF(Input!$E290=0,0,IF(ISNA(VLOOKUP((CONCATENATE(U$6,"-",Input!L290)),points1,2,)),0,(VLOOKUP((CONCATENATE(U$6,"-",Input!L290)),points1,2,))))</f>
        <v>0</v>
      </c>
      <c r="V286" s="12">
        <f>IF(Input!$C290&gt;6,COUNT(Input!H290:I290,Input!J290:L290,Input!#REF!,Input!#REF!),IF(Input!$C290&lt;=6,COUNT(Input!H290:I290,Input!J290:L290,Input!#REF!)))</f>
        <v>0</v>
      </c>
      <c r="W286">
        <f t="shared" si="71"/>
        <v>0</v>
      </c>
      <c r="X286">
        <f>IF(W286=0,0,IF((Input!G290="Boy")*AND(Input!C290&gt;6),VLOOKUP(W286,award2,3),IF((Input!G290="Girl")*AND(Input!C290&gt;6),VLOOKUP(W286,award2,2),IF((Input!G290="Boy")*AND(Input!C290&lt;=6),VLOOKUP(W286,award12,3),IF((Input!G290="Girl")*AND(Input!C290&lt;=6),VLOOKUP(W286,award12,2),0)))))</f>
        <v>0</v>
      </c>
      <c r="Y286">
        <f>IF(Input!$C290&gt;6,COUNT(Input!H290:I290,Input!J290:L290,Input!#REF!,Input!#REF!),IF(Input!$C290&lt;=6,COUNT(Input!H290:I290,Input!J290:L290,Input!#REF!)))</f>
        <v>0</v>
      </c>
      <c r="AA286" t="str">
        <f t="shared" si="66"/>
        <v xml:space="preserve"> </v>
      </c>
      <c r="AB286" t="str">
        <f t="shared" si="67"/>
        <v xml:space="preserve"> </v>
      </c>
      <c r="AC286" t="str">
        <f t="shared" si="68"/>
        <v xml:space="preserve"> </v>
      </c>
      <c r="AD286" t="str">
        <f t="shared" si="69"/>
        <v xml:space="preserve"> </v>
      </c>
      <c r="AE286" t="str">
        <f t="shared" si="70"/>
        <v xml:space="preserve"> </v>
      </c>
      <c r="AG286" s="21" t="str">
        <f>IF(AA286=" "," ",IF(Input!$G290="Boy",IF(RANK(AA286,($AA286:$AE286),0)&lt;=5,AA286," ")," "))</f>
        <v xml:space="preserve"> </v>
      </c>
      <c r="AH286" s="21" t="str">
        <f>IF(AB286=" "," ",IF(Input!$G290="Boy",IF(RANK(AB286,($AA286:$AE286),0)&lt;=5,AB286," ")," "))</f>
        <v xml:space="preserve"> </v>
      </c>
      <c r="AI286" s="21" t="str">
        <f>IF(AC286=" "," ",IF(Input!$G290="Boy",IF(RANK(AC286,($AA286:$AE286),0)&lt;=5,AC286," ")," "))</f>
        <v xml:space="preserve"> </v>
      </c>
      <c r="AJ286" s="21" t="str">
        <f>IF(AD286=" "," ",IF(Input!$G290="Boy",IF(RANK(AD286,($AA286:$AE286),0)&lt;=5,AD286," ")," "))</f>
        <v xml:space="preserve"> </v>
      </c>
      <c r="AK286" s="21" t="str">
        <f>IF(AE286=" "," ",IF(Input!$G290="Boy",IF(RANK(AE286,($AA286:$AE286),0)&lt;=5,AE286," ")," "))</f>
        <v xml:space="preserve"> </v>
      </c>
      <c r="AM286" s="21" t="str">
        <f>IF(AA286=" "," ",IF(Input!$G290="Girl",IF(RANK(AA286,($AA286:$AE286),0)&lt;=5,AA286," ")," "))</f>
        <v xml:space="preserve"> </v>
      </c>
      <c r="AN286" s="21" t="str">
        <f>IF(AB286=" "," ",IF(Input!$G290="Girl",IF(RANK(AB286,($AA286:$AE286),0)&lt;=5,AB286," ")," "))</f>
        <v xml:space="preserve"> </v>
      </c>
      <c r="AO286" s="21" t="str">
        <f>IF(AC286=" "," ",IF(Input!$G290="Girl",IF(RANK(AC286,($AA286:$AE286),0)&lt;=5,AC286," ")," "))</f>
        <v xml:space="preserve"> </v>
      </c>
      <c r="AP286" s="21" t="str">
        <f>IF(AD286=" "," ",IF(Input!$G290="Girl",IF(RANK(AD286,($AA286:$AE286),0)&lt;=5,AD286," ")," "))</f>
        <v xml:space="preserve"> </v>
      </c>
      <c r="AQ286" s="21" t="str">
        <f>IF(AE286=" "," ",IF(Input!$G290="Girl",IF(RANK(AE286,($AA286:$AE286),0)&lt;=5,AE286," ")," "))</f>
        <v xml:space="preserve"> </v>
      </c>
      <c r="AS286">
        <v>4.0000000000000003E-5</v>
      </c>
      <c r="AT286">
        <v>7.9999999999999898E-5</v>
      </c>
      <c r="AU286">
        <v>1.2E-4</v>
      </c>
      <c r="AV286">
        <v>1.6000000000000001E-4</v>
      </c>
      <c r="AW286">
        <v>2.0000000000000001E-4</v>
      </c>
      <c r="AX286">
        <v>2.4000000000000001E-4</v>
      </c>
      <c r="AY286">
        <v>2.7999999999999998E-4</v>
      </c>
      <c r="AZ286">
        <v>3.20000000000001E-4</v>
      </c>
      <c r="BA286">
        <v>3.60000000000001E-4</v>
      </c>
      <c r="BB286">
        <v>4.0000000000000099E-4</v>
      </c>
    </row>
    <row r="287" spans="3:54" ht="23.55" customHeight="1" x14ac:dyDescent="0.3">
      <c r="C287" s="169">
        <f>Input!D291</f>
        <v>0</v>
      </c>
      <c r="D287" s="170" t="e">
        <f>Input!#REF!</f>
        <v>#REF!</v>
      </c>
      <c r="E287" s="170">
        <f>Input!E291</f>
        <v>0</v>
      </c>
      <c r="F287" s="171">
        <f>Input!F291</f>
        <v>0</v>
      </c>
      <c r="G287" s="171">
        <f>Input!G291</f>
        <v>0</v>
      </c>
      <c r="H287" s="170">
        <f t="shared" si="58"/>
        <v>0</v>
      </c>
      <c r="I287" s="170">
        <f t="shared" si="59"/>
        <v>0</v>
      </c>
      <c r="J287" s="170">
        <f t="shared" si="60"/>
        <v>0</v>
      </c>
      <c r="K287" s="170">
        <f t="shared" si="61"/>
        <v>0</v>
      </c>
      <c r="L287" s="170">
        <f t="shared" si="62"/>
        <v>0</v>
      </c>
      <c r="M287" s="170" t="str">
        <f t="shared" si="63"/>
        <v xml:space="preserve"> </v>
      </c>
      <c r="N287" s="182" t="str">
        <f t="shared" si="64"/>
        <v xml:space="preserve"> </v>
      </c>
      <c r="O287" s="5" t="str">
        <f t="shared" si="65"/>
        <v xml:space="preserve"> -0-0</v>
      </c>
      <c r="P287" s="5">
        <f>Input!D291</f>
        <v>0</v>
      </c>
      <c r="Q287" s="21">
        <f>IF(Input!$E291=0,0,IF(ISNA(VLOOKUP((CONCATENATE(Q$6,"-",Input!H291)),points1,2,)),0,(VLOOKUP((CONCATENATE(Q$6,"-",Input!H291)),points1,2,))))</f>
        <v>0</v>
      </c>
      <c r="R287" s="21">
        <f>IF(Input!$E291=0,0,IF(ISNA(VLOOKUP((CONCATENATE(R$6,"-",Input!I291)),points1,2,)),0,(VLOOKUP((CONCATENATE(R$6,"-",Input!I291)),points1,2,))))</f>
        <v>0</v>
      </c>
      <c r="S287" s="21">
        <f>IF(Input!$E291=0,0,IF(ISNA(VLOOKUP((CONCATENATE(S$6,"-",Input!J291)),points1,2,)),0,(VLOOKUP((CONCATENATE(S$6,"-",Input!J291)),points1,2,))))</f>
        <v>0</v>
      </c>
      <c r="T287" s="21">
        <f>IF(Input!$E291=0,0,IF(ISNA(VLOOKUP((CONCATENATE(T$6,"-",Input!K291)),points1,2,)),0,(VLOOKUP((CONCATENATE(T$6,"-",Input!K291)),points1,2,))))</f>
        <v>0</v>
      </c>
      <c r="U287" s="21">
        <f>IF(Input!$E291=0,0,IF(ISNA(VLOOKUP((CONCATENATE(U$6,"-",Input!L291)),points1,2,)),0,(VLOOKUP((CONCATENATE(U$6,"-",Input!L291)),points1,2,))))</f>
        <v>0</v>
      </c>
      <c r="V287" s="12">
        <f>IF(Input!$C291&gt;6,COUNT(Input!H291:I291,Input!J291:L291,Input!#REF!,Input!#REF!),IF(Input!$C291&lt;=6,COUNT(Input!H291:I291,Input!J291:L291,Input!#REF!)))</f>
        <v>0</v>
      </c>
      <c r="W287">
        <f t="shared" si="71"/>
        <v>0</v>
      </c>
      <c r="X287">
        <f>IF(W287=0,0,IF((Input!G291="Boy")*AND(Input!C291&gt;6),VLOOKUP(W287,award2,3),IF((Input!G291="Girl")*AND(Input!C291&gt;6),VLOOKUP(W287,award2,2),IF((Input!G291="Boy")*AND(Input!C291&lt;=6),VLOOKUP(W287,award12,3),IF((Input!G291="Girl")*AND(Input!C291&lt;=6),VLOOKUP(W287,award12,2),0)))))</f>
        <v>0</v>
      </c>
      <c r="Y287">
        <f>IF(Input!$C291&gt;6,COUNT(Input!H291:I291,Input!J291:L291,Input!#REF!,Input!#REF!),IF(Input!$C291&lt;=6,COUNT(Input!H291:I291,Input!J291:L291,Input!#REF!)))</f>
        <v>0</v>
      </c>
      <c r="AA287" t="str">
        <f t="shared" si="66"/>
        <v xml:space="preserve"> </v>
      </c>
      <c r="AB287" t="str">
        <f t="shared" si="67"/>
        <v xml:space="preserve"> </v>
      </c>
      <c r="AC287" t="str">
        <f t="shared" si="68"/>
        <v xml:space="preserve"> </v>
      </c>
      <c r="AD287" t="str">
        <f t="shared" si="69"/>
        <v xml:space="preserve"> </v>
      </c>
      <c r="AE287" t="str">
        <f t="shared" si="70"/>
        <v xml:space="preserve"> </v>
      </c>
      <c r="AG287" s="21" t="str">
        <f>IF(AA287=" "," ",IF(Input!$G291="Boy",IF(RANK(AA287,($AA287:$AE287),0)&lt;=5,AA287," ")," "))</f>
        <v xml:space="preserve"> </v>
      </c>
      <c r="AH287" s="21" t="str">
        <f>IF(AB287=" "," ",IF(Input!$G291="Boy",IF(RANK(AB287,($AA287:$AE287),0)&lt;=5,AB287," ")," "))</f>
        <v xml:space="preserve"> </v>
      </c>
      <c r="AI287" s="21" t="str">
        <f>IF(AC287=" "," ",IF(Input!$G291="Boy",IF(RANK(AC287,($AA287:$AE287),0)&lt;=5,AC287," ")," "))</f>
        <v xml:space="preserve"> </v>
      </c>
      <c r="AJ287" s="21" t="str">
        <f>IF(AD287=" "," ",IF(Input!$G291="Boy",IF(RANK(AD287,($AA287:$AE287),0)&lt;=5,AD287," ")," "))</f>
        <v xml:space="preserve"> </v>
      </c>
      <c r="AK287" s="21" t="str">
        <f>IF(AE287=" "," ",IF(Input!$G291="Boy",IF(RANK(AE287,($AA287:$AE287),0)&lt;=5,AE287," ")," "))</f>
        <v xml:space="preserve"> </v>
      </c>
      <c r="AM287" s="21" t="str">
        <f>IF(AA287=" "," ",IF(Input!$G291="Girl",IF(RANK(AA287,($AA287:$AE287),0)&lt;=5,AA287," ")," "))</f>
        <v xml:space="preserve"> </v>
      </c>
      <c r="AN287" s="21" t="str">
        <f>IF(AB287=" "," ",IF(Input!$G291="Girl",IF(RANK(AB287,($AA287:$AE287),0)&lt;=5,AB287," ")," "))</f>
        <v xml:space="preserve"> </v>
      </c>
      <c r="AO287" s="21" t="str">
        <f>IF(AC287=" "," ",IF(Input!$G291="Girl",IF(RANK(AC287,($AA287:$AE287),0)&lt;=5,AC287," ")," "))</f>
        <v xml:space="preserve"> </v>
      </c>
      <c r="AP287" s="21" t="str">
        <f>IF(AD287=" "," ",IF(Input!$G291="Girl",IF(RANK(AD287,($AA287:$AE287),0)&lt;=5,AD287," ")," "))</f>
        <v xml:space="preserve"> </v>
      </c>
      <c r="AQ287" s="21" t="str">
        <f>IF(AE287=" "," ",IF(Input!$G291="Girl",IF(RANK(AE287,($AA287:$AE287),0)&lt;=5,AE287," ")," "))</f>
        <v xml:space="preserve"> </v>
      </c>
      <c r="AS287">
        <v>4.0000000000000003E-5</v>
      </c>
      <c r="AT287">
        <v>7.9999999999999898E-5</v>
      </c>
      <c r="AU287">
        <v>1.2E-4</v>
      </c>
      <c r="AV287">
        <v>1.6000000000000001E-4</v>
      </c>
      <c r="AW287">
        <v>2.0000000000000001E-4</v>
      </c>
      <c r="AX287">
        <v>2.4000000000000001E-4</v>
      </c>
      <c r="AY287">
        <v>2.7999999999999998E-4</v>
      </c>
      <c r="AZ287">
        <v>3.20000000000001E-4</v>
      </c>
      <c r="BA287">
        <v>3.60000000000001E-4</v>
      </c>
      <c r="BB287">
        <v>4.0000000000000099E-4</v>
      </c>
    </row>
    <row r="288" spans="3:54" ht="23.55" customHeight="1" x14ac:dyDescent="0.3">
      <c r="C288" s="169">
        <f>Input!D292</f>
        <v>0</v>
      </c>
      <c r="D288" s="170" t="e">
        <f>Input!#REF!</f>
        <v>#REF!</v>
      </c>
      <c r="E288" s="170">
        <f>Input!E292</f>
        <v>0</v>
      </c>
      <c r="F288" s="171">
        <f>Input!F292</f>
        <v>0</v>
      </c>
      <c r="G288" s="171">
        <f>Input!G292</f>
        <v>0</v>
      </c>
      <c r="H288" s="170">
        <f t="shared" si="58"/>
        <v>0</v>
      </c>
      <c r="I288" s="170">
        <f t="shared" si="59"/>
        <v>0</v>
      </c>
      <c r="J288" s="170">
        <f t="shared" si="60"/>
        <v>0</v>
      </c>
      <c r="K288" s="170">
        <f t="shared" si="61"/>
        <v>0</v>
      </c>
      <c r="L288" s="170">
        <f t="shared" si="62"/>
        <v>0</v>
      </c>
      <c r="M288" s="170" t="str">
        <f t="shared" si="63"/>
        <v xml:space="preserve"> </v>
      </c>
      <c r="N288" s="182" t="str">
        <f t="shared" si="64"/>
        <v xml:space="preserve"> </v>
      </c>
      <c r="O288" s="5" t="str">
        <f t="shared" si="65"/>
        <v xml:space="preserve"> -0-0</v>
      </c>
      <c r="P288" s="5">
        <f>Input!D292</f>
        <v>0</v>
      </c>
      <c r="Q288" s="21">
        <f>IF(Input!$E292=0,0,IF(ISNA(VLOOKUP((CONCATENATE(Q$6,"-",Input!H292)),points1,2,)),0,(VLOOKUP((CONCATENATE(Q$6,"-",Input!H292)),points1,2,))))</f>
        <v>0</v>
      </c>
      <c r="R288" s="21">
        <f>IF(Input!$E292=0,0,IF(ISNA(VLOOKUP((CONCATENATE(R$6,"-",Input!I292)),points1,2,)),0,(VLOOKUP((CONCATENATE(R$6,"-",Input!I292)),points1,2,))))</f>
        <v>0</v>
      </c>
      <c r="S288" s="21">
        <f>IF(Input!$E292=0,0,IF(ISNA(VLOOKUP((CONCATENATE(S$6,"-",Input!J292)),points1,2,)),0,(VLOOKUP((CONCATENATE(S$6,"-",Input!J292)),points1,2,))))</f>
        <v>0</v>
      </c>
      <c r="T288" s="21">
        <f>IF(Input!$E292=0,0,IF(ISNA(VLOOKUP((CONCATENATE(T$6,"-",Input!K292)),points1,2,)),0,(VLOOKUP((CONCATENATE(T$6,"-",Input!K292)),points1,2,))))</f>
        <v>0</v>
      </c>
      <c r="U288" s="21">
        <f>IF(Input!$E292=0,0,IF(ISNA(VLOOKUP((CONCATENATE(U$6,"-",Input!L292)),points1,2,)),0,(VLOOKUP((CONCATENATE(U$6,"-",Input!L292)),points1,2,))))</f>
        <v>0</v>
      </c>
      <c r="V288" s="12">
        <f>IF(Input!$C292&gt;6,COUNT(Input!H292:I292,Input!J292:L292,Input!#REF!,Input!#REF!),IF(Input!$C292&lt;=6,COUNT(Input!H292:I292,Input!J292:L292,Input!#REF!)))</f>
        <v>0</v>
      </c>
      <c r="W288">
        <f t="shared" si="71"/>
        <v>0</v>
      </c>
      <c r="X288">
        <f>IF(W288=0,0,IF((Input!G292="Boy")*AND(Input!C292&gt;6),VLOOKUP(W288,award2,3),IF((Input!G292="Girl")*AND(Input!C292&gt;6),VLOOKUP(W288,award2,2),IF((Input!G292="Boy")*AND(Input!C292&lt;=6),VLOOKUP(W288,award12,3),IF((Input!G292="Girl")*AND(Input!C292&lt;=6),VLOOKUP(W288,award12,2),0)))))</f>
        <v>0</v>
      </c>
      <c r="Y288">
        <f>IF(Input!$C292&gt;6,COUNT(Input!H292:I292,Input!J292:L292,Input!#REF!,Input!#REF!),IF(Input!$C292&lt;=6,COUNT(Input!H292:I292,Input!J292:L292,Input!#REF!)))</f>
        <v>0</v>
      </c>
      <c r="AA288" t="str">
        <f t="shared" si="66"/>
        <v xml:space="preserve"> </v>
      </c>
      <c r="AB288" t="str">
        <f t="shared" si="67"/>
        <v xml:space="preserve"> </v>
      </c>
      <c r="AC288" t="str">
        <f t="shared" si="68"/>
        <v xml:space="preserve"> </v>
      </c>
      <c r="AD288" t="str">
        <f t="shared" si="69"/>
        <v xml:space="preserve"> </v>
      </c>
      <c r="AE288" t="str">
        <f t="shared" si="70"/>
        <v xml:space="preserve"> </v>
      </c>
      <c r="AG288" s="21" t="str">
        <f>IF(AA288=" "," ",IF(Input!$G292="Boy",IF(RANK(AA288,($AA288:$AE288),0)&lt;=5,AA288," ")," "))</f>
        <v xml:space="preserve"> </v>
      </c>
      <c r="AH288" s="21" t="str">
        <f>IF(AB288=" "," ",IF(Input!$G292="Boy",IF(RANK(AB288,($AA288:$AE288),0)&lt;=5,AB288," ")," "))</f>
        <v xml:space="preserve"> </v>
      </c>
      <c r="AI288" s="21" t="str">
        <f>IF(AC288=" "," ",IF(Input!$G292="Boy",IF(RANK(AC288,($AA288:$AE288),0)&lt;=5,AC288," ")," "))</f>
        <v xml:space="preserve"> </v>
      </c>
      <c r="AJ288" s="21" t="str">
        <f>IF(AD288=" "," ",IF(Input!$G292="Boy",IF(RANK(AD288,($AA288:$AE288),0)&lt;=5,AD288," ")," "))</f>
        <v xml:space="preserve"> </v>
      </c>
      <c r="AK288" s="21" t="str">
        <f>IF(AE288=" "," ",IF(Input!$G292="Boy",IF(RANK(AE288,($AA288:$AE288),0)&lt;=5,AE288," ")," "))</f>
        <v xml:space="preserve"> </v>
      </c>
      <c r="AM288" s="21" t="str">
        <f>IF(AA288=" "," ",IF(Input!$G292="Girl",IF(RANK(AA288,($AA288:$AE288),0)&lt;=5,AA288," ")," "))</f>
        <v xml:space="preserve"> </v>
      </c>
      <c r="AN288" s="21" t="str">
        <f>IF(AB288=" "," ",IF(Input!$G292="Girl",IF(RANK(AB288,($AA288:$AE288),0)&lt;=5,AB288," ")," "))</f>
        <v xml:space="preserve"> </v>
      </c>
      <c r="AO288" s="21" t="str">
        <f>IF(AC288=" "," ",IF(Input!$G292="Girl",IF(RANK(AC288,($AA288:$AE288),0)&lt;=5,AC288," ")," "))</f>
        <v xml:space="preserve"> </v>
      </c>
      <c r="AP288" s="21" t="str">
        <f>IF(AD288=" "," ",IF(Input!$G292="Girl",IF(RANK(AD288,($AA288:$AE288),0)&lt;=5,AD288," ")," "))</f>
        <v xml:space="preserve"> </v>
      </c>
      <c r="AQ288" s="21" t="str">
        <f>IF(AE288=" "," ",IF(Input!$G292="Girl",IF(RANK(AE288,($AA288:$AE288),0)&lt;=5,AE288," ")," "))</f>
        <v xml:space="preserve"> </v>
      </c>
      <c r="AS288">
        <v>4.0000000000000003E-5</v>
      </c>
      <c r="AT288">
        <v>7.9999999999999898E-5</v>
      </c>
      <c r="AU288">
        <v>1.2E-4</v>
      </c>
      <c r="AV288">
        <v>1.6000000000000001E-4</v>
      </c>
      <c r="AW288">
        <v>2.0000000000000001E-4</v>
      </c>
      <c r="AX288">
        <v>2.4000000000000001E-4</v>
      </c>
      <c r="AY288">
        <v>2.7999999999999998E-4</v>
      </c>
      <c r="AZ288">
        <v>3.20000000000001E-4</v>
      </c>
      <c r="BA288">
        <v>3.60000000000001E-4</v>
      </c>
      <c r="BB288">
        <v>4.0000000000000099E-4</v>
      </c>
    </row>
    <row r="289" spans="3:54" ht="23.55" customHeight="1" x14ac:dyDescent="0.3">
      <c r="C289" s="169">
        <f>Input!D293</f>
        <v>0</v>
      </c>
      <c r="D289" s="170" t="e">
        <f>Input!#REF!</f>
        <v>#REF!</v>
      </c>
      <c r="E289" s="170">
        <f>Input!E293</f>
        <v>0</v>
      </c>
      <c r="F289" s="171">
        <f>Input!F293</f>
        <v>0</v>
      </c>
      <c r="G289" s="171">
        <f>Input!G293</f>
        <v>0</v>
      </c>
      <c r="H289" s="170">
        <f t="shared" si="58"/>
        <v>0</v>
      </c>
      <c r="I289" s="170">
        <f t="shared" si="59"/>
        <v>0</v>
      </c>
      <c r="J289" s="170">
        <f t="shared" si="60"/>
        <v>0</v>
      </c>
      <c r="K289" s="170">
        <f t="shared" si="61"/>
        <v>0</v>
      </c>
      <c r="L289" s="170">
        <f t="shared" si="62"/>
        <v>0</v>
      </c>
      <c r="M289" s="170" t="str">
        <f t="shared" si="63"/>
        <v xml:space="preserve"> </v>
      </c>
      <c r="N289" s="182" t="str">
        <f t="shared" si="64"/>
        <v xml:space="preserve"> </v>
      </c>
      <c r="O289" s="5" t="str">
        <f t="shared" si="65"/>
        <v xml:space="preserve"> -0-0</v>
      </c>
      <c r="P289" s="5">
        <f>Input!D293</f>
        <v>0</v>
      </c>
      <c r="Q289" s="21">
        <f>IF(Input!$E293=0,0,IF(ISNA(VLOOKUP((CONCATENATE(Q$6,"-",Input!H293)),points1,2,)),0,(VLOOKUP((CONCATENATE(Q$6,"-",Input!H293)),points1,2,))))</f>
        <v>0</v>
      </c>
      <c r="R289" s="21">
        <f>IF(Input!$E293=0,0,IF(ISNA(VLOOKUP((CONCATENATE(R$6,"-",Input!I293)),points1,2,)),0,(VLOOKUP((CONCATENATE(R$6,"-",Input!I293)),points1,2,))))</f>
        <v>0</v>
      </c>
      <c r="S289" s="21">
        <f>IF(Input!$E293=0,0,IF(ISNA(VLOOKUP((CONCATENATE(S$6,"-",Input!J293)),points1,2,)),0,(VLOOKUP((CONCATENATE(S$6,"-",Input!J293)),points1,2,))))</f>
        <v>0</v>
      </c>
      <c r="T289" s="21">
        <f>IF(Input!$E293=0,0,IF(ISNA(VLOOKUP((CONCATENATE(T$6,"-",Input!K293)),points1,2,)),0,(VLOOKUP((CONCATENATE(T$6,"-",Input!K293)),points1,2,))))</f>
        <v>0</v>
      </c>
      <c r="U289" s="21">
        <f>IF(Input!$E293=0,0,IF(ISNA(VLOOKUP((CONCATENATE(U$6,"-",Input!L293)),points1,2,)),0,(VLOOKUP((CONCATENATE(U$6,"-",Input!L293)),points1,2,))))</f>
        <v>0</v>
      </c>
      <c r="V289" s="12">
        <f>IF(Input!$C293&gt;6,COUNT(Input!H293:I293,Input!J293:L293,Input!#REF!,Input!#REF!),IF(Input!$C293&lt;=6,COUNT(Input!H293:I293,Input!J293:L293,Input!#REF!)))</f>
        <v>0</v>
      </c>
      <c r="W289">
        <f t="shared" si="71"/>
        <v>0</v>
      </c>
      <c r="X289">
        <f>IF(W289=0,0,IF((Input!G293="Boy")*AND(Input!C293&gt;6),VLOOKUP(W289,award2,3),IF((Input!G293="Girl")*AND(Input!C293&gt;6),VLOOKUP(W289,award2,2),IF((Input!G293="Boy")*AND(Input!C293&lt;=6),VLOOKUP(W289,award12,3),IF((Input!G293="Girl")*AND(Input!C293&lt;=6),VLOOKUP(W289,award12,2),0)))))</f>
        <v>0</v>
      </c>
      <c r="Y289">
        <f>IF(Input!$C293&gt;6,COUNT(Input!H293:I293,Input!J293:L293,Input!#REF!,Input!#REF!),IF(Input!$C293&lt;=6,COUNT(Input!H293:I293,Input!J293:L293,Input!#REF!)))</f>
        <v>0</v>
      </c>
      <c r="AA289" t="str">
        <f t="shared" si="66"/>
        <v xml:space="preserve"> </v>
      </c>
      <c r="AB289" t="str">
        <f t="shared" si="67"/>
        <v xml:space="preserve"> </v>
      </c>
      <c r="AC289" t="str">
        <f t="shared" si="68"/>
        <v xml:space="preserve"> </v>
      </c>
      <c r="AD289" t="str">
        <f t="shared" si="69"/>
        <v xml:space="preserve"> </v>
      </c>
      <c r="AE289" t="str">
        <f t="shared" si="70"/>
        <v xml:space="preserve"> </v>
      </c>
      <c r="AG289" s="21" t="str">
        <f>IF(AA289=" "," ",IF(Input!$G293="Boy",IF(RANK(AA289,($AA289:$AE289),0)&lt;=5,AA289," ")," "))</f>
        <v xml:space="preserve"> </v>
      </c>
      <c r="AH289" s="21" t="str">
        <f>IF(AB289=" "," ",IF(Input!$G293="Boy",IF(RANK(AB289,($AA289:$AE289),0)&lt;=5,AB289," ")," "))</f>
        <v xml:space="preserve"> </v>
      </c>
      <c r="AI289" s="21" t="str">
        <f>IF(AC289=" "," ",IF(Input!$G293="Boy",IF(RANK(AC289,($AA289:$AE289),0)&lt;=5,AC289," ")," "))</f>
        <v xml:space="preserve"> </v>
      </c>
      <c r="AJ289" s="21" t="str">
        <f>IF(AD289=" "," ",IF(Input!$G293="Boy",IF(RANK(AD289,($AA289:$AE289),0)&lt;=5,AD289," ")," "))</f>
        <v xml:space="preserve"> </v>
      </c>
      <c r="AK289" s="21" t="str">
        <f>IF(AE289=" "," ",IF(Input!$G293="Boy",IF(RANK(AE289,($AA289:$AE289),0)&lt;=5,AE289," ")," "))</f>
        <v xml:space="preserve"> </v>
      </c>
      <c r="AM289" s="21" t="str">
        <f>IF(AA289=" "," ",IF(Input!$G293="Girl",IF(RANK(AA289,($AA289:$AE289),0)&lt;=5,AA289," ")," "))</f>
        <v xml:space="preserve"> </v>
      </c>
      <c r="AN289" s="21" t="str">
        <f>IF(AB289=" "," ",IF(Input!$G293="Girl",IF(RANK(AB289,($AA289:$AE289),0)&lt;=5,AB289," ")," "))</f>
        <v xml:space="preserve"> </v>
      </c>
      <c r="AO289" s="21" t="str">
        <f>IF(AC289=" "," ",IF(Input!$G293="Girl",IF(RANK(AC289,($AA289:$AE289),0)&lt;=5,AC289," ")," "))</f>
        <v xml:space="preserve"> </v>
      </c>
      <c r="AP289" s="21" t="str">
        <f>IF(AD289=" "," ",IF(Input!$G293="Girl",IF(RANK(AD289,($AA289:$AE289),0)&lt;=5,AD289," ")," "))</f>
        <v xml:space="preserve"> </v>
      </c>
      <c r="AQ289" s="21" t="str">
        <f>IF(AE289=" "," ",IF(Input!$G293="Girl",IF(RANK(AE289,($AA289:$AE289),0)&lt;=5,AE289," ")," "))</f>
        <v xml:space="preserve"> </v>
      </c>
      <c r="AS289">
        <v>4.0000000000000003E-5</v>
      </c>
      <c r="AT289">
        <v>7.9999999999999898E-5</v>
      </c>
      <c r="AU289">
        <v>1.2E-4</v>
      </c>
      <c r="AV289">
        <v>1.6000000000000001E-4</v>
      </c>
      <c r="AW289">
        <v>2.0000000000000001E-4</v>
      </c>
      <c r="AX289">
        <v>2.4000000000000001E-4</v>
      </c>
      <c r="AY289">
        <v>2.7999999999999998E-4</v>
      </c>
      <c r="AZ289">
        <v>3.20000000000001E-4</v>
      </c>
      <c r="BA289">
        <v>3.60000000000001E-4</v>
      </c>
      <c r="BB289">
        <v>4.0000000000000099E-4</v>
      </c>
    </row>
    <row r="290" spans="3:54" ht="23.55" customHeight="1" x14ac:dyDescent="0.3">
      <c r="C290" s="169">
        <f>Input!D294</f>
        <v>0</v>
      </c>
      <c r="D290" s="170" t="e">
        <f>Input!#REF!</f>
        <v>#REF!</v>
      </c>
      <c r="E290" s="170">
        <f>Input!E294</f>
        <v>0</v>
      </c>
      <c r="F290" s="171">
        <f>Input!F294</f>
        <v>0</v>
      </c>
      <c r="G290" s="171">
        <f>Input!G294</f>
        <v>0</v>
      </c>
      <c r="H290" s="170">
        <f t="shared" si="58"/>
        <v>0</v>
      </c>
      <c r="I290" s="170">
        <f t="shared" si="59"/>
        <v>0</v>
      </c>
      <c r="J290" s="170">
        <f t="shared" si="60"/>
        <v>0</v>
      </c>
      <c r="K290" s="170">
        <f t="shared" si="61"/>
        <v>0</v>
      </c>
      <c r="L290" s="170">
        <f t="shared" si="62"/>
        <v>0</v>
      </c>
      <c r="M290" s="170" t="str">
        <f t="shared" si="63"/>
        <v xml:space="preserve"> </v>
      </c>
      <c r="N290" s="182" t="str">
        <f t="shared" si="64"/>
        <v xml:space="preserve"> </v>
      </c>
      <c r="O290" s="5" t="str">
        <f t="shared" si="65"/>
        <v xml:space="preserve"> -0-0</v>
      </c>
      <c r="P290" s="5">
        <f>Input!D294</f>
        <v>0</v>
      </c>
      <c r="Q290" s="21">
        <f>IF(Input!$E294=0,0,IF(ISNA(VLOOKUP((CONCATENATE(Q$6,"-",Input!H294)),points1,2,)),0,(VLOOKUP((CONCATENATE(Q$6,"-",Input!H294)),points1,2,))))</f>
        <v>0</v>
      </c>
      <c r="R290" s="21">
        <f>IF(Input!$E294=0,0,IF(ISNA(VLOOKUP((CONCATENATE(R$6,"-",Input!I294)),points1,2,)),0,(VLOOKUP((CONCATENATE(R$6,"-",Input!I294)),points1,2,))))</f>
        <v>0</v>
      </c>
      <c r="S290" s="21">
        <f>IF(Input!$E294=0,0,IF(ISNA(VLOOKUP((CONCATENATE(S$6,"-",Input!J294)),points1,2,)),0,(VLOOKUP((CONCATENATE(S$6,"-",Input!J294)),points1,2,))))</f>
        <v>0</v>
      </c>
      <c r="T290" s="21">
        <f>IF(Input!$E294=0,0,IF(ISNA(VLOOKUP((CONCATENATE(T$6,"-",Input!K294)),points1,2,)),0,(VLOOKUP((CONCATENATE(T$6,"-",Input!K294)),points1,2,))))</f>
        <v>0</v>
      </c>
      <c r="U290" s="21">
        <f>IF(Input!$E294=0,0,IF(ISNA(VLOOKUP((CONCATENATE(U$6,"-",Input!L294)),points1,2,)),0,(VLOOKUP((CONCATENATE(U$6,"-",Input!L294)),points1,2,))))</f>
        <v>0</v>
      </c>
      <c r="V290" s="12">
        <f>IF(Input!$C294&gt;6,COUNT(Input!H294:I294,Input!J294:L294,Input!#REF!,Input!#REF!),IF(Input!$C294&lt;=6,COUNT(Input!H294:I294,Input!J294:L294,Input!#REF!)))</f>
        <v>0</v>
      </c>
      <c r="W290">
        <f t="shared" si="71"/>
        <v>0</v>
      </c>
      <c r="X290">
        <f>IF(W290=0,0,IF((Input!G294="Boy")*AND(Input!C294&gt;6),VLOOKUP(W290,award2,3),IF((Input!G294="Girl")*AND(Input!C294&gt;6),VLOOKUP(W290,award2,2),IF((Input!G294="Boy")*AND(Input!C294&lt;=6),VLOOKUP(W290,award12,3),IF((Input!G294="Girl")*AND(Input!C294&lt;=6),VLOOKUP(W290,award12,2),0)))))</f>
        <v>0</v>
      </c>
      <c r="Y290">
        <f>IF(Input!$C294&gt;6,COUNT(Input!H294:I294,Input!J294:L294,Input!#REF!,Input!#REF!),IF(Input!$C294&lt;=6,COUNT(Input!H294:I294,Input!J294:L294,Input!#REF!)))</f>
        <v>0</v>
      </c>
      <c r="AA290" t="str">
        <f t="shared" si="66"/>
        <v xml:space="preserve"> </v>
      </c>
      <c r="AB290" t="str">
        <f t="shared" si="67"/>
        <v xml:space="preserve"> </v>
      </c>
      <c r="AC290" t="str">
        <f t="shared" si="68"/>
        <v xml:space="preserve"> </v>
      </c>
      <c r="AD290" t="str">
        <f t="shared" si="69"/>
        <v xml:space="preserve"> </v>
      </c>
      <c r="AE290" t="str">
        <f t="shared" si="70"/>
        <v xml:space="preserve"> </v>
      </c>
      <c r="AG290" s="21" t="str">
        <f>IF(AA290=" "," ",IF(Input!$G294="Boy",IF(RANK(AA290,($AA290:$AE290),0)&lt;=5,AA290," ")," "))</f>
        <v xml:space="preserve"> </v>
      </c>
      <c r="AH290" s="21" t="str">
        <f>IF(AB290=" "," ",IF(Input!$G294="Boy",IF(RANK(AB290,($AA290:$AE290),0)&lt;=5,AB290," ")," "))</f>
        <v xml:space="preserve"> </v>
      </c>
      <c r="AI290" s="21" t="str">
        <f>IF(AC290=" "," ",IF(Input!$G294="Boy",IF(RANK(AC290,($AA290:$AE290),0)&lt;=5,AC290," ")," "))</f>
        <v xml:space="preserve"> </v>
      </c>
      <c r="AJ290" s="21" t="str">
        <f>IF(AD290=" "," ",IF(Input!$G294="Boy",IF(RANK(AD290,($AA290:$AE290),0)&lt;=5,AD290," ")," "))</f>
        <v xml:space="preserve"> </v>
      </c>
      <c r="AK290" s="21" t="str">
        <f>IF(AE290=" "," ",IF(Input!$G294="Boy",IF(RANK(AE290,($AA290:$AE290),0)&lt;=5,AE290," ")," "))</f>
        <v xml:space="preserve"> </v>
      </c>
      <c r="AM290" s="21" t="str">
        <f>IF(AA290=" "," ",IF(Input!$G294="Girl",IF(RANK(AA290,($AA290:$AE290),0)&lt;=5,AA290," ")," "))</f>
        <v xml:space="preserve"> </v>
      </c>
      <c r="AN290" s="21" t="str">
        <f>IF(AB290=" "," ",IF(Input!$G294="Girl",IF(RANK(AB290,($AA290:$AE290),0)&lt;=5,AB290," ")," "))</f>
        <v xml:space="preserve"> </v>
      </c>
      <c r="AO290" s="21" t="str">
        <f>IF(AC290=" "," ",IF(Input!$G294="Girl",IF(RANK(AC290,($AA290:$AE290),0)&lt;=5,AC290," ")," "))</f>
        <v xml:space="preserve"> </v>
      </c>
      <c r="AP290" s="21" t="str">
        <f>IF(AD290=" "," ",IF(Input!$G294="Girl",IF(RANK(AD290,($AA290:$AE290),0)&lt;=5,AD290," ")," "))</f>
        <v xml:space="preserve"> </v>
      </c>
      <c r="AQ290" s="21" t="str">
        <f>IF(AE290=" "," ",IF(Input!$G294="Girl",IF(RANK(AE290,($AA290:$AE290),0)&lt;=5,AE290," ")," "))</f>
        <v xml:space="preserve"> </v>
      </c>
      <c r="AS290">
        <v>4.0000000000000003E-5</v>
      </c>
      <c r="AT290">
        <v>7.9999999999999898E-5</v>
      </c>
      <c r="AU290">
        <v>1.2E-4</v>
      </c>
      <c r="AV290">
        <v>1.6000000000000001E-4</v>
      </c>
      <c r="AW290">
        <v>2.0000000000000001E-4</v>
      </c>
      <c r="AX290">
        <v>2.4000000000000001E-4</v>
      </c>
      <c r="AY290">
        <v>2.7999999999999998E-4</v>
      </c>
      <c r="AZ290">
        <v>3.20000000000001E-4</v>
      </c>
      <c r="BA290">
        <v>3.60000000000001E-4</v>
      </c>
      <c r="BB290">
        <v>4.0000000000000099E-4</v>
      </c>
    </row>
    <row r="291" spans="3:54" ht="23.55" customHeight="1" x14ac:dyDescent="0.3">
      <c r="C291" s="169">
        <f>Input!D295</f>
        <v>0</v>
      </c>
      <c r="D291" s="170" t="e">
        <f>Input!#REF!</f>
        <v>#REF!</v>
      </c>
      <c r="E291" s="170">
        <f>Input!E295</f>
        <v>0</v>
      </c>
      <c r="F291" s="171">
        <f>Input!F295</f>
        <v>0</v>
      </c>
      <c r="G291" s="171">
        <f>Input!G295</f>
        <v>0</v>
      </c>
      <c r="H291" s="170">
        <f t="shared" si="58"/>
        <v>0</v>
      </c>
      <c r="I291" s="170">
        <f t="shared" si="59"/>
        <v>0</v>
      </c>
      <c r="J291" s="170">
        <f t="shared" si="60"/>
        <v>0</v>
      </c>
      <c r="K291" s="170">
        <f t="shared" si="61"/>
        <v>0</v>
      </c>
      <c r="L291" s="170">
        <f t="shared" si="62"/>
        <v>0</v>
      </c>
      <c r="M291" s="170" t="str">
        <f t="shared" si="63"/>
        <v xml:space="preserve"> </v>
      </c>
      <c r="N291" s="182" t="str">
        <f t="shared" si="64"/>
        <v xml:space="preserve"> </v>
      </c>
      <c r="O291" s="5" t="str">
        <f t="shared" si="65"/>
        <v xml:space="preserve"> -0-0</v>
      </c>
      <c r="P291" s="5">
        <f>Input!D295</f>
        <v>0</v>
      </c>
      <c r="Q291" s="21">
        <f>IF(Input!$E295=0,0,IF(ISNA(VLOOKUP((CONCATENATE(Q$6,"-",Input!H295)),points1,2,)),0,(VLOOKUP((CONCATENATE(Q$6,"-",Input!H295)),points1,2,))))</f>
        <v>0</v>
      </c>
      <c r="R291" s="21">
        <f>IF(Input!$E295=0,0,IF(ISNA(VLOOKUP((CONCATENATE(R$6,"-",Input!I295)),points1,2,)),0,(VLOOKUP((CONCATENATE(R$6,"-",Input!I295)),points1,2,))))</f>
        <v>0</v>
      </c>
      <c r="S291" s="21">
        <f>IF(Input!$E295=0,0,IF(ISNA(VLOOKUP((CONCATENATE(S$6,"-",Input!J295)),points1,2,)),0,(VLOOKUP((CONCATENATE(S$6,"-",Input!J295)),points1,2,))))</f>
        <v>0</v>
      </c>
      <c r="T291" s="21">
        <f>IF(Input!$E295=0,0,IF(ISNA(VLOOKUP((CONCATENATE(T$6,"-",Input!K295)),points1,2,)),0,(VLOOKUP((CONCATENATE(T$6,"-",Input!K295)),points1,2,))))</f>
        <v>0</v>
      </c>
      <c r="U291" s="21">
        <f>IF(Input!$E295=0,0,IF(ISNA(VLOOKUP((CONCATENATE(U$6,"-",Input!L295)),points1,2,)),0,(VLOOKUP((CONCATENATE(U$6,"-",Input!L295)),points1,2,))))</f>
        <v>0</v>
      </c>
      <c r="V291" s="12">
        <f>IF(Input!$C295&gt;6,COUNT(Input!H295:I295,Input!J295:L295,Input!#REF!,Input!#REF!),IF(Input!$C295&lt;=6,COUNT(Input!H295:I295,Input!J295:L295,Input!#REF!)))</f>
        <v>0</v>
      </c>
      <c r="W291">
        <f t="shared" si="71"/>
        <v>0</v>
      </c>
      <c r="X291">
        <f>IF(W291=0,0,IF((Input!G295="Boy")*AND(Input!C295&gt;6),VLOOKUP(W291,award2,3),IF((Input!G295="Girl")*AND(Input!C295&gt;6),VLOOKUP(W291,award2,2),IF((Input!G295="Boy")*AND(Input!C295&lt;=6),VLOOKUP(W291,award12,3),IF((Input!G295="Girl")*AND(Input!C295&lt;=6),VLOOKUP(W291,award12,2),0)))))</f>
        <v>0</v>
      </c>
      <c r="Y291">
        <f>IF(Input!$C295&gt;6,COUNT(Input!H295:I295,Input!J295:L295,Input!#REF!,Input!#REF!),IF(Input!$C295&lt;=6,COUNT(Input!H295:I295,Input!J295:L295,Input!#REF!)))</f>
        <v>0</v>
      </c>
      <c r="AA291" t="str">
        <f t="shared" si="66"/>
        <v xml:space="preserve"> </v>
      </c>
      <c r="AB291" t="str">
        <f t="shared" si="67"/>
        <v xml:space="preserve"> </v>
      </c>
      <c r="AC291" t="str">
        <f t="shared" si="68"/>
        <v xml:space="preserve"> </v>
      </c>
      <c r="AD291" t="str">
        <f t="shared" si="69"/>
        <v xml:space="preserve"> </v>
      </c>
      <c r="AE291" t="str">
        <f t="shared" si="70"/>
        <v xml:space="preserve"> </v>
      </c>
      <c r="AG291" s="21" t="str">
        <f>IF(AA291=" "," ",IF(Input!$G295="Boy",IF(RANK(AA291,($AA291:$AE291),0)&lt;=5,AA291," ")," "))</f>
        <v xml:space="preserve"> </v>
      </c>
      <c r="AH291" s="21" t="str">
        <f>IF(AB291=" "," ",IF(Input!$G295="Boy",IF(RANK(AB291,($AA291:$AE291),0)&lt;=5,AB291," ")," "))</f>
        <v xml:space="preserve"> </v>
      </c>
      <c r="AI291" s="21" t="str">
        <f>IF(AC291=" "," ",IF(Input!$G295="Boy",IF(RANK(AC291,($AA291:$AE291),0)&lt;=5,AC291," ")," "))</f>
        <v xml:space="preserve"> </v>
      </c>
      <c r="AJ291" s="21" t="str">
        <f>IF(AD291=" "," ",IF(Input!$G295="Boy",IF(RANK(AD291,($AA291:$AE291),0)&lt;=5,AD291," ")," "))</f>
        <v xml:space="preserve"> </v>
      </c>
      <c r="AK291" s="21" t="str">
        <f>IF(AE291=" "," ",IF(Input!$G295="Boy",IF(RANK(AE291,($AA291:$AE291),0)&lt;=5,AE291," ")," "))</f>
        <v xml:space="preserve"> </v>
      </c>
      <c r="AM291" s="21" t="str">
        <f>IF(AA291=" "," ",IF(Input!$G295="Girl",IF(RANK(AA291,($AA291:$AE291),0)&lt;=5,AA291," ")," "))</f>
        <v xml:space="preserve"> </v>
      </c>
      <c r="AN291" s="21" t="str">
        <f>IF(AB291=" "," ",IF(Input!$G295="Girl",IF(RANK(AB291,($AA291:$AE291),0)&lt;=5,AB291," ")," "))</f>
        <v xml:space="preserve"> </v>
      </c>
      <c r="AO291" s="21" t="str">
        <f>IF(AC291=" "," ",IF(Input!$G295="Girl",IF(RANK(AC291,($AA291:$AE291),0)&lt;=5,AC291," ")," "))</f>
        <v xml:space="preserve"> </v>
      </c>
      <c r="AP291" s="21" t="str">
        <f>IF(AD291=" "," ",IF(Input!$G295="Girl",IF(RANK(AD291,($AA291:$AE291),0)&lt;=5,AD291," ")," "))</f>
        <v xml:space="preserve"> </v>
      </c>
      <c r="AQ291" s="21" t="str">
        <f>IF(AE291=" "," ",IF(Input!$G295="Girl",IF(RANK(AE291,($AA291:$AE291),0)&lt;=5,AE291," ")," "))</f>
        <v xml:space="preserve"> </v>
      </c>
      <c r="AS291">
        <v>4.0000000000000003E-5</v>
      </c>
      <c r="AT291">
        <v>7.9999999999999898E-5</v>
      </c>
      <c r="AU291">
        <v>1.2E-4</v>
      </c>
      <c r="AV291">
        <v>1.6000000000000001E-4</v>
      </c>
      <c r="AW291">
        <v>2.0000000000000001E-4</v>
      </c>
      <c r="AX291">
        <v>2.4000000000000001E-4</v>
      </c>
      <c r="AY291">
        <v>2.7999999999999998E-4</v>
      </c>
      <c r="AZ291">
        <v>3.20000000000001E-4</v>
      </c>
      <c r="BA291">
        <v>3.60000000000001E-4</v>
      </c>
      <c r="BB291">
        <v>4.0000000000000099E-4</v>
      </c>
    </row>
    <row r="292" spans="3:54" ht="23.55" customHeight="1" x14ac:dyDescent="0.3">
      <c r="C292" s="169">
        <f>Input!D296</f>
        <v>0</v>
      </c>
      <c r="D292" s="170" t="e">
        <f>Input!#REF!</f>
        <v>#REF!</v>
      </c>
      <c r="E292" s="170">
        <f>Input!E296</f>
        <v>0</v>
      </c>
      <c r="F292" s="171">
        <f>Input!F296</f>
        <v>0</v>
      </c>
      <c r="G292" s="171">
        <f>Input!G296</f>
        <v>0</v>
      </c>
      <c r="H292" s="170">
        <f t="shared" si="58"/>
        <v>0</v>
      </c>
      <c r="I292" s="170">
        <f t="shared" si="59"/>
        <v>0</v>
      </c>
      <c r="J292" s="170">
        <f t="shared" si="60"/>
        <v>0</v>
      </c>
      <c r="K292" s="170">
        <f t="shared" si="61"/>
        <v>0</v>
      </c>
      <c r="L292" s="170">
        <f t="shared" si="62"/>
        <v>0</v>
      </c>
      <c r="M292" s="170" t="str">
        <f t="shared" si="63"/>
        <v xml:space="preserve"> </v>
      </c>
      <c r="N292" s="182" t="str">
        <f t="shared" si="64"/>
        <v xml:space="preserve"> </v>
      </c>
      <c r="O292" s="5" t="str">
        <f t="shared" si="65"/>
        <v xml:space="preserve"> -0-0</v>
      </c>
      <c r="P292" s="5">
        <f>Input!D296</f>
        <v>0</v>
      </c>
      <c r="Q292" s="21">
        <f>IF(Input!$E296=0,0,IF(ISNA(VLOOKUP((CONCATENATE(Q$6,"-",Input!H296)),points1,2,)),0,(VLOOKUP((CONCATENATE(Q$6,"-",Input!H296)),points1,2,))))</f>
        <v>0</v>
      </c>
      <c r="R292" s="21">
        <f>IF(Input!$E296=0,0,IF(ISNA(VLOOKUP((CONCATENATE(R$6,"-",Input!I296)),points1,2,)),0,(VLOOKUP((CONCATENATE(R$6,"-",Input!I296)),points1,2,))))</f>
        <v>0</v>
      </c>
      <c r="S292" s="21">
        <f>IF(Input!$E296=0,0,IF(ISNA(VLOOKUP((CONCATENATE(S$6,"-",Input!J296)),points1,2,)),0,(VLOOKUP((CONCATENATE(S$6,"-",Input!J296)),points1,2,))))</f>
        <v>0</v>
      </c>
      <c r="T292" s="21">
        <f>IF(Input!$E296=0,0,IF(ISNA(VLOOKUP((CONCATENATE(T$6,"-",Input!K296)),points1,2,)),0,(VLOOKUP((CONCATENATE(T$6,"-",Input!K296)),points1,2,))))</f>
        <v>0</v>
      </c>
      <c r="U292" s="21">
        <f>IF(Input!$E296=0,0,IF(ISNA(VLOOKUP((CONCATENATE(U$6,"-",Input!L296)),points1,2,)),0,(VLOOKUP((CONCATENATE(U$6,"-",Input!L296)),points1,2,))))</f>
        <v>0</v>
      </c>
      <c r="V292" s="12">
        <f>IF(Input!$C296&gt;6,COUNT(Input!H296:I296,Input!J296:L296,Input!#REF!,Input!#REF!),IF(Input!$C296&lt;=6,COUNT(Input!H296:I296,Input!J296:L296,Input!#REF!)))</f>
        <v>0</v>
      </c>
      <c r="W292">
        <f t="shared" si="71"/>
        <v>0</v>
      </c>
      <c r="X292">
        <f>IF(W292=0,0,IF((Input!G296="Boy")*AND(Input!C296&gt;6),VLOOKUP(W292,award2,3),IF((Input!G296="Girl")*AND(Input!C296&gt;6),VLOOKUP(W292,award2,2),IF((Input!G296="Boy")*AND(Input!C296&lt;=6),VLOOKUP(W292,award12,3),IF((Input!G296="Girl")*AND(Input!C296&lt;=6),VLOOKUP(W292,award12,2),0)))))</f>
        <v>0</v>
      </c>
      <c r="Y292">
        <f>IF(Input!$C296&gt;6,COUNT(Input!H296:I296,Input!J296:L296,Input!#REF!,Input!#REF!),IF(Input!$C296&lt;=6,COUNT(Input!H296:I296,Input!J296:L296,Input!#REF!)))</f>
        <v>0</v>
      </c>
      <c r="AA292" t="str">
        <f t="shared" si="66"/>
        <v xml:space="preserve"> </v>
      </c>
      <c r="AB292" t="str">
        <f t="shared" si="67"/>
        <v xml:space="preserve"> </v>
      </c>
      <c r="AC292" t="str">
        <f t="shared" si="68"/>
        <v xml:space="preserve"> </v>
      </c>
      <c r="AD292" t="str">
        <f t="shared" si="69"/>
        <v xml:space="preserve"> </v>
      </c>
      <c r="AE292" t="str">
        <f t="shared" si="70"/>
        <v xml:space="preserve"> </v>
      </c>
      <c r="AG292" s="21" t="str">
        <f>IF(AA292=" "," ",IF(Input!$G296="Boy",IF(RANK(AA292,($AA292:$AE292),0)&lt;=5,AA292," ")," "))</f>
        <v xml:space="preserve"> </v>
      </c>
      <c r="AH292" s="21" t="str">
        <f>IF(AB292=" "," ",IF(Input!$G296="Boy",IF(RANK(AB292,($AA292:$AE292),0)&lt;=5,AB292," ")," "))</f>
        <v xml:space="preserve"> </v>
      </c>
      <c r="AI292" s="21" t="str">
        <f>IF(AC292=" "," ",IF(Input!$G296="Boy",IF(RANK(AC292,($AA292:$AE292),0)&lt;=5,AC292," ")," "))</f>
        <v xml:space="preserve"> </v>
      </c>
      <c r="AJ292" s="21" t="str">
        <f>IF(AD292=" "," ",IF(Input!$G296="Boy",IF(RANK(AD292,($AA292:$AE292),0)&lt;=5,AD292," ")," "))</f>
        <v xml:space="preserve"> </v>
      </c>
      <c r="AK292" s="21" t="str">
        <f>IF(AE292=" "," ",IF(Input!$G296="Boy",IF(RANK(AE292,($AA292:$AE292),0)&lt;=5,AE292," ")," "))</f>
        <v xml:space="preserve"> </v>
      </c>
      <c r="AM292" s="21" t="str">
        <f>IF(AA292=" "," ",IF(Input!$G296="Girl",IF(RANK(AA292,($AA292:$AE292),0)&lt;=5,AA292," ")," "))</f>
        <v xml:space="preserve"> </v>
      </c>
      <c r="AN292" s="21" t="str">
        <f>IF(AB292=" "," ",IF(Input!$G296="Girl",IF(RANK(AB292,($AA292:$AE292),0)&lt;=5,AB292," ")," "))</f>
        <v xml:space="preserve"> </v>
      </c>
      <c r="AO292" s="21" t="str">
        <f>IF(AC292=" "," ",IF(Input!$G296="Girl",IF(RANK(AC292,($AA292:$AE292),0)&lt;=5,AC292," ")," "))</f>
        <v xml:space="preserve"> </v>
      </c>
      <c r="AP292" s="21" t="str">
        <f>IF(AD292=" "," ",IF(Input!$G296="Girl",IF(RANK(AD292,($AA292:$AE292),0)&lt;=5,AD292," ")," "))</f>
        <v xml:space="preserve"> </v>
      </c>
      <c r="AQ292" s="21" t="str">
        <f>IF(AE292=" "," ",IF(Input!$G296="Girl",IF(RANK(AE292,($AA292:$AE292),0)&lt;=5,AE292," ")," "))</f>
        <v xml:space="preserve"> </v>
      </c>
      <c r="AS292">
        <v>4.0000000000000003E-5</v>
      </c>
      <c r="AT292">
        <v>7.9999999999999898E-5</v>
      </c>
      <c r="AU292">
        <v>1.2E-4</v>
      </c>
      <c r="AV292">
        <v>1.6000000000000001E-4</v>
      </c>
      <c r="AW292">
        <v>2.0000000000000001E-4</v>
      </c>
      <c r="AX292">
        <v>2.4000000000000001E-4</v>
      </c>
      <c r="AY292">
        <v>2.7999999999999998E-4</v>
      </c>
      <c r="AZ292">
        <v>3.20000000000001E-4</v>
      </c>
      <c r="BA292">
        <v>3.60000000000001E-4</v>
      </c>
      <c r="BB292">
        <v>4.0000000000000099E-4</v>
      </c>
    </row>
    <row r="293" spans="3:54" ht="23.55" customHeight="1" x14ac:dyDescent="0.3">
      <c r="C293" s="169">
        <f>Input!D297</f>
        <v>0</v>
      </c>
      <c r="D293" s="170" t="e">
        <f>Input!#REF!</f>
        <v>#REF!</v>
      </c>
      <c r="E293" s="170">
        <f>Input!E297</f>
        <v>0</v>
      </c>
      <c r="F293" s="171">
        <f>Input!F297</f>
        <v>0</v>
      </c>
      <c r="G293" s="171">
        <f>Input!G297</f>
        <v>0</v>
      </c>
      <c r="H293" s="170">
        <f t="shared" si="58"/>
        <v>0</v>
      </c>
      <c r="I293" s="170">
        <f t="shared" si="59"/>
        <v>0</v>
      </c>
      <c r="J293" s="170">
        <f t="shared" si="60"/>
        <v>0</v>
      </c>
      <c r="K293" s="170">
        <f t="shared" si="61"/>
        <v>0</v>
      </c>
      <c r="L293" s="170">
        <f t="shared" si="62"/>
        <v>0</v>
      </c>
      <c r="M293" s="170" t="str">
        <f t="shared" si="63"/>
        <v xml:space="preserve"> </v>
      </c>
      <c r="N293" s="182" t="str">
        <f t="shared" si="64"/>
        <v xml:space="preserve"> </v>
      </c>
      <c r="O293" s="5" t="str">
        <f t="shared" si="65"/>
        <v xml:space="preserve"> -0-0</v>
      </c>
      <c r="P293" s="5">
        <f>Input!D297</f>
        <v>0</v>
      </c>
      <c r="Q293" s="21">
        <f>IF(Input!$E297=0,0,IF(ISNA(VLOOKUP((CONCATENATE(Q$6,"-",Input!H297)),points1,2,)),0,(VLOOKUP((CONCATENATE(Q$6,"-",Input!H297)),points1,2,))))</f>
        <v>0</v>
      </c>
      <c r="R293" s="21">
        <f>IF(Input!$E297=0,0,IF(ISNA(VLOOKUP((CONCATENATE(R$6,"-",Input!I297)),points1,2,)),0,(VLOOKUP((CONCATENATE(R$6,"-",Input!I297)),points1,2,))))</f>
        <v>0</v>
      </c>
      <c r="S293" s="21">
        <f>IF(Input!$E297=0,0,IF(ISNA(VLOOKUP((CONCATENATE(S$6,"-",Input!J297)),points1,2,)),0,(VLOOKUP((CONCATENATE(S$6,"-",Input!J297)),points1,2,))))</f>
        <v>0</v>
      </c>
      <c r="T293" s="21">
        <f>IF(Input!$E297=0,0,IF(ISNA(VLOOKUP((CONCATENATE(T$6,"-",Input!K297)),points1,2,)),0,(VLOOKUP((CONCATENATE(T$6,"-",Input!K297)),points1,2,))))</f>
        <v>0</v>
      </c>
      <c r="U293" s="21">
        <f>IF(Input!$E297=0,0,IF(ISNA(VLOOKUP((CONCATENATE(U$6,"-",Input!L297)),points1,2,)),0,(VLOOKUP((CONCATENATE(U$6,"-",Input!L297)),points1,2,))))</f>
        <v>0</v>
      </c>
      <c r="V293" s="12">
        <f>IF(Input!$C297&gt;6,COUNT(Input!H297:I297,Input!J297:L297,Input!#REF!,Input!#REF!),IF(Input!$C297&lt;=6,COUNT(Input!H297:I297,Input!J297:L297,Input!#REF!)))</f>
        <v>0</v>
      </c>
      <c r="W293">
        <f t="shared" si="71"/>
        <v>0</v>
      </c>
      <c r="X293">
        <f>IF(W293=0,0,IF((Input!G297="Boy")*AND(Input!C297&gt;6),VLOOKUP(W293,award2,3),IF((Input!G297="Girl")*AND(Input!C297&gt;6),VLOOKUP(W293,award2,2),IF((Input!G297="Boy")*AND(Input!C297&lt;=6),VLOOKUP(W293,award12,3),IF((Input!G297="Girl")*AND(Input!C297&lt;=6),VLOOKUP(W293,award12,2),0)))))</f>
        <v>0</v>
      </c>
      <c r="Y293">
        <f>IF(Input!$C297&gt;6,COUNT(Input!H297:I297,Input!J297:L297,Input!#REF!,Input!#REF!),IF(Input!$C297&lt;=6,COUNT(Input!H297:I297,Input!J297:L297,Input!#REF!)))</f>
        <v>0</v>
      </c>
      <c r="AA293" t="str">
        <f t="shared" si="66"/>
        <v xml:space="preserve"> </v>
      </c>
      <c r="AB293" t="str">
        <f t="shared" si="67"/>
        <v xml:space="preserve"> </v>
      </c>
      <c r="AC293" t="str">
        <f t="shared" si="68"/>
        <v xml:space="preserve"> </v>
      </c>
      <c r="AD293" t="str">
        <f t="shared" si="69"/>
        <v xml:space="preserve"> </v>
      </c>
      <c r="AE293" t="str">
        <f t="shared" si="70"/>
        <v xml:space="preserve"> </v>
      </c>
      <c r="AG293" s="21" t="str">
        <f>IF(AA293=" "," ",IF(Input!$G297="Boy",IF(RANK(AA293,($AA293:$AE293),0)&lt;=5,AA293," ")," "))</f>
        <v xml:space="preserve"> </v>
      </c>
      <c r="AH293" s="21" t="str">
        <f>IF(AB293=" "," ",IF(Input!$G297="Boy",IF(RANK(AB293,($AA293:$AE293),0)&lt;=5,AB293," ")," "))</f>
        <v xml:space="preserve"> </v>
      </c>
      <c r="AI293" s="21" t="str">
        <f>IF(AC293=" "," ",IF(Input!$G297="Boy",IF(RANK(AC293,($AA293:$AE293),0)&lt;=5,AC293," ")," "))</f>
        <v xml:space="preserve"> </v>
      </c>
      <c r="AJ293" s="21" t="str">
        <f>IF(AD293=" "," ",IF(Input!$G297="Boy",IF(RANK(AD293,($AA293:$AE293),0)&lt;=5,AD293," ")," "))</f>
        <v xml:space="preserve"> </v>
      </c>
      <c r="AK293" s="21" t="str">
        <f>IF(AE293=" "," ",IF(Input!$G297="Boy",IF(RANK(AE293,($AA293:$AE293),0)&lt;=5,AE293," ")," "))</f>
        <v xml:space="preserve"> </v>
      </c>
      <c r="AM293" s="21" t="str">
        <f>IF(AA293=" "," ",IF(Input!$G297="Girl",IF(RANK(AA293,($AA293:$AE293),0)&lt;=5,AA293," ")," "))</f>
        <v xml:space="preserve"> </v>
      </c>
      <c r="AN293" s="21" t="str">
        <f>IF(AB293=" "," ",IF(Input!$G297="Girl",IF(RANK(AB293,($AA293:$AE293),0)&lt;=5,AB293," ")," "))</f>
        <v xml:space="preserve"> </v>
      </c>
      <c r="AO293" s="21" t="str">
        <f>IF(AC293=" "," ",IF(Input!$G297="Girl",IF(RANK(AC293,($AA293:$AE293),0)&lt;=5,AC293," ")," "))</f>
        <v xml:space="preserve"> </v>
      </c>
      <c r="AP293" s="21" t="str">
        <f>IF(AD293=" "," ",IF(Input!$G297="Girl",IF(RANK(AD293,($AA293:$AE293),0)&lt;=5,AD293," ")," "))</f>
        <v xml:space="preserve"> </v>
      </c>
      <c r="AQ293" s="21" t="str">
        <f>IF(AE293=" "," ",IF(Input!$G297="Girl",IF(RANK(AE293,($AA293:$AE293),0)&lt;=5,AE293," ")," "))</f>
        <v xml:space="preserve"> </v>
      </c>
      <c r="AS293">
        <v>4.0000000000000003E-5</v>
      </c>
      <c r="AT293">
        <v>7.9999999999999898E-5</v>
      </c>
      <c r="AU293">
        <v>1.2E-4</v>
      </c>
      <c r="AV293">
        <v>1.6000000000000001E-4</v>
      </c>
      <c r="AW293">
        <v>2.0000000000000001E-4</v>
      </c>
      <c r="AX293">
        <v>2.4000000000000001E-4</v>
      </c>
      <c r="AY293">
        <v>2.7999999999999998E-4</v>
      </c>
      <c r="AZ293">
        <v>3.20000000000001E-4</v>
      </c>
      <c r="BA293">
        <v>3.60000000000001E-4</v>
      </c>
      <c r="BB293">
        <v>4.0000000000000099E-4</v>
      </c>
    </row>
    <row r="294" spans="3:54" ht="23.55" customHeight="1" x14ac:dyDescent="0.3">
      <c r="C294" s="169">
        <f>Input!D298</f>
        <v>0</v>
      </c>
      <c r="D294" s="170" t="e">
        <f>Input!#REF!</f>
        <v>#REF!</v>
      </c>
      <c r="E294" s="170">
        <f>Input!E298</f>
        <v>0</v>
      </c>
      <c r="F294" s="171">
        <f>Input!F298</f>
        <v>0</v>
      </c>
      <c r="G294" s="171">
        <f>Input!G298</f>
        <v>0</v>
      </c>
      <c r="H294" s="170">
        <f t="shared" si="58"/>
        <v>0</v>
      </c>
      <c r="I294" s="170">
        <f t="shared" si="59"/>
        <v>0</v>
      </c>
      <c r="J294" s="170">
        <f t="shared" si="60"/>
        <v>0</v>
      </c>
      <c r="K294" s="170">
        <f t="shared" si="61"/>
        <v>0</v>
      </c>
      <c r="L294" s="170">
        <f t="shared" si="62"/>
        <v>0</v>
      </c>
      <c r="M294" s="170" t="str">
        <f t="shared" si="63"/>
        <v xml:space="preserve"> </v>
      </c>
      <c r="N294" s="182" t="str">
        <f t="shared" si="64"/>
        <v xml:space="preserve"> </v>
      </c>
      <c r="O294" s="5" t="str">
        <f t="shared" si="65"/>
        <v xml:space="preserve"> -0-0</v>
      </c>
      <c r="P294" s="5">
        <f>Input!D298</f>
        <v>0</v>
      </c>
      <c r="Q294" s="21">
        <f>IF(Input!$E298=0,0,IF(ISNA(VLOOKUP((CONCATENATE(Q$6,"-",Input!H298)),points1,2,)),0,(VLOOKUP((CONCATENATE(Q$6,"-",Input!H298)),points1,2,))))</f>
        <v>0</v>
      </c>
      <c r="R294" s="21">
        <f>IF(Input!$E298=0,0,IF(ISNA(VLOOKUP((CONCATENATE(R$6,"-",Input!I298)),points1,2,)),0,(VLOOKUP((CONCATENATE(R$6,"-",Input!I298)),points1,2,))))</f>
        <v>0</v>
      </c>
      <c r="S294" s="21">
        <f>IF(Input!$E298=0,0,IF(ISNA(VLOOKUP((CONCATENATE(S$6,"-",Input!J298)),points1,2,)),0,(VLOOKUP((CONCATENATE(S$6,"-",Input!J298)),points1,2,))))</f>
        <v>0</v>
      </c>
      <c r="T294" s="21">
        <f>IF(Input!$E298=0,0,IF(ISNA(VLOOKUP((CONCATENATE(T$6,"-",Input!K298)),points1,2,)),0,(VLOOKUP((CONCATENATE(T$6,"-",Input!K298)),points1,2,))))</f>
        <v>0</v>
      </c>
      <c r="U294" s="21">
        <f>IF(Input!$E298=0,0,IF(ISNA(VLOOKUP((CONCATENATE(U$6,"-",Input!L298)),points1,2,)),0,(VLOOKUP((CONCATENATE(U$6,"-",Input!L298)),points1,2,))))</f>
        <v>0</v>
      </c>
      <c r="V294" s="12">
        <f>IF(Input!$C298&gt;6,COUNT(Input!H298:I298,Input!J298:L298,Input!#REF!,Input!#REF!),IF(Input!$C298&lt;=6,COUNT(Input!H298:I298,Input!J298:L298,Input!#REF!)))</f>
        <v>0</v>
      </c>
      <c r="W294">
        <f t="shared" si="71"/>
        <v>0</v>
      </c>
      <c r="X294">
        <f>IF(W294=0,0,IF((Input!G298="Boy")*AND(Input!C298&gt;6),VLOOKUP(W294,award2,3),IF((Input!G298="Girl")*AND(Input!C298&gt;6),VLOOKUP(W294,award2,2),IF((Input!G298="Boy")*AND(Input!C298&lt;=6),VLOOKUP(W294,award12,3),IF((Input!G298="Girl")*AND(Input!C298&lt;=6),VLOOKUP(W294,award12,2),0)))))</f>
        <v>0</v>
      </c>
      <c r="Y294">
        <f>IF(Input!$C298&gt;6,COUNT(Input!H298:I298,Input!J298:L298,Input!#REF!,Input!#REF!),IF(Input!$C298&lt;=6,COUNT(Input!H298:I298,Input!J298:L298,Input!#REF!)))</f>
        <v>0</v>
      </c>
      <c r="AA294" t="str">
        <f t="shared" si="66"/>
        <v xml:space="preserve"> </v>
      </c>
      <c r="AB294" t="str">
        <f t="shared" si="67"/>
        <v xml:space="preserve"> </v>
      </c>
      <c r="AC294" t="str">
        <f t="shared" si="68"/>
        <v xml:space="preserve"> </v>
      </c>
      <c r="AD294" t="str">
        <f t="shared" si="69"/>
        <v xml:space="preserve"> </v>
      </c>
      <c r="AE294" t="str">
        <f t="shared" si="70"/>
        <v xml:space="preserve"> </v>
      </c>
      <c r="AG294" s="21" t="str">
        <f>IF(AA294=" "," ",IF(Input!$G298="Boy",IF(RANK(AA294,($AA294:$AE294),0)&lt;=5,AA294," ")," "))</f>
        <v xml:space="preserve"> </v>
      </c>
      <c r="AH294" s="21" t="str">
        <f>IF(AB294=" "," ",IF(Input!$G298="Boy",IF(RANK(AB294,($AA294:$AE294),0)&lt;=5,AB294," ")," "))</f>
        <v xml:space="preserve"> </v>
      </c>
      <c r="AI294" s="21" t="str">
        <f>IF(AC294=" "," ",IF(Input!$G298="Boy",IF(RANK(AC294,($AA294:$AE294),0)&lt;=5,AC294," ")," "))</f>
        <v xml:space="preserve"> </v>
      </c>
      <c r="AJ294" s="21" t="str">
        <f>IF(AD294=" "," ",IF(Input!$G298="Boy",IF(RANK(AD294,($AA294:$AE294),0)&lt;=5,AD294," ")," "))</f>
        <v xml:space="preserve"> </v>
      </c>
      <c r="AK294" s="21" t="str">
        <f>IF(AE294=" "," ",IF(Input!$G298="Boy",IF(RANK(AE294,($AA294:$AE294),0)&lt;=5,AE294," ")," "))</f>
        <v xml:space="preserve"> </v>
      </c>
      <c r="AM294" s="21" t="str">
        <f>IF(AA294=" "," ",IF(Input!$G298="Girl",IF(RANK(AA294,($AA294:$AE294),0)&lt;=5,AA294," ")," "))</f>
        <v xml:space="preserve"> </v>
      </c>
      <c r="AN294" s="21" t="str">
        <f>IF(AB294=" "," ",IF(Input!$G298="Girl",IF(RANK(AB294,($AA294:$AE294),0)&lt;=5,AB294," ")," "))</f>
        <v xml:space="preserve"> </v>
      </c>
      <c r="AO294" s="21" t="str">
        <f>IF(AC294=" "," ",IF(Input!$G298="Girl",IF(RANK(AC294,($AA294:$AE294),0)&lt;=5,AC294," ")," "))</f>
        <v xml:space="preserve"> </v>
      </c>
      <c r="AP294" s="21" t="str">
        <f>IF(AD294=" "," ",IF(Input!$G298="Girl",IF(RANK(AD294,($AA294:$AE294),0)&lt;=5,AD294," ")," "))</f>
        <v xml:space="preserve"> </v>
      </c>
      <c r="AQ294" s="21" t="str">
        <f>IF(AE294=" "," ",IF(Input!$G298="Girl",IF(RANK(AE294,($AA294:$AE294),0)&lt;=5,AE294," ")," "))</f>
        <v xml:space="preserve"> </v>
      </c>
      <c r="AS294">
        <v>4.0000000000000003E-5</v>
      </c>
      <c r="AT294">
        <v>7.9999999999999898E-5</v>
      </c>
      <c r="AU294">
        <v>1.2E-4</v>
      </c>
      <c r="AV294">
        <v>1.6000000000000001E-4</v>
      </c>
      <c r="AW294">
        <v>2.0000000000000001E-4</v>
      </c>
      <c r="AX294">
        <v>2.4000000000000001E-4</v>
      </c>
      <c r="AY294">
        <v>2.7999999999999998E-4</v>
      </c>
      <c r="AZ294">
        <v>3.20000000000001E-4</v>
      </c>
      <c r="BA294">
        <v>3.60000000000001E-4</v>
      </c>
      <c r="BB294">
        <v>4.0000000000000099E-4</v>
      </c>
    </row>
    <row r="295" spans="3:54" ht="23.55" customHeight="1" x14ac:dyDescent="0.3">
      <c r="C295" s="169">
        <f>Input!D299</f>
        <v>0</v>
      </c>
      <c r="D295" s="170" t="e">
        <f>Input!#REF!</f>
        <v>#REF!</v>
      </c>
      <c r="E295" s="170">
        <f>Input!E299</f>
        <v>0</v>
      </c>
      <c r="F295" s="171">
        <f>Input!F299</f>
        <v>0</v>
      </c>
      <c r="G295" s="171">
        <f>Input!G299</f>
        <v>0</v>
      </c>
      <c r="H295" s="170">
        <f t="shared" si="58"/>
        <v>0</v>
      </c>
      <c r="I295" s="170">
        <f t="shared" si="59"/>
        <v>0</v>
      </c>
      <c r="J295" s="170">
        <f t="shared" si="60"/>
        <v>0</v>
      </c>
      <c r="K295" s="170">
        <f t="shared" si="61"/>
        <v>0</v>
      </c>
      <c r="L295" s="170">
        <f t="shared" si="62"/>
        <v>0</v>
      </c>
      <c r="M295" s="170" t="str">
        <f t="shared" si="63"/>
        <v xml:space="preserve"> </v>
      </c>
      <c r="N295" s="182" t="str">
        <f t="shared" si="64"/>
        <v xml:space="preserve"> </v>
      </c>
      <c r="O295" s="5" t="str">
        <f t="shared" si="65"/>
        <v xml:space="preserve"> -0-0</v>
      </c>
      <c r="P295" s="5">
        <f>Input!D299</f>
        <v>0</v>
      </c>
      <c r="Q295" s="21">
        <f>IF(Input!$E299=0,0,IF(ISNA(VLOOKUP((CONCATENATE(Q$6,"-",Input!H299)),points1,2,)),0,(VLOOKUP((CONCATENATE(Q$6,"-",Input!H299)),points1,2,))))</f>
        <v>0</v>
      </c>
      <c r="R295" s="21">
        <f>IF(Input!$E299=0,0,IF(ISNA(VLOOKUP((CONCATENATE(R$6,"-",Input!I299)),points1,2,)),0,(VLOOKUP((CONCATENATE(R$6,"-",Input!I299)),points1,2,))))</f>
        <v>0</v>
      </c>
      <c r="S295" s="21">
        <f>IF(Input!$E299=0,0,IF(ISNA(VLOOKUP((CONCATENATE(S$6,"-",Input!J299)),points1,2,)),0,(VLOOKUP((CONCATENATE(S$6,"-",Input!J299)),points1,2,))))</f>
        <v>0</v>
      </c>
      <c r="T295" s="21">
        <f>IF(Input!$E299=0,0,IF(ISNA(VLOOKUP((CONCATENATE(T$6,"-",Input!K299)),points1,2,)),0,(VLOOKUP((CONCATENATE(T$6,"-",Input!K299)),points1,2,))))</f>
        <v>0</v>
      </c>
      <c r="U295" s="21">
        <f>IF(Input!$E299=0,0,IF(ISNA(VLOOKUP((CONCATENATE(U$6,"-",Input!L299)),points1,2,)),0,(VLOOKUP((CONCATENATE(U$6,"-",Input!L299)),points1,2,))))</f>
        <v>0</v>
      </c>
      <c r="V295" s="12">
        <f>IF(Input!$C299&gt;6,COUNT(Input!H299:I299,Input!J299:L299,Input!#REF!,Input!#REF!),IF(Input!$C299&lt;=6,COUNT(Input!H299:I299,Input!J299:L299,Input!#REF!)))</f>
        <v>0</v>
      </c>
      <c r="W295">
        <f t="shared" si="71"/>
        <v>0</v>
      </c>
      <c r="X295">
        <f>IF(W295=0,0,IF((Input!G299="Boy")*AND(Input!C299&gt;6),VLOOKUP(W295,award2,3),IF((Input!G299="Girl")*AND(Input!C299&gt;6),VLOOKUP(W295,award2,2),IF((Input!G299="Boy")*AND(Input!C299&lt;=6),VLOOKUP(W295,award12,3),IF((Input!G299="Girl")*AND(Input!C299&lt;=6),VLOOKUP(W295,award12,2),0)))))</f>
        <v>0</v>
      </c>
      <c r="Y295">
        <f>IF(Input!$C299&gt;6,COUNT(Input!H299:I299,Input!J299:L299,Input!#REF!,Input!#REF!),IF(Input!$C299&lt;=6,COUNT(Input!H299:I299,Input!J299:L299,Input!#REF!)))</f>
        <v>0</v>
      </c>
      <c r="AA295" t="str">
        <f t="shared" si="66"/>
        <v xml:space="preserve"> </v>
      </c>
      <c r="AB295" t="str">
        <f t="shared" si="67"/>
        <v xml:space="preserve"> </v>
      </c>
      <c r="AC295" t="str">
        <f t="shared" si="68"/>
        <v xml:space="preserve"> </v>
      </c>
      <c r="AD295" t="str">
        <f t="shared" si="69"/>
        <v xml:space="preserve"> </v>
      </c>
      <c r="AE295" t="str">
        <f t="shared" si="70"/>
        <v xml:space="preserve"> </v>
      </c>
      <c r="AG295" s="21" t="str">
        <f>IF(AA295=" "," ",IF(Input!$G299="Boy",IF(RANK(AA295,($AA295:$AE295),0)&lt;=5,AA295," ")," "))</f>
        <v xml:space="preserve"> </v>
      </c>
      <c r="AH295" s="21" t="str">
        <f>IF(AB295=" "," ",IF(Input!$G299="Boy",IF(RANK(AB295,($AA295:$AE295),0)&lt;=5,AB295," ")," "))</f>
        <v xml:space="preserve"> </v>
      </c>
      <c r="AI295" s="21" t="str">
        <f>IF(AC295=" "," ",IF(Input!$G299="Boy",IF(RANK(AC295,($AA295:$AE295),0)&lt;=5,AC295," ")," "))</f>
        <v xml:space="preserve"> </v>
      </c>
      <c r="AJ295" s="21" t="str">
        <f>IF(AD295=" "," ",IF(Input!$G299="Boy",IF(RANK(AD295,($AA295:$AE295),0)&lt;=5,AD295," ")," "))</f>
        <v xml:space="preserve"> </v>
      </c>
      <c r="AK295" s="21" t="str">
        <f>IF(AE295=" "," ",IF(Input!$G299="Boy",IF(RANK(AE295,($AA295:$AE295),0)&lt;=5,AE295," ")," "))</f>
        <v xml:space="preserve"> </v>
      </c>
      <c r="AM295" s="21" t="str">
        <f>IF(AA295=" "," ",IF(Input!$G299="Girl",IF(RANK(AA295,($AA295:$AE295),0)&lt;=5,AA295," ")," "))</f>
        <v xml:space="preserve"> </v>
      </c>
      <c r="AN295" s="21" t="str">
        <f>IF(AB295=" "," ",IF(Input!$G299="Girl",IF(RANK(AB295,($AA295:$AE295),0)&lt;=5,AB295," ")," "))</f>
        <v xml:space="preserve"> </v>
      </c>
      <c r="AO295" s="21" t="str">
        <f>IF(AC295=" "," ",IF(Input!$G299="Girl",IF(RANK(AC295,($AA295:$AE295),0)&lt;=5,AC295," ")," "))</f>
        <v xml:space="preserve"> </v>
      </c>
      <c r="AP295" s="21" t="str">
        <f>IF(AD295=" "," ",IF(Input!$G299="Girl",IF(RANK(AD295,($AA295:$AE295),0)&lt;=5,AD295," ")," "))</f>
        <v xml:space="preserve"> </v>
      </c>
      <c r="AQ295" s="21" t="str">
        <f>IF(AE295=" "," ",IF(Input!$G299="Girl",IF(RANK(AE295,($AA295:$AE295),0)&lt;=5,AE295," ")," "))</f>
        <v xml:space="preserve"> </v>
      </c>
      <c r="AS295">
        <v>4.0000000000000003E-5</v>
      </c>
      <c r="AT295">
        <v>7.9999999999999898E-5</v>
      </c>
      <c r="AU295">
        <v>1.2E-4</v>
      </c>
      <c r="AV295">
        <v>1.6000000000000001E-4</v>
      </c>
      <c r="AW295">
        <v>2.0000000000000001E-4</v>
      </c>
      <c r="AX295">
        <v>2.4000000000000001E-4</v>
      </c>
      <c r="AY295">
        <v>2.7999999999999998E-4</v>
      </c>
      <c r="AZ295">
        <v>3.20000000000001E-4</v>
      </c>
      <c r="BA295">
        <v>3.60000000000001E-4</v>
      </c>
      <c r="BB295">
        <v>4.0000000000000099E-4</v>
      </c>
    </row>
    <row r="296" spans="3:54" ht="23.55" customHeight="1" x14ac:dyDescent="0.3">
      <c r="C296" s="169">
        <f>Input!D300</f>
        <v>0</v>
      </c>
      <c r="D296" s="170" t="e">
        <f>Input!#REF!</f>
        <v>#REF!</v>
      </c>
      <c r="E296" s="170">
        <f>Input!E300</f>
        <v>0</v>
      </c>
      <c r="F296" s="171">
        <f>Input!F300</f>
        <v>0</v>
      </c>
      <c r="G296" s="171">
        <f>Input!G300</f>
        <v>0</v>
      </c>
      <c r="H296" s="170">
        <f t="shared" si="58"/>
        <v>0</v>
      </c>
      <c r="I296" s="170">
        <f t="shared" si="59"/>
        <v>0</v>
      </c>
      <c r="J296" s="170">
        <f t="shared" si="60"/>
        <v>0</v>
      </c>
      <c r="K296" s="170">
        <f t="shared" si="61"/>
        <v>0</v>
      </c>
      <c r="L296" s="170">
        <f t="shared" si="62"/>
        <v>0</v>
      </c>
      <c r="M296" s="170" t="str">
        <f t="shared" si="63"/>
        <v xml:space="preserve"> </v>
      </c>
      <c r="N296" s="182" t="str">
        <f t="shared" si="64"/>
        <v xml:space="preserve"> </v>
      </c>
      <c r="O296" s="5" t="str">
        <f t="shared" si="65"/>
        <v xml:space="preserve"> -0-0</v>
      </c>
      <c r="P296" s="5">
        <f>Input!D300</f>
        <v>0</v>
      </c>
      <c r="Q296" s="21">
        <f>IF(Input!$E300=0,0,IF(ISNA(VLOOKUP((CONCATENATE(Q$6,"-",Input!H300)),points1,2,)),0,(VLOOKUP((CONCATENATE(Q$6,"-",Input!H300)),points1,2,))))</f>
        <v>0</v>
      </c>
      <c r="R296" s="21">
        <f>IF(Input!$E300=0,0,IF(ISNA(VLOOKUP((CONCATENATE(R$6,"-",Input!I300)),points1,2,)),0,(VLOOKUP((CONCATENATE(R$6,"-",Input!I300)),points1,2,))))</f>
        <v>0</v>
      </c>
      <c r="S296" s="21">
        <f>IF(Input!$E300=0,0,IF(ISNA(VLOOKUP((CONCATENATE(S$6,"-",Input!J300)),points1,2,)),0,(VLOOKUP((CONCATENATE(S$6,"-",Input!J300)),points1,2,))))</f>
        <v>0</v>
      </c>
      <c r="T296" s="21">
        <f>IF(Input!$E300=0,0,IF(ISNA(VLOOKUP((CONCATENATE(T$6,"-",Input!K300)),points1,2,)),0,(VLOOKUP((CONCATENATE(T$6,"-",Input!K300)),points1,2,))))</f>
        <v>0</v>
      </c>
      <c r="U296" s="21">
        <f>IF(Input!$E300=0,0,IF(ISNA(VLOOKUP((CONCATENATE(U$6,"-",Input!L300)),points1,2,)),0,(VLOOKUP((CONCATENATE(U$6,"-",Input!L300)),points1,2,))))</f>
        <v>0</v>
      </c>
      <c r="V296" s="12">
        <f>IF(Input!$C300&gt;6,COUNT(Input!H300:I300,Input!J300:L300,Input!#REF!,Input!#REF!),IF(Input!$C300&lt;=6,COUNT(Input!H300:I300,Input!J300:L300,Input!#REF!)))</f>
        <v>0</v>
      </c>
      <c r="W296">
        <f t="shared" si="71"/>
        <v>0</v>
      </c>
      <c r="X296">
        <f>IF(W296=0,0,IF((Input!G300="Boy")*AND(Input!C300&gt;6),VLOOKUP(W296,award2,3),IF((Input!G300="Girl")*AND(Input!C300&gt;6),VLOOKUP(W296,award2,2),IF((Input!G300="Boy")*AND(Input!C300&lt;=6),VLOOKUP(W296,award12,3),IF((Input!G300="Girl")*AND(Input!C300&lt;=6),VLOOKUP(W296,award12,2),0)))))</f>
        <v>0</v>
      </c>
      <c r="Y296">
        <f>IF(Input!$C300&gt;6,COUNT(Input!H300:I300,Input!J300:L300,Input!#REF!,Input!#REF!),IF(Input!$C300&lt;=6,COUNT(Input!H300:I300,Input!J300:L300,Input!#REF!)))</f>
        <v>0</v>
      </c>
      <c r="AA296" t="str">
        <f t="shared" si="66"/>
        <v xml:space="preserve"> </v>
      </c>
      <c r="AB296" t="str">
        <f t="shared" si="67"/>
        <v xml:space="preserve"> </v>
      </c>
      <c r="AC296" t="str">
        <f t="shared" si="68"/>
        <v xml:space="preserve"> </v>
      </c>
      <c r="AD296" t="str">
        <f t="shared" si="69"/>
        <v xml:space="preserve"> </v>
      </c>
      <c r="AE296" t="str">
        <f t="shared" si="70"/>
        <v xml:space="preserve"> </v>
      </c>
      <c r="AG296" s="21" t="str">
        <f>IF(AA296=" "," ",IF(Input!$G300="Boy",IF(RANK(AA296,($AA296:$AE296),0)&lt;=5,AA296," ")," "))</f>
        <v xml:space="preserve"> </v>
      </c>
      <c r="AH296" s="21" t="str">
        <f>IF(AB296=" "," ",IF(Input!$G300="Boy",IF(RANK(AB296,($AA296:$AE296),0)&lt;=5,AB296," ")," "))</f>
        <v xml:space="preserve"> </v>
      </c>
      <c r="AI296" s="21" t="str">
        <f>IF(AC296=" "," ",IF(Input!$G300="Boy",IF(RANK(AC296,($AA296:$AE296),0)&lt;=5,AC296," ")," "))</f>
        <v xml:space="preserve"> </v>
      </c>
      <c r="AJ296" s="21" t="str">
        <f>IF(AD296=" "," ",IF(Input!$G300="Boy",IF(RANK(AD296,($AA296:$AE296),0)&lt;=5,AD296," ")," "))</f>
        <v xml:space="preserve"> </v>
      </c>
      <c r="AK296" s="21" t="str">
        <f>IF(AE296=" "," ",IF(Input!$G300="Boy",IF(RANK(AE296,($AA296:$AE296),0)&lt;=5,AE296," ")," "))</f>
        <v xml:space="preserve"> </v>
      </c>
      <c r="AM296" s="21" t="str">
        <f>IF(AA296=" "," ",IF(Input!$G300="Girl",IF(RANK(AA296,($AA296:$AE296),0)&lt;=5,AA296," ")," "))</f>
        <v xml:space="preserve"> </v>
      </c>
      <c r="AN296" s="21" t="str">
        <f>IF(AB296=" "," ",IF(Input!$G300="Girl",IF(RANK(AB296,($AA296:$AE296),0)&lt;=5,AB296," ")," "))</f>
        <v xml:space="preserve"> </v>
      </c>
      <c r="AO296" s="21" t="str">
        <f>IF(AC296=" "," ",IF(Input!$G300="Girl",IF(RANK(AC296,($AA296:$AE296),0)&lt;=5,AC296," ")," "))</f>
        <v xml:space="preserve"> </v>
      </c>
      <c r="AP296" s="21" t="str">
        <f>IF(AD296=" "," ",IF(Input!$G300="Girl",IF(RANK(AD296,($AA296:$AE296),0)&lt;=5,AD296," ")," "))</f>
        <v xml:space="preserve"> </v>
      </c>
      <c r="AQ296" s="21" t="str">
        <f>IF(AE296=" "," ",IF(Input!$G300="Girl",IF(RANK(AE296,($AA296:$AE296),0)&lt;=5,AE296," ")," "))</f>
        <v xml:space="preserve"> </v>
      </c>
      <c r="AS296">
        <v>4.0000000000000003E-5</v>
      </c>
      <c r="AT296">
        <v>7.9999999999999898E-5</v>
      </c>
      <c r="AU296">
        <v>1.2E-4</v>
      </c>
      <c r="AV296">
        <v>1.6000000000000001E-4</v>
      </c>
      <c r="AW296">
        <v>2.0000000000000001E-4</v>
      </c>
      <c r="AX296">
        <v>2.4000000000000001E-4</v>
      </c>
      <c r="AY296">
        <v>2.7999999999999998E-4</v>
      </c>
      <c r="AZ296">
        <v>3.20000000000001E-4</v>
      </c>
      <c r="BA296">
        <v>3.60000000000001E-4</v>
      </c>
      <c r="BB296">
        <v>4.0000000000000099E-4</v>
      </c>
    </row>
    <row r="297" spans="3:54" ht="23.55" customHeight="1" x14ac:dyDescent="0.3">
      <c r="C297" s="169">
        <f>Input!D301</f>
        <v>0</v>
      </c>
      <c r="D297" s="170" t="e">
        <f>Input!#REF!</f>
        <v>#REF!</v>
      </c>
      <c r="E297" s="170">
        <f>Input!E301</f>
        <v>0</v>
      </c>
      <c r="F297" s="171">
        <f>Input!F301</f>
        <v>0</v>
      </c>
      <c r="G297" s="171">
        <f>Input!G301</f>
        <v>0</v>
      </c>
      <c r="H297" s="170">
        <f t="shared" si="58"/>
        <v>0</v>
      </c>
      <c r="I297" s="170">
        <f t="shared" si="59"/>
        <v>0</v>
      </c>
      <c r="J297" s="170">
        <f t="shared" si="60"/>
        <v>0</v>
      </c>
      <c r="K297" s="170">
        <f t="shared" si="61"/>
        <v>0</v>
      </c>
      <c r="L297" s="170">
        <f t="shared" si="62"/>
        <v>0</v>
      </c>
      <c r="M297" s="170" t="str">
        <f t="shared" si="63"/>
        <v xml:space="preserve"> </v>
      </c>
      <c r="N297" s="182" t="str">
        <f t="shared" si="64"/>
        <v xml:space="preserve"> </v>
      </c>
      <c r="O297" s="5" t="str">
        <f t="shared" si="65"/>
        <v xml:space="preserve"> -0-0</v>
      </c>
      <c r="P297" s="5">
        <f>Input!D301</f>
        <v>0</v>
      </c>
      <c r="Q297" s="21">
        <f>IF(Input!$E301=0,0,IF(ISNA(VLOOKUP((CONCATENATE(Q$6,"-",Input!H301)),points1,2,)),0,(VLOOKUP((CONCATENATE(Q$6,"-",Input!H301)),points1,2,))))</f>
        <v>0</v>
      </c>
      <c r="R297" s="21">
        <f>IF(Input!$E301=0,0,IF(ISNA(VLOOKUP((CONCATENATE(R$6,"-",Input!I301)),points1,2,)),0,(VLOOKUP((CONCATENATE(R$6,"-",Input!I301)),points1,2,))))</f>
        <v>0</v>
      </c>
      <c r="S297" s="21">
        <f>IF(Input!$E301=0,0,IF(ISNA(VLOOKUP((CONCATENATE(S$6,"-",Input!J301)),points1,2,)),0,(VLOOKUP((CONCATENATE(S$6,"-",Input!J301)),points1,2,))))</f>
        <v>0</v>
      </c>
      <c r="T297" s="21">
        <f>IF(Input!$E301=0,0,IF(ISNA(VLOOKUP((CONCATENATE(T$6,"-",Input!K301)),points1,2,)),0,(VLOOKUP((CONCATENATE(T$6,"-",Input!K301)),points1,2,))))</f>
        <v>0</v>
      </c>
      <c r="U297" s="21">
        <f>IF(Input!$E301=0,0,IF(ISNA(VLOOKUP((CONCATENATE(U$6,"-",Input!L301)),points1,2,)),0,(VLOOKUP((CONCATENATE(U$6,"-",Input!L301)),points1,2,))))</f>
        <v>0</v>
      </c>
      <c r="V297" s="12">
        <f>IF(Input!$C301&gt;6,COUNT(Input!H301:I301,Input!J301:L301,Input!#REF!,Input!#REF!),IF(Input!$C301&lt;=6,COUNT(Input!H301:I301,Input!J301:L301,Input!#REF!)))</f>
        <v>0</v>
      </c>
      <c r="W297">
        <f t="shared" si="71"/>
        <v>0</v>
      </c>
      <c r="X297">
        <f>IF(W297=0,0,IF((Input!G301="Boy")*AND(Input!C301&gt;6),VLOOKUP(W297,award2,3),IF((Input!G301="Girl")*AND(Input!C301&gt;6),VLOOKUP(W297,award2,2),IF((Input!G301="Boy")*AND(Input!C301&lt;=6),VLOOKUP(W297,award12,3),IF((Input!G301="Girl")*AND(Input!C301&lt;=6),VLOOKUP(W297,award12,2),0)))))</f>
        <v>0</v>
      </c>
      <c r="Y297">
        <f>IF(Input!$C301&gt;6,COUNT(Input!H301:I301,Input!J301:L301,Input!#REF!,Input!#REF!),IF(Input!$C301&lt;=6,COUNT(Input!H301:I301,Input!J301:L301,Input!#REF!)))</f>
        <v>0</v>
      </c>
      <c r="AA297" t="str">
        <f t="shared" si="66"/>
        <v xml:space="preserve"> </v>
      </c>
      <c r="AB297" t="str">
        <f t="shared" si="67"/>
        <v xml:space="preserve"> </v>
      </c>
      <c r="AC297" t="str">
        <f t="shared" si="68"/>
        <v xml:space="preserve"> </v>
      </c>
      <c r="AD297" t="str">
        <f t="shared" si="69"/>
        <v xml:space="preserve"> </v>
      </c>
      <c r="AE297" t="str">
        <f t="shared" si="70"/>
        <v xml:space="preserve"> </v>
      </c>
      <c r="AG297" s="21" t="str">
        <f>IF(AA297=" "," ",IF(Input!$G301="Boy",IF(RANK(AA297,($AA297:$AE297),0)&lt;=5,AA297," ")," "))</f>
        <v xml:space="preserve"> </v>
      </c>
      <c r="AH297" s="21" t="str">
        <f>IF(AB297=" "," ",IF(Input!$G301="Boy",IF(RANK(AB297,($AA297:$AE297),0)&lt;=5,AB297," ")," "))</f>
        <v xml:space="preserve"> </v>
      </c>
      <c r="AI297" s="21" t="str">
        <f>IF(AC297=" "," ",IF(Input!$G301="Boy",IF(RANK(AC297,($AA297:$AE297),0)&lt;=5,AC297," ")," "))</f>
        <v xml:space="preserve"> </v>
      </c>
      <c r="AJ297" s="21" t="str">
        <f>IF(AD297=" "," ",IF(Input!$G301="Boy",IF(RANK(AD297,($AA297:$AE297),0)&lt;=5,AD297," ")," "))</f>
        <v xml:space="preserve"> </v>
      </c>
      <c r="AK297" s="21" t="str">
        <f>IF(AE297=" "," ",IF(Input!$G301="Boy",IF(RANK(AE297,($AA297:$AE297),0)&lt;=5,AE297," ")," "))</f>
        <v xml:space="preserve"> </v>
      </c>
      <c r="AM297" s="21" t="str">
        <f>IF(AA297=" "," ",IF(Input!$G301="Girl",IF(RANK(AA297,($AA297:$AE297),0)&lt;=5,AA297," ")," "))</f>
        <v xml:space="preserve"> </v>
      </c>
      <c r="AN297" s="21" t="str">
        <f>IF(AB297=" "," ",IF(Input!$G301="Girl",IF(RANK(AB297,($AA297:$AE297),0)&lt;=5,AB297," ")," "))</f>
        <v xml:space="preserve"> </v>
      </c>
      <c r="AO297" s="21" t="str">
        <f>IF(AC297=" "," ",IF(Input!$G301="Girl",IF(RANK(AC297,($AA297:$AE297),0)&lt;=5,AC297," ")," "))</f>
        <v xml:space="preserve"> </v>
      </c>
      <c r="AP297" s="21" t="str">
        <f>IF(AD297=" "," ",IF(Input!$G301="Girl",IF(RANK(AD297,($AA297:$AE297),0)&lt;=5,AD297," ")," "))</f>
        <v xml:space="preserve"> </v>
      </c>
      <c r="AQ297" s="21" t="str">
        <f>IF(AE297=" "," ",IF(Input!$G301="Girl",IF(RANK(AE297,($AA297:$AE297),0)&lt;=5,AE297," ")," "))</f>
        <v xml:space="preserve"> </v>
      </c>
      <c r="AS297">
        <v>4.0000000000000003E-5</v>
      </c>
      <c r="AT297">
        <v>7.9999999999999898E-5</v>
      </c>
      <c r="AU297">
        <v>1.2E-4</v>
      </c>
      <c r="AV297">
        <v>1.6000000000000001E-4</v>
      </c>
      <c r="AW297">
        <v>2.0000000000000001E-4</v>
      </c>
      <c r="AX297">
        <v>2.4000000000000001E-4</v>
      </c>
      <c r="AY297">
        <v>2.7999999999999998E-4</v>
      </c>
      <c r="AZ297">
        <v>3.20000000000001E-4</v>
      </c>
      <c r="BA297">
        <v>3.60000000000001E-4</v>
      </c>
      <c r="BB297">
        <v>4.0000000000000099E-4</v>
      </c>
    </row>
    <row r="298" spans="3:54" ht="23.55" customHeight="1" x14ac:dyDescent="0.3">
      <c r="C298" s="169">
        <f>Input!D302</f>
        <v>0</v>
      </c>
      <c r="D298" s="170" t="e">
        <f>Input!#REF!</f>
        <v>#REF!</v>
      </c>
      <c r="E298" s="170">
        <f>Input!E302</f>
        <v>0</v>
      </c>
      <c r="F298" s="171">
        <f>Input!F302</f>
        <v>0</v>
      </c>
      <c r="G298" s="171">
        <f>Input!G302</f>
        <v>0</v>
      </c>
      <c r="H298" s="170">
        <f t="shared" si="58"/>
        <v>0</v>
      </c>
      <c r="I298" s="170">
        <f t="shared" si="59"/>
        <v>0</v>
      </c>
      <c r="J298" s="170">
        <f t="shared" si="60"/>
        <v>0</v>
      </c>
      <c r="K298" s="170">
        <f t="shared" si="61"/>
        <v>0</v>
      </c>
      <c r="L298" s="170">
        <f t="shared" si="62"/>
        <v>0</v>
      </c>
      <c r="M298" s="170" t="str">
        <f t="shared" si="63"/>
        <v xml:space="preserve"> </v>
      </c>
      <c r="N298" s="182" t="str">
        <f t="shared" si="64"/>
        <v xml:space="preserve"> </v>
      </c>
      <c r="O298" s="5" t="str">
        <f t="shared" si="65"/>
        <v xml:space="preserve"> -0-0</v>
      </c>
      <c r="P298" s="5">
        <f>Input!D302</f>
        <v>0</v>
      </c>
      <c r="Q298" s="21">
        <f>IF(Input!$E302=0,0,IF(ISNA(VLOOKUP((CONCATENATE(Q$6,"-",Input!H302)),points1,2,)),0,(VLOOKUP((CONCATENATE(Q$6,"-",Input!H302)),points1,2,))))</f>
        <v>0</v>
      </c>
      <c r="R298" s="21">
        <f>IF(Input!$E302=0,0,IF(ISNA(VLOOKUP((CONCATENATE(R$6,"-",Input!I302)),points1,2,)),0,(VLOOKUP((CONCATENATE(R$6,"-",Input!I302)),points1,2,))))</f>
        <v>0</v>
      </c>
      <c r="S298" s="21">
        <f>IF(Input!$E302=0,0,IF(ISNA(VLOOKUP((CONCATENATE(S$6,"-",Input!J302)),points1,2,)),0,(VLOOKUP((CONCATENATE(S$6,"-",Input!J302)),points1,2,))))</f>
        <v>0</v>
      </c>
      <c r="T298" s="21">
        <f>IF(Input!$E302=0,0,IF(ISNA(VLOOKUP((CONCATENATE(T$6,"-",Input!K302)),points1,2,)),0,(VLOOKUP((CONCATENATE(T$6,"-",Input!K302)),points1,2,))))</f>
        <v>0</v>
      </c>
      <c r="U298" s="21">
        <f>IF(Input!$E302=0,0,IF(ISNA(VLOOKUP((CONCATENATE(U$6,"-",Input!L302)),points1,2,)),0,(VLOOKUP((CONCATENATE(U$6,"-",Input!L302)),points1,2,))))</f>
        <v>0</v>
      </c>
      <c r="V298" s="12">
        <f>IF(Input!$C302&gt;6,COUNT(Input!H302:I302,Input!J302:L302,Input!#REF!,Input!#REF!),IF(Input!$C302&lt;=6,COUNT(Input!H302:I302,Input!J302:L302,Input!#REF!)))</f>
        <v>0</v>
      </c>
      <c r="W298">
        <f t="shared" si="71"/>
        <v>0</v>
      </c>
      <c r="X298">
        <f>IF(W298=0,0,IF((Input!G302="Boy")*AND(Input!C302&gt;6),VLOOKUP(W298,award2,3),IF((Input!G302="Girl")*AND(Input!C302&gt;6),VLOOKUP(W298,award2,2),IF((Input!G302="Boy")*AND(Input!C302&lt;=6),VLOOKUP(W298,award12,3),IF((Input!G302="Girl")*AND(Input!C302&lt;=6),VLOOKUP(W298,award12,2),0)))))</f>
        <v>0</v>
      </c>
      <c r="Y298">
        <f>IF(Input!$C302&gt;6,COUNT(Input!H302:I302,Input!J302:L302,Input!#REF!,Input!#REF!),IF(Input!$C302&lt;=6,COUNT(Input!H302:I302,Input!J302:L302,Input!#REF!)))</f>
        <v>0</v>
      </c>
      <c r="AA298" t="str">
        <f t="shared" si="66"/>
        <v xml:space="preserve"> </v>
      </c>
      <c r="AB298" t="str">
        <f t="shared" si="67"/>
        <v xml:space="preserve"> </v>
      </c>
      <c r="AC298" t="str">
        <f t="shared" si="68"/>
        <v xml:space="preserve"> </v>
      </c>
      <c r="AD298" t="str">
        <f t="shared" si="69"/>
        <v xml:space="preserve"> </v>
      </c>
      <c r="AE298" t="str">
        <f t="shared" si="70"/>
        <v xml:space="preserve"> </v>
      </c>
      <c r="AG298" s="21" t="str">
        <f>IF(AA298=" "," ",IF(Input!$G302="Boy",IF(RANK(AA298,($AA298:$AE298),0)&lt;=5,AA298," ")," "))</f>
        <v xml:space="preserve"> </v>
      </c>
      <c r="AH298" s="21" t="str">
        <f>IF(AB298=" "," ",IF(Input!$G302="Boy",IF(RANK(AB298,($AA298:$AE298),0)&lt;=5,AB298," ")," "))</f>
        <v xml:space="preserve"> </v>
      </c>
      <c r="AI298" s="21" t="str">
        <f>IF(AC298=" "," ",IF(Input!$G302="Boy",IF(RANK(AC298,($AA298:$AE298),0)&lt;=5,AC298," ")," "))</f>
        <v xml:space="preserve"> </v>
      </c>
      <c r="AJ298" s="21" t="str">
        <f>IF(AD298=" "," ",IF(Input!$G302="Boy",IF(RANK(AD298,($AA298:$AE298),0)&lt;=5,AD298," ")," "))</f>
        <v xml:space="preserve"> </v>
      </c>
      <c r="AK298" s="21" t="str">
        <f>IF(AE298=" "," ",IF(Input!$G302="Boy",IF(RANK(AE298,($AA298:$AE298),0)&lt;=5,AE298," ")," "))</f>
        <v xml:space="preserve"> </v>
      </c>
      <c r="AM298" s="21" t="str">
        <f>IF(AA298=" "," ",IF(Input!$G302="Girl",IF(RANK(AA298,($AA298:$AE298),0)&lt;=5,AA298," ")," "))</f>
        <v xml:space="preserve"> </v>
      </c>
      <c r="AN298" s="21" t="str">
        <f>IF(AB298=" "," ",IF(Input!$G302="Girl",IF(RANK(AB298,($AA298:$AE298),0)&lt;=5,AB298," ")," "))</f>
        <v xml:space="preserve"> </v>
      </c>
      <c r="AO298" s="21" t="str">
        <f>IF(AC298=" "," ",IF(Input!$G302="Girl",IF(RANK(AC298,($AA298:$AE298),0)&lt;=5,AC298," ")," "))</f>
        <v xml:space="preserve"> </v>
      </c>
      <c r="AP298" s="21" t="str">
        <f>IF(AD298=" "," ",IF(Input!$G302="Girl",IF(RANK(AD298,($AA298:$AE298),0)&lt;=5,AD298," ")," "))</f>
        <v xml:space="preserve"> </v>
      </c>
      <c r="AQ298" s="21" t="str">
        <f>IF(AE298=" "," ",IF(Input!$G302="Girl",IF(RANK(AE298,($AA298:$AE298),0)&lt;=5,AE298," ")," "))</f>
        <v xml:space="preserve"> </v>
      </c>
      <c r="AS298">
        <v>4.0000000000000003E-5</v>
      </c>
      <c r="AT298">
        <v>7.9999999999999898E-5</v>
      </c>
      <c r="AU298">
        <v>1.2E-4</v>
      </c>
      <c r="AV298">
        <v>1.6000000000000001E-4</v>
      </c>
      <c r="AW298">
        <v>2.0000000000000001E-4</v>
      </c>
      <c r="AX298">
        <v>2.4000000000000001E-4</v>
      </c>
      <c r="AY298">
        <v>2.7999999999999998E-4</v>
      </c>
      <c r="AZ298">
        <v>3.20000000000001E-4</v>
      </c>
      <c r="BA298">
        <v>3.60000000000001E-4</v>
      </c>
      <c r="BB298">
        <v>4.0000000000000099E-4</v>
      </c>
    </row>
    <row r="299" spans="3:54" ht="23.55" customHeight="1" x14ac:dyDescent="0.3">
      <c r="C299" s="169">
        <f>Input!D303</f>
        <v>0</v>
      </c>
      <c r="D299" s="170" t="e">
        <f>Input!#REF!</f>
        <v>#REF!</v>
      </c>
      <c r="E299" s="170">
        <f>Input!E303</f>
        <v>0</v>
      </c>
      <c r="F299" s="171">
        <f>Input!F303</f>
        <v>0</v>
      </c>
      <c r="G299" s="171">
        <f>Input!G303</f>
        <v>0</v>
      </c>
      <c r="H299" s="170">
        <f t="shared" si="58"/>
        <v>0</v>
      </c>
      <c r="I299" s="170">
        <f t="shared" si="59"/>
        <v>0</v>
      </c>
      <c r="J299" s="170">
        <f t="shared" si="60"/>
        <v>0</v>
      </c>
      <c r="K299" s="170">
        <f t="shared" si="61"/>
        <v>0</v>
      </c>
      <c r="L299" s="170">
        <f t="shared" si="62"/>
        <v>0</v>
      </c>
      <c r="M299" s="170" t="str">
        <f t="shared" si="63"/>
        <v xml:space="preserve"> </v>
      </c>
      <c r="N299" s="182" t="str">
        <f t="shared" si="64"/>
        <v xml:space="preserve"> </v>
      </c>
      <c r="O299" s="5" t="str">
        <f t="shared" si="65"/>
        <v xml:space="preserve"> -0-0</v>
      </c>
      <c r="P299" s="5">
        <f>Input!D303</f>
        <v>0</v>
      </c>
      <c r="Q299" s="21">
        <f>IF(Input!$E303=0,0,IF(ISNA(VLOOKUP((CONCATENATE(Q$6,"-",Input!H303)),points1,2,)),0,(VLOOKUP((CONCATENATE(Q$6,"-",Input!H303)),points1,2,))))</f>
        <v>0</v>
      </c>
      <c r="R299" s="21">
        <f>IF(Input!$E303=0,0,IF(ISNA(VLOOKUP((CONCATENATE(R$6,"-",Input!I303)),points1,2,)),0,(VLOOKUP((CONCATENATE(R$6,"-",Input!I303)),points1,2,))))</f>
        <v>0</v>
      </c>
      <c r="S299" s="21">
        <f>IF(Input!$E303=0,0,IF(ISNA(VLOOKUP((CONCATENATE(S$6,"-",Input!J303)),points1,2,)),0,(VLOOKUP((CONCATENATE(S$6,"-",Input!J303)),points1,2,))))</f>
        <v>0</v>
      </c>
      <c r="T299" s="21">
        <f>IF(Input!$E303=0,0,IF(ISNA(VLOOKUP((CONCATENATE(T$6,"-",Input!K303)),points1,2,)),0,(VLOOKUP((CONCATENATE(T$6,"-",Input!K303)),points1,2,))))</f>
        <v>0</v>
      </c>
      <c r="U299" s="21">
        <f>IF(Input!$E303=0,0,IF(ISNA(VLOOKUP((CONCATENATE(U$6,"-",Input!L303)),points1,2,)),0,(VLOOKUP((CONCATENATE(U$6,"-",Input!L303)),points1,2,))))</f>
        <v>0</v>
      </c>
      <c r="V299" s="12">
        <f>IF(Input!$C303&gt;6,COUNT(Input!H303:I303,Input!J303:L303,Input!#REF!,Input!#REF!),IF(Input!$C303&lt;=6,COUNT(Input!H303:I303,Input!J303:L303,Input!#REF!)))</f>
        <v>0</v>
      </c>
      <c r="W299">
        <f t="shared" si="71"/>
        <v>0</v>
      </c>
      <c r="X299">
        <f>IF(W299=0,0,IF((Input!G303="Boy")*AND(Input!C303&gt;6),VLOOKUP(W299,award2,3),IF((Input!G303="Girl")*AND(Input!C303&gt;6),VLOOKUP(W299,award2,2),IF((Input!G303="Boy")*AND(Input!C303&lt;=6),VLOOKUP(W299,award12,3),IF((Input!G303="Girl")*AND(Input!C303&lt;=6),VLOOKUP(W299,award12,2),0)))))</f>
        <v>0</v>
      </c>
      <c r="Y299">
        <f>IF(Input!$C303&gt;6,COUNT(Input!H303:I303,Input!J303:L303,Input!#REF!,Input!#REF!),IF(Input!$C303&lt;=6,COUNT(Input!H303:I303,Input!J303:L303,Input!#REF!)))</f>
        <v>0</v>
      </c>
      <c r="AA299" t="str">
        <f t="shared" si="66"/>
        <v xml:space="preserve"> </v>
      </c>
      <c r="AB299" t="str">
        <f t="shared" si="67"/>
        <v xml:space="preserve"> </v>
      </c>
      <c r="AC299" t="str">
        <f t="shared" si="68"/>
        <v xml:space="preserve"> </v>
      </c>
      <c r="AD299" t="str">
        <f t="shared" si="69"/>
        <v xml:space="preserve"> </v>
      </c>
      <c r="AE299" t="str">
        <f t="shared" si="70"/>
        <v xml:space="preserve"> </v>
      </c>
      <c r="AG299" s="21" t="str">
        <f>IF(AA299=" "," ",IF(Input!$G303="Boy",IF(RANK(AA299,($AA299:$AE299),0)&lt;=5,AA299," ")," "))</f>
        <v xml:space="preserve"> </v>
      </c>
      <c r="AH299" s="21" t="str">
        <f>IF(AB299=" "," ",IF(Input!$G303="Boy",IF(RANK(AB299,($AA299:$AE299),0)&lt;=5,AB299," ")," "))</f>
        <v xml:space="preserve"> </v>
      </c>
      <c r="AI299" s="21" t="str">
        <f>IF(AC299=" "," ",IF(Input!$G303="Boy",IF(RANK(AC299,($AA299:$AE299),0)&lt;=5,AC299," ")," "))</f>
        <v xml:space="preserve"> </v>
      </c>
      <c r="AJ299" s="21" t="str">
        <f>IF(AD299=" "," ",IF(Input!$G303="Boy",IF(RANK(AD299,($AA299:$AE299),0)&lt;=5,AD299," ")," "))</f>
        <v xml:space="preserve"> </v>
      </c>
      <c r="AK299" s="21" t="str">
        <f>IF(AE299=" "," ",IF(Input!$G303="Boy",IF(RANK(AE299,($AA299:$AE299),0)&lt;=5,AE299," ")," "))</f>
        <v xml:space="preserve"> </v>
      </c>
      <c r="AM299" s="21" t="str">
        <f>IF(AA299=" "," ",IF(Input!$G303="Girl",IF(RANK(AA299,($AA299:$AE299),0)&lt;=5,AA299," ")," "))</f>
        <v xml:space="preserve"> </v>
      </c>
      <c r="AN299" s="21" t="str">
        <f>IF(AB299=" "," ",IF(Input!$G303="Girl",IF(RANK(AB299,($AA299:$AE299),0)&lt;=5,AB299," ")," "))</f>
        <v xml:space="preserve"> </v>
      </c>
      <c r="AO299" s="21" t="str">
        <f>IF(AC299=" "," ",IF(Input!$G303="Girl",IF(RANK(AC299,($AA299:$AE299),0)&lt;=5,AC299," ")," "))</f>
        <v xml:space="preserve"> </v>
      </c>
      <c r="AP299" s="21" t="str">
        <f>IF(AD299=" "," ",IF(Input!$G303="Girl",IF(RANK(AD299,($AA299:$AE299),0)&lt;=5,AD299," ")," "))</f>
        <v xml:space="preserve"> </v>
      </c>
      <c r="AQ299" s="21" t="str">
        <f>IF(AE299=" "," ",IF(Input!$G303="Girl",IF(RANK(AE299,($AA299:$AE299),0)&lt;=5,AE299," ")," "))</f>
        <v xml:space="preserve"> </v>
      </c>
      <c r="AS299">
        <v>4.0000000000000003E-5</v>
      </c>
      <c r="AT299">
        <v>7.9999999999999898E-5</v>
      </c>
      <c r="AU299">
        <v>1.2E-4</v>
      </c>
      <c r="AV299">
        <v>1.6000000000000001E-4</v>
      </c>
      <c r="AW299">
        <v>2.0000000000000001E-4</v>
      </c>
      <c r="AX299">
        <v>2.4000000000000001E-4</v>
      </c>
      <c r="AY299">
        <v>2.7999999999999998E-4</v>
      </c>
      <c r="AZ299">
        <v>3.20000000000001E-4</v>
      </c>
      <c r="BA299">
        <v>3.60000000000001E-4</v>
      </c>
      <c r="BB299">
        <v>4.0000000000000099E-4</v>
      </c>
    </row>
    <row r="300" spans="3:54" ht="23.55" customHeight="1" x14ac:dyDescent="0.3">
      <c r="C300" s="169">
        <f>Input!D304</f>
        <v>0</v>
      </c>
      <c r="D300" s="170" t="e">
        <f>Input!#REF!</f>
        <v>#REF!</v>
      </c>
      <c r="E300" s="170">
        <f>Input!E304</f>
        <v>0</v>
      </c>
      <c r="F300" s="171">
        <f>Input!F304</f>
        <v>0</v>
      </c>
      <c r="G300" s="171">
        <f>Input!G304</f>
        <v>0</v>
      </c>
      <c r="H300" s="170">
        <f t="shared" si="58"/>
        <v>0</v>
      </c>
      <c r="I300" s="170">
        <f t="shared" si="59"/>
        <v>0</v>
      </c>
      <c r="J300" s="170">
        <f t="shared" si="60"/>
        <v>0</v>
      </c>
      <c r="K300" s="170">
        <f t="shared" si="61"/>
        <v>0</v>
      </c>
      <c r="L300" s="170">
        <f t="shared" si="62"/>
        <v>0</v>
      </c>
      <c r="M300" s="170" t="str">
        <f t="shared" si="63"/>
        <v xml:space="preserve"> </v>
      </c>
      <c r="N300" s="182" t="str">
        <f t="shared" si="64"/>
        <v xml:space="preserve"> </v>
      </c>
      <c r="O300" s="5" t="str">
        <f t="shared" si="65"/>
        <v xml:space="preserve"> -0-0</v>
      </c>
      <c r="P300" s="5">
        <f>Input!D304</f>
        <v>0</v>
      </c>
      <c r="Q300" s="21">
        <f>IF(Input!$E304=0,0,IF(ISNA(VLOOKUP((CONCATENATE(Q$6,"-",Input!H304)),points1,2,)),0,(VLOOKUP((CONCATENATE(Q$6,"-",Input!H304)),points1,2,))))</f>
        <v>0</v>
      </c>
      <c r="R300" s="21">
        <f>IF(Input!$E304=0,0,IF(ISNA(VLOOKUP((CONCATENATE(R$6,"-",Input!I304)),points1,2,)),0,(VLOOKUP((CONCATENATE(R$6,"-",Input!I304)),points1,2,))))</f>
        <v>0</v>
      </c>
      <c r="S300" s="21">
        <f>IF(Input!$E304=0,0,IF(ISNA(VLOOKUP((CONCATENATE(S$6,"-",Input!J304)),points1,2,)),0,(VLOOKUP((CONCATENATE(S$6,"-",Input!J304)),points1,2,))))</f>
        <v>0</v>
      </c>
      <c r="T300" s="21">
        <f>IF(Input!$E304=0,0,IF(ISNA(VLOOKUP((CONCATENATE(T$6,"-",Input!K304)),points1,2,)),0,(VLOOKUP((CONCATENATE(T$6,"-",Input!K304)),points1,2,))))</f>
        <v>0</v>
      </c>
      <c r="U300" s="21">
        <f>IF(Input!$E304=0,0,IF(ISNA(VLOOKUP((CONCATENATE(U$6,"-",Input!L304)),points1,2,)),0,(VLOOKUP((CONCATENATE(U$6,"-",Input!L304)),points1,2,))))</f>
        <v>0</v>
      </c>
      <c r="V300" s="12">
        <f>IF(Input!$C304&gt;6,COUNT(Input!H304:I304,Input!J304:L304,Input!#REF!,Input!#REF!),IF(Input!$C304&lt;=6,COUNT(Input!H304:I304,Input!J304:L304,Input!#REF!)))</f>
        <v>0</v>
      </c>
      <c r="W300">
        <f t="shared" si="71"/>
        <v>0</v>
      </c>
      <c r="X300">
        <f>IF(W300=0,0,IF((Input!G304="Boy")*AND(Input!C304&gt;6),VLOOKUP(W300,award2,3),IF((Input!G304="Girl")*AND(Input!C304&gt;6),VLOOKUP(W300,award2,2),IF((Input!G304="Boy")*AND(Input!C304&lt;=6),VLOOKUP(W300,award12,3),IF((Input!G304="Girl")*AND(Input!C304&lt;=6),VLOOKUP(W300,award12,2),0)))))</f>
        <v>0</v>
      </c>
      <c r="Y300">
        <f>IF(Input!$C304&gt;6,COUNT(Input!H304:I304,Input!J304:L304,Input!#REF!,Input!#REF!),IF(Input!$C304&lt;=6,COUNT(Input!H304:I304,Input!J304:L304,Input!#REF!)))</f>
        <v>0</v>
      </c>
      <c r="AA300" t="str">
        <f t="shared" si="66"/>
        <v xml:space="preserve"> </v>
      </c>
      <c r="AB300" t="str">
        <f t="shared" si="67"/>
        <v xml:space="preserve"> </v>
      </c>
      <c r="AC300" t="str">
        <f t="shared" si="68"/>
        <v xml:space="preserve"> </v>
      </c>
      <c r="AD300" t="str">
        <f t="shared" si="69"/>
        <v xml:space="preserve"> </v>
      </c>
      <c r="AE300" t="str">
        <f t="shared" si="70"/>
        <v xml:space="preserve"> </v>
      </c>
      <c r="AG300" s="21" t="str">
        <f>IF(AA300=" "," ",IF(Input!$G304="Boy",IF(RANK(AA300,($AA300:$AE300),0)&lt;=5,AA300," ")," "))</f>
        <v xml:space="preserve"> </v>
      </c>
      <c r="AH300" s="21" t="str">
        <f>IF(AB300=" "," ",IF(Input!$G304="Boy",IF(RANK(AB300,($AA300:$AE300),0)&lt;=5,AB300," ")," "))</f>
        <v xml:space="preserve"> </v>
      </c>
      <c r="AI300" s="21" t="str">
        <f>IF(AC300=" "," ",IF(Input!$G304="Boy",IF(RANK(AC300,($AA300:$AE300),0)&lt;=5,AC300," ")," "))</f>
        <v xml:space="preserve"> </v>
      </c>
      <c r="AJ300" s="21" t="str">
        <f>IF(AD300=" "," ",IF(Input!$G304="Boy",IF(RANK(AD300,($AA300:$AE300),0)&lt;=5,AD300," ")," "))</f>
        <v xml:space="preserve"> </v>
      </c>
      <c r="AK300" s="21" t="str">
        <f>IF(AE300=" "," ",IF(Input!$G304="Boy",IF(RANK(AE300,($AA300:$AE300),0)&lt;=5,AE300," ")," "))</f>
        <v xml:space="preserve"> </v>
      </c>
      <c r="AM300" s="21" t="str">
        <f>IF(AA300=" "," ",IF(Input!$G304="Girl",IF(RANK(AA300,($AA300:$AE300),0)&lt;=5,AA300," ")," "))</f>
        <v xml:space="preserve"> </v>
      </c>
      <c r="AN300" s="21" t="str">
        <f>IF(AB300=" "," ",IF(Input!$G304="Girl",IF(RANK(AB300,($AA300:$AE300),0)&lt;=5,AB300," ")," "))</f>
        <v xml:space="preserve"> </v>
      </c>
      <c r="AO300" s="21" t="str">
        <f>IF(AC300=" "," ",IF(Input!$G304="Girl",IF(RANK(AC300,($AA300:$AE300),0)&lt;=5,AC300," ")," "))</f>
        <v xml:space="preserve"> </v>
      </c>
      <c r="AP300" s="21" t="str">
        <f>IF(AD300=" "," ",IF(Input!$G304="Girl",IF(RANK(AD300,($AA300:$AE300),0)&lt;=5,AD300," ")," "))</f>
        <v xml:space="preserve"> </v>
      </c>
      <c r="AQ300" s="21" t="str">
        <f>IF(AE300=" "," ",IF(Input!$G304="Girl",IF(RANK(AE300,($AA300:$AE300),0)&lt;=5,AE300," ")," "))</f>
        <v xml:space="preserve"> </v>
      </c>
      <c r="AS300">
        <v>4.0000000000000003E-5</v>
      </c>
      <c r="AT300">
        <v>7.9999999999999898E-5</v>
      </c>
      <c r="AU300">
        <v>1.2E-4</v>
      </c>
      <c r="AV300">
        <v>1.6000000000000001E-4</v>
      </c>
      <c r="AW300">
        <v>2.0000000000000001E-4</v>
      </c>
      <c r="AX300">
        <v>2.4000000000000001E-4</v>
      </c>
      <c r="AY300">
        <v>2.7999999999999998E-4</v>
      </c>
      <c r="AZ300">
        <v>3.20000000000001E-4</v>
      </c>
      <c r="BA300">
        <v>3.60000000000001E-4</v>
      </c>
      <c r="BB300">
        <v>4.0000000000000099E-4</v>
      </c>
    </row>
    <row r="301" spans="3:54" ht="23.55" customHeight="1" x14ac:dyDescent="0.3">
      <c r="C301" s="169">
        <f>Input!D305</f>
        <v>0</v>
      </c>
      <c r="D301" s="170" t="e">
        <f>Input!#REF!</f>
        <v>#REF!</v>
      </c>
      <c r="E301" s="170">
        <f>Input!E305</f>
        <v>0</v>
      </c>
      <c r="F301" s="171">
        <f>Input!F305</f>
        <v>0</v>
      </c>
      <c r="G301" s="171">
        <f>Input!G305</f>
        <v>0</v>
      </c>
      <c r="H301" s="170">
        <f t="shared" si="58"/>
        <v>0</v>
      </c>
      <c r="I301" s="170">
        <f t="shared" si="59"/>
        <v>0</v>
      </c>
      <c r="J301" s="170">
        <f t="shared" si="60"/>
        <v>0</v>
      </c>
      <c r="K301" s="170">
        <f t="shared" si="61"/>
        <v>0</v>
      </c>
      <c r="L301" s="170">
        <f t="shared" si="62"/>
        <v>0</v>
      </c>
      <c r="M301" s="170" t="str">
        <f t="shared" si="63"/>
        <v xml:space="preserve"> </v>
      </c>
      <c r="N301" s="182" t="str">
        <f t="shared" si="64"/>
        <v xml:space="preserve"> </v>
      </c>
      <c r="O301" s="5" t="str">
        <f t="shared" si="65"/>
        <v xml:space="preserve"> -0-0</v>
      </c>
      <c r="P301" s="5">
        <f>Input!D305</f>
        <v>0</v>
      </c>
      <c r="Q301" s="21">
        <f>IF(Input!$E305=0,0,IF(ISNA(VLOOKUP((CONCATENATE(Q$6,"-",Input!H305)),points1,2,)),0,(VLOOKUP((CONCATENATE(Q$6,"-",Input!H305)),points1,2,))))</f>
        <v>0</v>
      </c>
      <c r="R301" s="21">
        <f>IF(Input!$E305=0,0,IF(ISNA(VLOOKUP((CONCATENATE(R$6,"-",Input!I305)),points1,2,)),0,(VLOOKUP((CONCATENATE(R$6,"-",Input!I305)),points1,2,))))</f>
        <v>0</v>
      </c>
      <c r="S301" s="21">
        <f>IF(Input!$E305=0,0,IF(ISNA(VLOOKUP((CONCATENATE(S$6,"-",Input!J305)),points1,2,)),0,(VLOOKUP((CONCATENATE(S$6,"-",Input!J305)),points1,2,))))</f>
        <v>0</v>
      </c>
      <c r="T301" s="21">
        <f>IF(Input!$E305=0,0,IF(ISNA(VLOOKUP((CONCATENATE(T$6,"-",Input!K305)),points1,2,)),0,(VLOOKUP((CONCATENATE(T$6,"-",Input!K305)),points1,2,))))</f>
        <v>0</v>
      </c>
      <c r="U301" s="21">
        <f>IF(Input!$E305=0,0,IF(ISNA(VLOOKUP((CONCATENATE(U$6,"-",Input!L305)),points1,2,)),0,(VLOOKUP((CONCATENATE(U$6,"-",Input!L305)),points1,2,))))</f>
        <v>0</v>
      </c>
      <c r="V301" s="12">
        <f>IF(Input!$C305&gt;6,COUNT(Input!H305:I305,Input!J305:L305,Input!#REF!,Input!#REF!),IF(Input!$C305&lt;=6,COUNT(Input!H305:I305,Input!J305:L305,Input!#REF!)))</f>
        <v>0</v>
      </c>
      <c r="W301">
        <f t="shared" si="71"/>
        <v>0</v>
      </c>
      <c r="X301">
        <f>IF(W301=0,0,IF((Input!G305="Boy")*AND(Input!C305&gt;6),VLOOKUP(W301,award2,3),IF((Input!G305="Girl")*AND(Input!C305&gt;6),VLOOKUP(W301,award2,2),IF((Input!G305="Boy")*AND(Input!C305&lt;=6),VLOOKUP(W301,award12,3),IF((Input!G305="Girl")*AND(Input!C305&lt;=6),VLOOKUP(W301,award12,2),0)))))</f>
        <v>0</v>
      </c>
      <c r="Y301">
        <f>IF(Input!$C305&gt;6,COUNT(Input!H305:I305,Input!J305:L305,Input!#REF!,Input!#REF!),IF(Input!$C305&lt;=6,COUNT(Input!H305:I305,Input!J305:L305,Input!#REF!)))</f>
        <v>0</v>
      </c>
      <c r="AA301" t="str">
        <f t="shared" si="66"/>
        <v xml:space="preserve"> </v>
      </c>
      <c r="AB301" t="str">
        <f t="shared" si="67"/>
        <v xml:space="preserve"> </v>
      </c>
      <c r="AC301" t="str">
        <f t="shared" si="68"/>
        <v xml:space="preserve"> </v>
      </c>
      <c r="AD301" t="str">
        <f t="shared" si="69"/>
        <v xml:space="preserve"> </v>
      </c>
      <c r="AE301" t="str">
        <f t="shared" si="70"/>
        <v xml:space="preserve"> </v>
      </c>
      <c r="AG301" s="21" t="str">
        <f>IF(AA301=" "," ",IF(Input!$G305="Boy",IF(RANK(AA301,($AA301:$AE301),0)&lt;=5,AA301," ")," "))</f>
        <v xml:space="preserve"> </v>
      </c>
      <c r="AH301" s="21" t="str">
        <f>IF(AB301=" "," ",IF(Input!$G305="Boy",IF(RANK(AB301,($AA301:$AE301),0)&lt;=5,AB301," ")," "))</f>
        <v xml:space="preserve"> </v>
      </c>
      <c r="AI301" s="21" t="str">
        <f>IF(AC301=" "," ",IF(Input!$G305="Boy",IF(RANK(AC301,($AA301:$AE301),0)&lt;=5,AC301," ")," "))</f>
        <v xml:space="preserve"> </v>
      </c>
      <c r="AJ301" s="21" t="str">
        <f>IF(AD301=" "," ",IF(Input!$G305="Boy",IF(RANK(AD301,($AA301:$AE301),0)&lt;=5,AD301," ")," "))</f>
        <v xml:space="preserve"> </v>
      </c>
      <c r="AK301" s="21" t="str">
        <f>IF(AE301=" "," ",IF(Input!$G305="Boy",IF(RANK(AE301,($AA301:$AE301),0)&lt;=5,AE301," ")," "))</f>
        <v xml:space="preserve"> </v>
      </c>
      <c r="AM301" s="21" t="str">
        <f>IF(AA301=" "," ",IF(Input!$G305="Girl",IF(RANK(AA301,($AA301:$AE301),0)&lt;=5,AA301," ")," "))</f>
        <v xml:space="preserve"> </v>
      </c>
      <c r="AN301" s="21" t="str">
        <f>IF(AB301=" "," ",IF(Input!$G305="Girl",IF(RANK(AB301,($AA301:$AE301),0)&lt;=5,AB301," ")," "))</f>
        <v xml:space="preserve"> </v>
      </c>
      <c r="AO301" s="21" t="str">
        <f>IF(AC301=" "," ",IF(Input!$G305="Girl",IF(RANK(AC301,($AA301:$AE301),0)&lt;=5,AC301," ")," "))</f>
        <v xml:space="preserve"> </v>
      </c>
      <c r="AP301" s="21" t="str">
        <f>IF(AD301=" "," ",IF(Input!$G305="Girl",IF(RANK(AD301,($AA301:$AE301),0)&lt;=5,AD301," ")," "))</f>
        <v xml:space="preserve"> </v>
      </c>
      <c r="AQ301" s="21" t="str">
        <f>IF(AE301=" "," ",IF(Input!$G305="Girl",IF(RANK(AE301,($AA301:$AE301),0)&lt;=5,AE301," ")," "))</f>
        <v xml:space="preserve"> </v>
      </c>
      <c r="AS301">
        <v>4.0000000000000003E-5</v>
      </c>
      <c r="AT301">
        <v>7.9999999999999898E-5</v>
      </c>
      <c r="AU301">
        <v>1.2E-4</v>
      </c>
      <c r="AV301">
        <v>1.6000000000000001E-4</v>
      </c>
      <c r="AW301">
        <v>2.0000000000000001E-4</v>
      </c>
      <c r="AX301">
        <v>2.4000000000000001E-4</v>
      </c>
      <c r="AY301">
        <v>2.7999999999999998E-4</v>
      </c>
      <c r="AZ301">
        <v>3.20000000000001E-4</v>
      </c>
      <c r="BA301">
        <v>3.60000000000001E-4</v>
      </c>
      <c r="BB301">
        <v>4.0000000000000099E-4</v>
      </c>
    </row>
    <row r="302" spans="3:54" ht="23.55" customHeight="1" x14ac:dyDescent="0.3">
      <c r="C302" s="169">
        <f>Input!D306</f>
        <v>0</v>
      </c>
      <c r="D302" s="170" t="e">
        <f>Input!#REF!</f>
        <v>#REF!</v>
      </c>
      <c r="E302" s="170">
        <f>Input!E306</f>
        <v>0</v>
      </c>
      <c r="F302" s="171">
        <f>Input!F306</f>
        <v>0</v>
      </c>
      <c r="G302" s="171">
        <f>Input!G306</f>
        <v>0</v>
      </c>
      <c r="H302" s="170">
        <f t="shared" si="58"/>
        <v>0</v>
      </c>
      <c r="I302" s="170">
        <f t="shared" si="59"/>
        <v>0</v>
      </c>
      <c r="J302" s="170">
        <f t="shared" si="60"/>
        <v>0</v>
      </c>
      <c r="K302" s="170">
        <f t="shared" si="61"/>
        <v>0</v>
      </c>
      <c r="L302" s="170">
        <f t="shared" si="62"/>
        <v>0</v>
      </c>
      <c r="M302" s="170" t="str">
        <f t="shared" si="63"/>
        <v xml:space="preserve"> </v>
      </c>
      <c r="N302" s="182" t="str">
        <f t="shared" si="64"/>
        <v xml:space="preserve"> </v>
      </c>
      <c r="O302" s="5" t="str">
        <f t="shared" si="65"/>
        <v xml:space="preserve"> -0-0</v>
      </c>
      <c r="P302" s="5">
        <f>Input!D306</f>
        <v>0</v>
      </c>
      <c r="Q302" s="21">
        <f>IF(Input!$E306=0,0,IF(ISNA(VLOOKUP((CONCATENATE(Q$6,"-",Input!H306)),points1,2,)),0,(VLOOKUP((CONCATENATE(Q$6,"-",Input!H306)),points1,2,))))</f>
        <v>0</v>
      </c>
      <c r="R302" s="21">
        <f>IF(Input!$E306=0,0,IF(ISNA(VLOOKUP((CONCATENATE(R$6,"-",Input!I306)),points1,2,)),0,(VLOOKUP((CONCATENATE(R$6,"-",Input!I306)),points1,2,))))</f>
        <v>0</v>
      </c>
      <c r="S302" s="21">
        <f>IF(Input!$E306=0,0,IF(ISNA(VLOOKUP((CONCATENATE(S$6,"-",Input!J306)),points1,2,)),0,(VLOOKUP((CONCATENATE(S$6,"-",Input!J306)),points1,2,))))</f>
        <v>0</v>
      </c>
      <c r="T302" s="21">
        <f>IF(Input!$E306=0,0,IF(ISNA(VLOOKUP((CONCATENATE(T$6,"-",Input!K306)),points1,2,)),0,(VLOOKUP((CONCATENATE(T$6,"-",Input!K306)),points1,2,))))</f>
        <v>0</v>
      </c>
      <c r="U302" s="21">
        <f>IF(Input!$E306=0,0,IF(ISNA(VLOOKUP((CONCATENATE(U$6,"-",Input!L306)),points1,2,)),0,(VLOOKUP((CONCATENATE(U$6,"-",Input!L306)),points1,2,))))</f>
        <v>0</v>
      </c>
      <c r="V302" s="12">
        <f>IF(Input!$C306&gt;6,COUNT(Input!H306:I306,Input!J306:L306,Input!#REF!,Input!#REF!),IF(Input!$C306&lt;=6,COUNT(Input!H306:I306,Input!J306:L306,Input!#REF!)))</f>
        <v>0</v>
      </c>
      <c r="W302">
        <f t="shared" si="71"/>
        <v>0</v>
      </c>
      <c r="X302">
        <f>IF(W302=0,0,IF((Input!G306="Boy")*AND(Input!C306&gt;6),VLOOKUP(W302,award2,3),IF((Input!G306="Girl")*AND(Input!C306&gt;6),VLOOKUP(W302,award2,2),IF((Input!G306="Boy")*AND(Input!C306&lt;=6),VLOOKUP(W302,award12,3),IF((Input!G306="Girl")*AND(Input!C306&lt;=6),VLOOKUP(W302,award12,2),0)))))</f>
        <v>0</v>
      </c>
      <c r="Y302">
        <f>IF(Input!$C306&gt;6,COUNT(Input!H306:I306,Input!J306:L306,Input!#REF!,Input!#REF!),IF(Input!$C306&lt;=6,COUNT(Input!H306:I306,Input!J306:L306,Input!#REF!)))</f>
        <v>0</v>
      </c>
      <c r="AA302" t="str">
        <f t="shared" si="66"/>
        <v xml:space="preserve"> </v>
      </c>
      <c r="AB302" t="str">
        <f t="shared" si="67"/>
        <v xml:space="preserve"> </v>
      </c>
      <c r="AC302" t="str">
        <f t="shared" si="68"/>
        <v xml:space="preserve"> </v>
      </c>
      <c r="AD302" t="str">
        <f t="shared" si="69"/>
        <v xml:space="preserve"> </v>
      </c>
      <c r="AE302" t="str">
        <f t="shared" si="70"/>
        <v xml:space="preserve"> </v>
      </c>
      <c r="AG302" s="21" t="str">
        <f>IF(AA302=" "," ",IF(Input!$G306="Boy",IF(RANK(AA302,($AA302:$AE302),0)&lt;=5,AA302," ")," "))</f>
        <v xml:space="preserve"> </v>
      </c>
      <c r="AH302" s="21" t="str">
        <f>IF(AB302=" "," ",IF(Input!$G306="Boy",IF(RANK(AB302,($AA302:$AE302),0)&lt;=5,AB302," ")," "))</f>
        <v xml:space="preserve"> </v>
      </c>
      <c r="AI302" s="21" t="str">
        <f>IF(AC302=" "," ",IF(Input!$G306="Boy",IF(RANK(AC302,($AA302:$AE302),0)&lt;=5,AC302," ")," "))</f>
        <v xml:space="preserve"> </v>
      </c>
      <c r="AJ302" s="21" t="str">
        <f>IF(AD302=" "," ",IF(Input!$G306="Boy",IF(RANK(AD302,($AA302:$AE302),0)&lt;=5,AD302," ")," "))</f>
        <v xml:space="preserve"> </v>
      </c>
      <c r="AK302" s="21" t="str">
        <f>IF(AE302=" "," ",IF(Input!$G306="Boy",IF(RANK(AE302,($AA302:$AE302),0)&lt;=5,AE302," ")," "))</f>
        <v xml:space="preserve"> </v>
      </c>
      <c r="AM302" s="21" t="str">
        <f>IF(AA302=" "," ",IF(Input!$G306="Girl",IF(RANK(AA302,($AA302:$AE302),0)&lt;=5,AA302," ")," "))</f>
        <v xml:space="preserve"> </v>
      </c>
      <c r="AN302" s="21" t="str">
        <f>IF(AB302=" "," ",IF(Input!$G306="Girl",IF(RANK(AB302,($AA302:$AE302),0)&lt;=5,AB302," ")," "))</f>
        <v xml:space="preserve"> </v>
      </c>
      <c r="AO302" s="21" t="str">
        <f>IF(AC302=" "," ",IF(Input!$G306="Girl",IF(RANK(AC302,($AA302:$AE302),0)&lt;=5,AC302," ")," "))</f>
        <v xml:space="preserve"> </v>
      </c>
      <c r="AP302" s="21" t="str">
        <f>IF(AD302=" "," ",IF(Input!$G306="Girl",IF(RANK(AD302,($AA302:$AE302),0)&lt;=5,AD302," ")," "))</f>
        <v xml:space="preserve"> </v>
      </c>
      <c r="AQ302" s="21" t="str">
        <f>IF(AE302=" "," ",IF(Input!$G306="Girl",IF(RANK(AE302,($AA302:$AE302),0)&lt;=5,AE302," ")," "))</f>
        <v xml:space="preserve"> </v>
      </c>
      <c r="AS302">
        <v>4.0000000000000003E-5</v>
      </c>
      <c r="AT302">
        <v>7.9999999999999898E-5</v>
      </c>
      <c r="AU302">
        <v>1.2E-4</v>
      </c>
      <c r="AV302">
        <v>1.6000000000000001E-4</v>
      </c>
      <c r="AW302">
        <v>2.0000000000000001E-4</v>
      </c>
      <c r="AX302">
        <v>2.4000000000000001E-4</v>
      </c>
      <c r="AY302">
        <v>2.7999999999999998E-4</v>
      </c>
      <c r="AZ302">
        <v>3.20000000000001E-4</v>
      </c>
      <c r="BA302">
        <v>3.60000000000001E-4</v>
      </c>
      <c r="BB302">
        <v>4.0000000000000099E-4</v>
      </c>
    </row>
    <row r="303" spans="3:54" ht="23.55" customHeight="1" x14ac:dyDescent="0.3">
      <c r="C303" s="169">
        <f>Input!D307</f>
        <v>0</v>
      </c>
      <c r="D303" s="170" t="e">
        <f>Input!#REF!</f>
        <v>#REF!</v>
      </c>
      <c r="E303" s="170">
        <f>Input!E307</f>
        <v>0</v>
      </c>
      <c r="F303" s="171">
        <f>Input!F307</f>
        <v>0</v>
      </c>
      <c r="G303" s="171">
        <f>Input!G307</f>
        <v>0</v>
      </c>
      <c r="H303" s="170">
        <f t="shared" ref="H303:H366" si="72">IF(Q303=0,0,Q303)</f>
        <v>0</v>
      </c>
      <c r="I303" s="170">
        <f t="shared" ref="I303:I366" si="73">IF(R303=0,0,R303)</f>
        <v>0</v>
      </c>
      <c r="J303" s="170">
        <f t="shared" ref="J303:J366" si="74">IF(S303=0,0,S303)</f>
        <v>0</v>
      </c>
      <c r="K303" s="170">
        <f t="shared" ref="K303:K366" si="75">IF(T303=0,0,T303)</f>
        <v>0</v>
      </c>
      <c r="L303" s="170">
        <f t="shared" ref="L303:L366" si="76">IF(U303=0,0,U303)</f>
        <v>0</v>
      </c>
      <c r="M303" s="170" t="str">
        <f t="shared" ref="M303:M366" si="77">IF(W303=0," ",W303)</f>
        <v xml:space="preserve"> </v>
      </c>
      <c r="N303" s="182" t="str">
        <f t="shared" ref="N303:N366" si="78">IF(X303=0," ",X303)</f>
        <v xml:space="preserve"> </v>
      </c>
      <c r="O303" s="5" t="str">
        <f t="shared" si="65"/>
        <v xml:space="preserve"> -0-0</v>
      </c>
      <c r="P303" s="5">
        <f>Input!D307</f>
        <v>0</v>
      </c>
      <c r="Q303" s="21">
        <f>IF(Input!$E307=0,0,IF(ISNA(VLOOKUP((CONCATENATE(Q$6,"-",Input!H307)),points1,2,)),0,(VLOOKUP((CONCATENATE(Q$6,"-",Input!H307)),points1,2,))))</f>
        <v>0</v>
      </c>
      <c r="R303" s="21">
        <f>IF(Input!$E307=0,0,IF(ISNA(VLOOKUP((CONCATENATE(R$6,"-",Input!I307)),points1,2,)),0,(VLOOKUP((CONCATENATE(R$6,"-",Input!I307)),points1,2,))))</f>
        <v>0</v>
      </c>
      <c r="S303" s="21">
        <f>IF(Input!$E307=0,0,IF(ISNA(VLOOKUP((CONCATENATE(S$6,"-",Input!J307)),points1,2,)),0,(VLOOKUP((CONCATENATE(S$6,"-",Input!J307)),points1,2,))))</f>
        <v>0</v>
      </c>
      <c r="T303" s="21">
        <f>IF(Input!$E307=0,0,IF(ISNA(VLOOKUP((CONCATENATE(T$6,"-",Input!K307)),points1,2,)),0,(VLOOKUP((CONCATENATE(T$6,"-",Input!K307)),points1,2,))))</f>
        <v>0</v>
      </c>
      <c r="U303" s="21">
        <f>IF(Input!$E307=0,0,IF(ISNA(VLOOKUP((CONCATENATE(U$6,"-",Input!L307)),points1,2,)),0,(VLOOKUP((CONCATENATE(U$6,"-",Input!L307)),points1,2,))))</f>
        <v>0</v>
      </c>
      <c r="V303" s="12">
        <f>IF(Input!$C307&gt;6,COUNT(Input!H307:I307,Input!J307:L307,Input!#REF!,Input!#REF!),IF(Input!$C307&lt;=6,COUNT(Input!H307:I307,Input!J307:L307,Input!#REF!)))</f>
        <v>0</v>
      </c>
      <c r="W303">
        <f t="shared" si="71"/>
        <v>0</v>
      </c>
      <c r="X303">
        <f>IF(W303=0,0,IF((Input!G307="Boy")*AND(Input!C307&gt;6),VLOOKUP(W303,award2,3),IF((Input!G307="Girl")*AND(Input!C307&gt;6),VLOOKUP(W303,award2,2),IF((Input!G307="Boy")*AND(Input!C307&lt;=6),VLOOKUP(W303,award12,3),IF((Input!G307="Girl")*AND(Input!C307&lt;=6),VLOOKUP(W303,award12,2),0)))))</f>
        <v>0</v>
      </c>
      <c r="Y303">
        <f>IF(Input!$C307&gt;6,COUNT(Input!H307:I307,Input!J307:L307,Input!#REF!,Input!#REF!),IF(Input!$C307&lt;=6,COUNT(Input!H307:I307,Input!J307:L307,Input!#REF!)))</f>
        <v>0</v>
      </c>
      <c r="AA303" t="str">
        <f t="shared" si="66"/>
        <v xml:space="preserve"> </v>
      </c>
      <c r="AB303" t="str">
        <f t="shared" si="67"/>
        <v xml:space="preserve"> </v>
      </c>
      <c r="AC303" t="str">
        <f t="shared" si="68"/>
        <v xml:space="preserve"> </v>
      </c>
      <c r="AD303" t="str">
        <f t="shared" si="69"/>
        <v xml:space="preserve"> </v>
      </c>
      <c r="AE303" t="str">
        <f t="shared" si="70"/>
        <v xml:space="preserve"> </v>
      </c>
      <c r="AG303" s="21" t="str">
        <f>IF(AA303=" "," ",IF(Input!$G307="Boy",IF(RANK(AA303,($AA303:$AE303),0)&lt;=5,AA303," ")," "))</f>
        <v xml:space="preserve"> </v>
      </c>
      <c r="AH303" s="21" t="str">
        <f>IF(AB303=" "," ",IF(Input!$G307="Boy",IF(RANK(AB303,($AA303:$AE303),0)&lt;=5,AB303," ")," "))</f>
        <v xml:space="preserve"> </v>
      </c>
      <c r="AI303" s="21" t="str">
        <f>IF(AC303=" "," ",IF(Input!$G307="Boy",IF(RANK(AC303,($AA303:$AE303),0)&lt;=5,AC303," ")," "))</f>
        <v xml:space="preserve"> </v>
      </c>
      <c r="AJ303" s="21" t="str">
        <f>IF(AD303=" "," ",IF(Input!$G307="Boy",IF(RANK(AD303,($AA303:$AE303),0)&lt;=5,AD303," ")," "))</f>
        <v xml:space="preserve"> </v>
      </c>
      <c r="AK303" s="21" t="str">
        <f>IF(AE303=" "," ",IF(Input!$G307="Boy",IF(RANK(AE303,($AA303:$AE303),0)&lt;=5,AE303," ")," "))</f>
        <v xml:space="preserve"> </v>
      </c>
      <c r="AM303" s="21" t="str">
        <f>IF(AA303=" "," ",IF(Input!$G307="Girl",IF(RANK(AA303,($AA303:$AE303),0)&lt;=5,AA303," ")," "))</f>
        <v xml:space="preserve"> </v>
      </c>
      <c r="AN303" s="21" t="str">
        <f>IF(AB303=" "," ",IF(Input!$G307="Girl",IF(RANK(AB303,($AA303:$AE303),0)&lt;=5,AB303," ")," "))</f>
        <v xml:space="preserve"> </v>
      </c>
      <c r="AO303" s="21" t="str">
        <f>IF(AC303=" "," ",IF(Input!$G307="Girl",IF(RANK(AC303,($AA303:$AE303),0)&lt;=5,AC303," ")," "))</f>
        <v xml:space="preserve"> </v>
      </c>
      <c r="AP303" s="21" t="str">
        <f>IF(AD303=" "," ",IF(Input!$G307="Girl",IF(RANK(AD303,($AA303:$AE303),0)&lt;=5,AD303," ")," "))</f>
        <v xml:space="preserve"> </v>
      </c>
      <c r="AQ303" s="21" t="str">
        <f>IF(AE303=" "," ",IF(Input!$G307="Girl",IF(RANK(AE303,($AA303:$AE303),0)&lt;=5,AE303," ")," "))</f>
        <v xml:space="preserve"> </v>
      </c>
      <c r="AS303">
        <v>4.0000000000000003E-5</v>
      </c>
      <c r="AT303">
        <v>7.9999999999999898E-5</v>
      </c>
      <c r="AU303">
        <v>1.2E-4</v>
      </c>
      <c r="AV303">
        <v>1.6000000000000001E-4</v>
      </c>
      <c r="AW303">
        <v>2.0000000000000001E-4</v>
      </c>
      <c r="AX303">
        <v>2.4000000000000001E-4</v>
      </c>
      <c r="AY303">
        <v>2.7999999999999998E-4</v>
      </c>
      <c r="AZ303">
        <v>3.20000000000001E-4</v>
      </c>
      <c r="BA303">
        <v>3.60000000000001E-4</v>
      </c>
      <c r="BB303">
        <v>4.0000000000000099E-4</v>
      </c>
    </row>
    <row r="304" spans="3:54" ht="23.55" customHeight="1" x14ac:dyDescent="0.3">
      <c r="C304" s="169">
        <f>Input!D308</f>
        <v>0</v>
      </c>
      <c r="D304" s="170" t="e">
        <f>Input!#REF!</f>
        <v>#REF!</v>
      </c>
      <c r="E304" s="170">
        <f>Input!E308</f>
        <v>0</v>
      </c>
      <c r="F304" s="171">
        <f>Input!F308</f>
        <v>0</v>
      </c>
      <c r="G304" s="171">
        <f>Input!G308</f>
        <v>0</v>
      </c>
      <c r="H304" s="170">
        <f t="shared" si="72"/>
        <v>0</v>
      </c>
      <c r="I304" s="170">
        <f t="shared" si="73"/>
        <v>0</v>
      </c>
      <c r="J304" s="170">
        <f t="shared" si="74"/>
        <v>0</v>
      </c>
      <c r="K304" s="170">
        <f t="shared" si="75"/>
        <v>0</v>
      </c>
      <c r="L304" s="170">
        <f t="shared" si="76"/>
        <v>0</v>
      </c>
      <c r="M304" s="170" t="str">
        <f t="shared" si="77"/>
        <v xml:space="preserve"> </v>
      </c>
      <c r="N304" s="182" t="str">
        <f t="shared" si="78"/>
        <v xml:space="preserve"> </v>
      </c>
      <c r="O304" s="5" t="str">
        <f t="shared" si="65"/>
        <v xml:space="preserve"> -0-0</v>
      </c>
      <c r="P304" s="5">
        <f>Input!D308</f>
        <v>0</v>
      </c>
      <c r="Q304" s="21">
        <f>IF(Input!$E308=0,0,IF(ISNA(VLOOKUP((CONCATENATE(Q$6,"-",Input!H308)),points1,2,)),0,(VLOOKUP((CONCATENATE(Q$6,"-",Input!H308)),points1,2,))))</f>
        <v>0</v>
      </c>
      <c r="R304" s="21">
        <f>IF(Input!$E308=0,0,IF(ISNA(VLOOKUP((CONCATENATE(R$6,"-",Input!I308)),points1,2,)),0,(VLOOKUP((CONCATENATE(R$6,"-",Input!I308)),points1,2,))))</f>
        <v>0</v>
      </c>
      <c r="S304" s="21">
        <f>IF(Input!$E308=0,0,IF(ISNA(VLOOKUP((CONCATENATE(S$6,"-",Input!J308)),points1,2,)),0,(VLOOKUP((CONCATENATE(S$6,"-",Input!J308)),points1,2,))))</f>
        <v>0</v>
      </c>
      <c r="T304" s="21">
        <f>IF(Input!$E308=0,0,IF(ISNA(VLOOKUP((CONCATENATE(T$6,"-",Input!K308)),points1,2,)),0,(VLOOKUP((CONCATENATE(T$6,"-",Input!K308)),points1,2,))))</f>
        <v>0</v>
      </c>
      <c r="U304" s="21">
        <f>IF(Input!$E308=0,0,IF(ISNA(VLOOKUP((CONCATENATE(U$6,"-",Input!L308)),points1,2,)),0,(VLOOKUP((CONCATENATE(U$6,"-",Input!L308)),points1,2,))))</f>
        <v>0</v>
      </c>
      <c r="V304" s="12">
        <f>IF(Input!$C308&gt;6,COUNT(Input!H308:I308,Input!J308:L308,Input!#REF!,Input!#REF!),IF(Input!$C308&lt;=6,COUNT(Input!H308:I308,Input!J308:L308,Input!#REF!)))</f>
        <v>0</v>
      </c>
      <c r="W304">
        <f t="shared" si="71"/>
        <v>0</v>
      </c>
      <c r="X304">
        <f>IF(W304=0,0,IF((Input!G308="Boy")*AND(Input!C308&gt;6),VLOOKUP(W304,award2,3),IF((Input!G308="Girl")*AND(Input!C308&gt;6),VLOOKUP(W304,award2,2),IF((Input!G308="Boy")*AND(Input!C308&lt;=6),VLOOKUP(W304,award12,3),IF((Input!G308="Girl")*AND(Input!C308&lt;=6),VLOOKUP(W304,award12,2),0)))))</f>
        <v>0</v>
      </c>
      <c r="Y304">
        <f>IF(Input!$C308&gt;6,COUNT(Input!H308:I308,Input!J308:L308,Input!#REF!,Input!#REF!),IF(Input!$C308&lt;=6,COUNT(Input!H308:I308,Input!J308:L308,Input!#REF!)))</f>
        <v>0</v>
      </c>
      <c r="AA304" t="str">
        <f t="shared" si="66"/>
        <v xml:space="preserve"> </v>
      </c>
      <c r="AB304" t="str">
        <f t="shared" si="67"/>
        <v xml:space="preserve"> </v>
      </c>
      <c r="AC304" t="str">
        <f t="shared" si="68"/>
        <v xml:space="preserve"> </v>
      </c>
      <c r="AD304" t="str">
        <f t="shared" si="69"/>
        <v xml:space="preserve"> </v>
      </c>
      <c r="AE304" t="str">
        <f t="shared" si="70"/>
        <v xml:space="preserve"> </v>
      </c>
      <c r="AG304" s="21" t="str">
        <f>IF(AA304=" "," ",IF(Input!$G308="Boy",IF(RANK(AA304,($AA304:$AE304),0)&lt;=5,AA304," ")," "))</f>
        <v xml:space="preserve"> </v>
      </c>
      <c r="AH304" s="21" t="str">
        <f>IF(AB304=" "," ",IF(Input!$G308="Boy",IF(RANK(AB304,($AA304:$AE304),0)&lt;=5,AB304," ")," "))</f>
        <v xml:space="preserve"> </v>
      </c>
      <c r="AI304" s="21" t="str">
        <f>IF(AC304=" "," ",IF(Input!$G308="Boy",IF(RANK(AC304,($AA304:$AE304),0)&lt;=5,AC304," ")," "))</f>
        <v xml:space="preserve"> </v>
      </c>
      <c r="AJ304" s="21" t="str">
        <f>IF(AD304=" "," ",IF(Input!$G308="Boy",IF(RANK(AD304,($AA304:$AE304),0)&lt;=5,AD304," ")," "))</f>
        <v xml:space="preserve"> </v>
      </c>
      <c r="AK304" s="21" t="str">
        <f>IF(AE304=" "," ",IF(Input!$G308="Boy",IF(RANK(AE304,($AA304:$AE304),0)&lt;=5,AE304," ")," "))</f>
        <v xml:space="preserve"> </v>
      </c>
      <c r="AM304" s="21" t="str">
        <f>IF(AA304=" "," ",IF(Input!$G308="Girl",IF(RANK(AA304,($AA304:$AE304),0)&lt;=5,AA304," ")," "))</f>
        <v xml:space="preserve"> </v>
      </c>
      <c r="AN304" s="21" t="str">
        <f>IF(AB304=" "," ",IF(Input!$G308="Girl",IF(RANK(AB304,($AA304:$AE304),0)&lt;=5,AB304," ")," "))</f>
        <v xml:space="preserve"> </v>
      </c>
      <c r="AO304" s="21" t="str">
        <f>IF(AC304=" "," ",IF(Input!$G308="Girl",IF(RANK(AC304,($AA304:$AE304),0)&lt;=5,AC304," ")," "))</f>
        <v xml:space="preserve"> </v>
      </c>
      <c r="AP304" s="21" t="str">
        <f>IF(AD304=" "," ",IF(Input!$G308="Girl",IF(RANK(AD304,($AA304:$AE304),0)&lt;=5,AD304," ")," "))</f>
        <v xml:space="preserve"> </v>
      </c>
      <c r="AQ304" s="21" t="str">
        <f>IF(AE304=" "," ",IF(Input!$G308="Girl",IF(RANK(AE304,($AA304:$AE304),0)&lt;=5,AE304," ")," "))</f>
        <v xml:space="preserve"> </v>
      </c>
      <c r="AS304">
        <v>4.0000000000000003E-5</v>
      </c>
      <c r="AT304">
        <v>7.9999999999999898E-5</v>
      </c>
      <c r="AU304">
        <v>1.2E-4</v>
      </c>
      <c r="AV304">
        <v>1.6000000000000001E-4</v>
      </c>
      <c r="AW304">
        <v>2.0000000000000001E-4</v>
      </c>
      <c r="AX304">
        <v>2.4000000000000001E-4</v>
      </c>
      <c r="AY304">
        <v>2.7999999999999998E-4</v>
      </c>
      <c r="AZ304">
        <v>3.20000000000001E-4</v>
      </c>
      <c r="BA304">
        <v>3.60000000000001E-4</v>
      </c>
      <c r="BB304">
        <v>4.0000000000000099E-4</v>
      </c>
    </row>
    <row r="305" spans="3:54" ht="23.55" customHeight="1" x14ac:dyDescent="0.3">
      <c r="C305" s="169">
        <f>Input!D309</f>
        <v>0</v>
      </c>
      <c r="D305" s="170" t="e">
        <f>Input!#REF!</f>
        <v>#REF!</v>
      </c>
      <c r="E305" s="170">
        <f>Input!E309</f>
        <v>0</v>
      </c>
      <c r="F305" s="171">
        <f>Input!F309</f>
        <v>0</v>
      </c>
      <c r="G305" s="171">
        <f>Input!G309</f>
        <v>0</v>
      </c>
      <c r="H305" s="170">
        <f t="shared" si="72"/>
        <v>0</v>
      </c>
      <c r="I305" s="170">
        <f t="shared" si="73"/>
        <v>0</v>
      </c>
      <c r="J305" s="170">
        <f t="shared" si="74"/>
        <v>0</v>
      </c>
      <c r="K305" s="170">
        <f t="shared" si="75"/>
        <v>0</v>
      </c>
      <c r="L305" s="170">
        <f t="shared" si="76"/>
        <v>0</v>
      </c>
      <c r="M305" s="170" t="str">
        <f t="shared" si="77"/>
        <v xml:space="preserve"> </v>
      </c>
      <c r="N305" s="182" t="str">
        <f t="shared" si="78"/>
        <v xml:space="preserve"> </v>
      </c>
      <c r="O305" s="5" t="str">
        <f t="shared" si="65"/>
        <v xml:space="preserve"> -0-0</v>
      </c>
      <c r="P305" s="5">
        <f>Input!D309</f>
        <v>0</v>
      </c>
      <c r="Q305" s="21">
        <f>IF(Input!$E309=0,0,IF(ISNA(VLOOKUP((CONCATENATE(Q$6,"-",Input!H309)),points1,2,)),0,(VLOOKUP((CONCATENATE(Q$6,"-",Input!H309)),points1,2,))))</f>
        <v>0</v>
      </c>
      <c r="R305" s="21">
        <f>IF(Input!$E309=0,0,IF(ISNA(VLOOKUP((CONCATENATE(R$6,"-",Input!I309)),points1,2,)),0,(VLOOKUP((CONCATENATE(R$6,"-",Input!I309)),points1,2,))))</f>
        <v>0</v>
      </c>
      <c r="S305" s="21">
        <f>IF(Input!$E309=0,0,IF(ISNA(VLOOKUP((CONCATENATE(S$6,"-",Input!J309)),points1,2,)),0,(VLOOKUP((CONCATENATE(S$6,"-",Input!J309)),points1,2,))))</f>
        <v>0</v>
      </c>
      <c r="T305" s="21">
        <f>IF(Input!$E309=0,0,IF(ISNA(VLOOKUP((CONCATENATE(T$6,"-",Input!K309)),points1,2,)),0,(VLOOKUP((CONCATENATE(T$6,"-",Input!K309)),points1,2,))))</f>
        <v>0</v>
      </c>
      <c r="U305" s="21">
        <f>IF(Input!$E309=0,0,IF(ISNA(VLOOKUP((CONCATENATE(U$6,"-",Input!L309)),points1,2,)),0,(VLOOKUP((CONCATENATE(U$6,"-",Input!L309)),points1,2,))))</f>
        <v>0</v>
      </c>
      <c r="V305" s="12">
        <f>IF(Input!$C309&gt;6,COUNT(Input!H309:I309,Input!J309:L309,Input!#REF!,Input!#REF!),IF(Input!$C309&lt;=6,COUNT(Input!H309:I309,Input!J309:L309,Input!#REF!)))</f>
        <v>0</v>
      </c>
      <c r="W305">
        <f t="shared" si="71"/>
        <v>0</v>
      </c>
      <c r="X305">
        <f>IF(W305=0,0,IF((Input!G309="Boy")*AND(Input!C309&gt;6),VLOOKUP(W305,award2,3),IF((Input!G309="Girl")*AND(Input!C309&gt;6),VLOOKUP(W305,award2,2),IF((Input!G309="Boy")*AND(Input!C309&lt;=6),VLOOKUP(W305,award12,3),IF((Input!G309="Girl")*AND(Input!C309&lt;=6),VLOOKUP(W305,award12,2),0)))))</f>
        <v>0</v>
      </c>
      <c r="Y305">
        <f>IF(Input!$C309&gt;6,COUNT(Input!H309:I309,Input!J309:L309,Input!#REF!,Input!#REF!),IF(Input!$C309&lt;=6,COUNT(Input!H309:I309,Input!J309:L309,Input!#REF!)))</f>
        <v>0</v>
      </c>
      <c r="AA305" t="str">
        <f t="shared" si="66"/>
        <v xml:space="preserve"> </v>
      </c>
      <c r="AB305" t="str">
        <f t="shared" si="67"/>
        <v xml:space="preserve"> </v>
      </c>
      <c r="AC305" t="str">
        <f t="shared" si="68"/>
        <v xml:space="preserve"> </v>
      </c>
      <c r="AD305" t="str">
        <f t="shared" si="69"/>
        <v xml:space="preserve"> </v>
      </c>
      <c r="AE305" t="str">
        <f t="shared" si="70"/>
        <v xml:space="preserve"> </v>
      </c>
      <c r="AG305" s="21" t="str">
        <f>IF(AA305=" "," ",IF(Input!$G309="Boy",IF(RANK(AA305,($AA305:$AE305),0)&lt;=5,AA305," ")," "))</f>
        <v xml:space="preserve"> </v>
      </c>
      <c r="AH305" s="21" t="str">
        <f>IF(AB305=" "," ",IF(Input!$G309="Boy",IF(RANK(AB305,($AA305:$AE305),0)&lt;=5,AB305," ")," "))</f>
        <v xml:space="preserve"> </v>
      </c>
      <c r="AI305" s="21" t="str">
        <f>IF(AC305=" "," ",IF(Input!$G309="Boy",IF(RANK(AC305,($AA305:$AE305),0)&lt;=5,AC305," ")," "))</f>
        <v xml:space="preserve"> </v>
      </c>
      <c r="AJ305" s="21" t="str">
        <f>IF(AD305=" "," ",IF(Input!$G309="Boy",IF(RANK(AD305,($AA305:$AE305),0)&lt;=5,AD305," ")," "))</f>
        <v xml:space="preserve"> </v>
      </c>
      <c r="AK305" s="21" t="str">
        <f>IF(AE305=" "," ",IF(Input!$G309="Boy",IF(RANK(AE305,($AA305:$AE305),0)&lt;=5,AE305," ")," "))</f>
        <v xml:space="preserve"> </v>
      </c>
      <c r="AM305" s="21" t="str">
        <f>IF(AA305=" "," ",IF(Input!$G309="Girl",IF(RANK(AA305,($AA305:$AE305),0)&lt;=5,AA305," ")," "))</f>
        <v xml:space="preserve"> </v>
      </c>
      <c r="AN305" s="21" t="str">
        <f>IF(AB305=" "," ",IF(Input!$G309="Girl",IF(RANK(AB305,($AA305:$AE305),0)&lt;=5,AB305," ")," "))</f>
        <v xml:space="preserve"> </v>
      </c>
      <c r="AO305" s="21" t="str">
        <f>IF(AC305=" "," ",IF(Input!$G309="Girl",IF(RANK(AC305,($AA305:$AE305),0)&lt;=5,AC305," ")," "))</f>
        <v xml:space="preserve"> </v>
      </c>
      <c r="AP305" s="21" t="str">
        <f>IF(AD305=" "," ",IF(Input!$G309="Girl",IF(RANK(AD305,($AA305:$AE305),0)&lt;=5,AD305," ")," "))</f>
        <v xml:space="preserve"> </v>
      </c>
      <c r="AQ305" s="21" t="str">
        <f>IF(AE305=" "," ",IF(Input!$G309="Girl",IF(RANK(AE305,($AA305:$AE305),0)&lt;=5,AE305," ")," "))</f>
        <v xml:space="preserve"> </v>
      </c>
      <c r="AS305">
        <v>4.0000000000000003E-5</v>
      </c>
      <c r="AT305">
        <v>7.9999999999999898E-5</v>
      </c>
      <c r="AU305">
        <v>1.2E-4</v>
      </c>
      <c r="AV305">
        <v>1.6000000000000001E-4</v>
      </c>
      <c r="AW305">
        <v>2.0000000000000001E-4</v>
      </c>
      <c r="AX305">
        <v>2.4000000000000001E-4</v>
      </c>
      <c r="AY305">
        <v>2.7999999999999998E-4</v>
      </c>
      <c r="AZ305">
        <v>3.20000000000001E-4</v>
      </c>
      <c r="BA305">
        <v>3.60000000000001E-4</v>
      </c>
      <c r="BB305">
        <v>4.0000000000000099E-4</v>
      </c>
    </row>
    <row r="306" spans="3:54" ht="23.55" customHeight="1" x14ac:dyDescent="0.3">
      <c r="C306" s="169">
        <f>Input!D310</f>
        <v>0</v>
      </c>
      <c r="D306" s="170" t="e">
        <f>Input!#REF!</f>
        <v>#REF!</v>
      </c>
      <c r="E306" s="170">
        <f>Input!E310</f>
        <v>0</v>
      </c>
      <c r="F306" s="171">
        <f>Input!F310</f>
        <v>0</v>
      </c>
      <c r="G306" s="171">
        <f>Input!G310</f>
        <v>0</v>
      </c>
      <c r="H306" s="170">
        <f t="shared" si="72"/>
        <v>0</v>
      </c>
      <c r="I306" s="170">
        <f t="shared" si="73"/>
        <v>0</v>
      </c>
      <c r="J306" s="170">
        <f t="shared" si="74"/>
        <v>0</v>
      </c>
      <c r="K306" s="170">
        <f t="shared" si="75"/>
        <v>0</v>
      </c>
      <c r="L306" s="170">
        <f t="shared" si="76"/>
        <v>0</v>
      </c>
      <c r="M306" s="170" t="str">
        <f t="shared" si="77"/>
        <v xml:space="preserve"> </v>
      </c>
      <c r="N306" s="182" t="str">
        <f t="shared" si="78"/>
        <v xml:space="preserve"> </v>
      </c>
      <c r="O306" s="5" t="str">
        <f t="shared" si="65"/>
        <v xml:space="preserve"> -0-0</v>
      </c>
      <c r="P306" s="5">
        <f>Input!D310</f>
        <v>0</v>
      </c>
      <c r="Q306" s="21">
        <f>IF(Input!$E310=0,0,IF(ISNA(VLOOKUP((CONCATENATE(Q$6,"-",Input!H310)),points1,2,)),0,(VLOOKUP((CONCATENATE(Q$6,"-",Input!H310)),points1,2,))))</f>
        <v>0</v>
      </c>
      <c r="R306" s="21">
        <f>IF(Input!$E310=0,0,IF(ISNA(VLOOKUP((CONCATENATE(R$6,"-",Input!I310)),points1,2,)),0,(VLOOKUP((CONCATENATE(R$6,"-",Input!I310)),points1,2,))))</f>
        <v>0</v>
      </c>
      <c r="S306" s="21">
        <f>IF(Input!$E310=0,0,IF(ISNA(VLOOKUP((CONCATENATE(S$6,"-",Input!J310)),points1,2,)),0,(VLOOKUP((CONCATENATE(S$6,"-",Input!J310)),points1,2,))))</f>
        <v>0</v>
      </c>
      <c r="T306" s="21">
        <f>IF(Input!$E310=0,0,IF(ISNA(VLOOKUP((CONCATENATE(T$6,"-",Input!K310)),points1,2,)),0,(VLOOKUP((CONCATENATE(T$6,"-",Input!K310)),points1,2,))))</f>
        <v>0</v>
      </c>
      <c r="U306" s="21">
        <f>IF(Input!$E310=0,0,IF(ISNA(VLOOKUP((CONCATENATE(U$6,"-",Input!L310)),points1,2,)),0,(VLOOKUP((CONCATENATE(U$6,"-",Input!L310)),points1,2,))))</f>
        <v>0</v>
      </c>
      <c r="V306" s="12">
        <f>IF(Input!$C310&gt;6,COUNT(Input!H310:I310,Input!J310:L310,Input!#REF!,Input!#REF!),IF(Input!$C310&lt;=6,COUNT(Input!H310:I310,Input!J310:L310,Input!#REF!)))</f>
        <v>0</v>
      </c>
      <c r="W306">
        <f t="shared" si="71"/>
        <v>0</v>
      </c>
      <c r="X306">
        <f>IF(W306=0,0,IF((Input!G310="Boy")*AND(Input!C310&gt;6),VLOOKUP(W306,award2,3),IF((Input!G310="Girl")*AND(Input!C310&gt;6),VLOOKUP(W306,award2,2),IF((Input!G310="Boy")*AND(Input!C310&lt;=6),VLOOKUP(W306,award12,3),IF((Input!G310="Girl")*AND(Input!C310&lt;=6),VLOOKUP(W306,award12,2),0)))))</f>
        <v>0</v>
      </c>
      <c r="Y306">
        <f>IF(Input!$C310&gt;6,COUNT(Input!H310:I310,Input!J310:L310,Input!#REF!,Input!#REF!),IF(Input!$C310&lt;=6,COUNT(Input!H310:I310,Input!J310:L310,Input!#REF!)))</f>
        <v>0</v>
      </c>
      <c r="AA306" t="str">
        <f t="shared" si="66"/>
        <v xml:space="preserve"> </v>
      </c>
      <c r="AB306" t="str">
        <f t="shared" si="67"/>
        <v xml:space="preserve"> </v>
      </c>
      <c r="AC306" t="str">
        <f t="shared" si="68"/>
        <v xml:space="preserve"> </v>
      </c>
      <c r="AD306" t="str">
        <f t="shared" si="69"/>
        <v xml:space="preserve"> </v>
      </c>
      <c r="AE306" t="str">
        <f t="shared" si="70"/>
        <v xml:space="preserve"> </v>
      </c>
      <c r="AG306" s="21" t="str">
        <f>IF(AA306=" "," ",IF(Input!$G310="Boy",IF(RANK(AA306,($AA306:$AE306),0)&lt;=5,AA306," ")," "))</f>
        <v xml:space="preserve"> </v>
      </c>
      <c r="AH306" s="21" t="str">
        <f>IF(AB306=" "," ",IF(Input!$G310="Boy",IF(RANK(AB306,($AA306:$AE306),0)&lt;=5,AB306," ")," "))</f>
        <v xml:space="preserve"> </v>
      </c>
      <c r="AI306" s="21" t="str">
        <f>IF(AC306=" "," ",IF(Input!$G310="Boy",IF(RANK(AC306,($AA306:$AE306),0)&lt;=5,AC306," ")," "))</f>
        <v xml:space="preserve"> </v>
      </c>
      <c r="AJ306" s="21" t="str">
        <f>IF(AD306=" "," ",IF(Input!$G310="Boy",IF(RANK(AD306,($AA306:$AE306),0)&lt;=5,AD306," ")," "))</f>
        <v xml:space="preserve"> </v>
      </c>
      <c r="AK306" s="21" t="str">
        <f>IF(AE306=" "," ",IF(Input!$G310="Boy",IF(RANK(AE306,($AA306:$AE306),0)&lt;=5,AE306," ")," "))</f>
        <v xml:space="preserve"> </v>
      </c>
      <c r="AM306" s="21" t="str">
        <f>IF(AA306=" "," ",IF(Input!$G310="Girl",IF(RANK(AA306,($AA306:$AE306),0)&lt;=5,AA306," ")," "))</f>
        <v xml:space="preserve"> </v>
      </c>
      <c r="AN306" s="21" t="str">
        <f>IF(AB306=" "," ",IF(Input!$G310="Girl",IF(RANK(AB306,($AA306:$AE306),0)&lt;=5,AB306," ")," "))</f>
        <v xml:space="preserve"> </v>
      </c>
      <c r="AO306" s="21" t="str">
        <f>IF(AC306=" "," ",IF(Input!$G310="Girl",IF(RANK(AC306,($AA306:$AE306),0)&lt;=5,AC306," ")," "))</f>
        <v xml:space="preserve"> </v>
      </c>
      <c r="AP306" s="21" t="str">
        <f>IF(AD306=" "," ",IF(Input!$G310="Girl",IF(RANK(AD306,($AA306:$AE306),0)&lt;=5,AD306," ")," "))</f>
        <v xml:space="preserve"> </v>
      </c>
      <c r="AQ306" s="21" t="str">
        <f>IF(AE306=" "," ",IF(Input!$G310="Girl",IF(RANK(AE306,($AA306:$AE306),0)&lt;=5,AE306," ")," "))</f>
        <v xml:space="preserve"> </v>
      </c>
      <c r="AS306">
        <v>4.0000000000000003E-5</v>
      </c>
      <c r="AT306">
        <v>7.9999999999999898E-5</v>
      </c>
      <c r="AU306">
        <v>1.2E-4</v>
      </c>
      <c r="AV306">
        <v>1.6000000000000001E-4</v>
      </c>
      <c r="AW306">
        <v>2.0000000000000001E-4</v>
      </c>
      <c r="AX306">
        <v>2.4000000000000001E-4</v>
      </c>
      <c r="AY306">
        <v>2.7999999999999998E-4</v>
      </c>
      <c r="AZ306">
        <v>3.20000000000001E-4</v>
      </c>
      <c r="BA306">
        <v>3.60000000000001E-4</v>
      </c>
      <c r="BB306">
        <v>4.0000000000000099E-4</v>
      </c>
    </row>
    <row r="307" spans="3:54" ht="23.55" customHeight="1" x14ac:dyDescent="0.3">
      <c r="C307" s="169">
        <f>Input!D311</f>
        <v>0</v>
      </c>
      <c r="D307" s="170" t="e">
        <f>Input!#REF!</f>
        <v>#REF!</v>
      </c>
      <c r="E307" s="170">
        <f>Input!E311</f>
        <v>0</v>
      </c>
      <c r="F307" s="171">
        <f>Input!F311</f>
        <v>0</v>
      </c>
      <c r="G307" s="171">
        <f>Input!G311</f>
        <v>0</v>
      </c>
      <c r="H307" s="170">
        <f t="shared" si="72"/>
        <v>0</v>
      </c>
      <c r="I307" s="170">
        <f t="shared" si="73"/>
        <v>0</v>
      </c>
      <c r="J307" s="170">
        <f t="shared" si="74"/>
        <v>0</v>
      </c>
      <c r="K307" s="170">
        <f t="shared" si="75"/>
        <v>0</v>
      </c>
      <c r="L307" s="170">
        <f t="shared" si="76"/>
        <v>0</v>
      </c>
      <c r="M307" s="170" t="str">
        <f t="shared" si="77"/>
        <v xml:space="preserve"> </v>
      </c>
      <c r="N307" s="182" t="str">
        <f t="shared" si="78"/>
        <v xml:space="preserve"> </v>
      </c>
      <c r="O307" s="5" t="str">
        <f t="shared" si="65"/>
        <v xml:space="preserve"> -0-0</v>
      </c>
      <c r="P307" s="5">
        <f>Input!D311</f>
        <v>0</v>
      </c>
      <c r="Q307" s="21">
        <f>IF(Input!$E311=0,0,IF(ISNA(VLOOKUP((CONCATENATE(Q$6,"-",Input!H311)),points1,2,)),0,(VLOOKUP((CONCATENATE(Q$6,"-",Input!H311)),points1,2,))))</f>
        <v>0</v>
      </c>
      <c r="R307" s="21">
        <f>IF(Input!$E311=0,0,IF(ISNA(VLOOKUP((CONCATENATE(R$6,"-",Input!I311)),points1,2,)),0,(VLOOKUP((CONCATENATE(R$6,"-",Input!I311)),points1,2,))))</f>
        <v>0</v>
      </c>
      <c r="S307" s="21">
        <f>IF(Input!$E311=0,0,IF(ISNA(VLOOKUP((CONCATENATE(S$6,"-",Input!J311)),points1,2,)),0,(VLOOKUP((CONCATENATE(S$6,"-",Input!J311)),points1,2,))))</f>
        <v>0</v>
      </c>
      <c r="T307" s="21">
        <f>IF(Input!$E311=0,0,IF(ISNA(VLOOKUP((CONCATENATE(T$6,"-",Input!K311)),points1,2,)),0,(VLOOKUP((CONCATENATE(T$6,"-",Input!K311)),points1,2,))))</f>
        <v>0</v>
      </c>
      <c r="U307" s="21">
        <f>IF(Input!$E311=0,0,IF(ISNA(VLOOKUP((CONCATENATE(U$6,"-",Input!L311)),points1,2,)),0,(VLOOKUP((CONCATENATE(U$6,"-",Input!L311)),points1,2,))))</f>
        <v>0</v>
      </c>
      <c r="V307" s="12">
        <f>IF(Input!$C311&gt;6,COUNT(Input!H311:I311,Input!J311:L311,Input!#REF!,Input!#REF!),IF(Input!$C311&lt;=6,COUNT(Input!H311:I311,Input!J311:L311,Input!#REF!)))</f>
        <v>0</v>
      </c>
      <c r="W307">
        <f t="shared" si="71"/>
        <v>0</v>
      </c>
      <c r="X307">
        <f>IF(W307=0,0,IF((Input!G311="Boy")*AND(Input!C311&gt;6),VLOOKUP(W307,award2,3),IF((Input!G311="Girl")*AND(Input!C311&gt;6),VLOOKUP(W307,award2,2),IF((Input!G311="Boy")*AND(Input!C311&lt;=6),VLOOKUP(W307,award12,3),IF((Input!G311="Girl")*AND(Input!C311&lt;=6),VLOOKUP(W307,award12,2),0)))))</f>
        <v>0</v>
      </c>
      <c r="Y307">
        <f>IF(Input!$C311&gt;6,COUNT(Input!H311:I311,Input!J311:L311,Input!#REF!,Input!#REF!),IF(Input!$C311&lt;=6,COUNT(Input!H311:I311,Input!J311:L311,Input!#REF!)))</f>
        <v>0</v>
      </c>
      <c r="AA307" t="str">
        <f t="shared" si="66"/>
        <v xml:space="preserve"> </v>
      </c>
      <c r="AB307" t="str">
        <f t="shared" si="67"/>
        <v xml:space="preserve"> </v>
      </c>
      <c r="AC307" t="str">
        <f t="shared" si="68"/>
        <v xml:space="preserve"> </v>
      </c>
      <c r="AD307" t="str">
        <f t="shared" si="69"/>
        <v xml:space="preserve"> </v>
      </c>
      <c r="AE307" t="str">
        <f t="shared" si="70"/>
        <v xml:space="preserve"> </v>
      </c>
      <c r="AG307" s="21" t="str">
        <f>IF(AA307=" "," ",IF(Input!$G311="Boy",IF(RANK(AA307,($AA307:$AE307),0)&lt;=5,AA307," ")," "))</f>
        <v xml:space="preserve"> </v>
      </c>
      <c r="AH307" s="21" t="str">
        <f>IF(AB307=" "," ",IF(Input!$G311="Boy",IF(RANK(AB307,($AA307:$AE307),0)&lt;=5,AB307," ")," "))</f>
        <v xml:space="preserve"> </v>
      </c>
      <c r="AI307" s="21" t="str">
        <f>IF(AC307=" "," ",IF(Input!$G311="Boy",IF(RANK(AC307,($AA307:$AE307),0)&lt;=5,AC307," ")," "))</f>
        <v xml:space="preserve"> </v>
      </c>
      <c r="AJ307" s="21" t="str">
        <f>IF(AD307=" "," ",IF(Input!$G311="Boy",IF(RANK(AD307,($AA307:$AE307),0)&lt;=5,AD307," ")," "))</f>
        <v xml:space="preserve"> </v>
      </c>
      <c r="AK307" s="21" t="str">
        <f>IF(AE307=" "," ",IF(Input!$G311="Boy",IF(RANK(AE307,($AA307:$AE307),0)&lt;=5,AE307," ")," "))</f>
        <v xml:space="preserve"> </v>
      </c>
      <c r="AM307" s="21" t="str">
        <f>IF(AA307=" "," ",IF(Input!$G311="Girl",IF(RANK(AA307,($AA307:$AE307),0)&lt;=5,AA307," ")," "))</f>
        <v xml:space="preserve"> </v>
      </c>
      <c r="AN307" s="21" t="str">
        <f>IF(AB307=" "," ",IF(Input!$G311="Girl",IF(RANK(AB307,($AA307:$AE307),0)&lt;=5,AB307," ")," "))</f>
        <v xml:space="preserve"> </v>
      </c>
      <c r="AO307" s="21" t="str">
        <f>IF(AC307=" "," ",IF(Input!$G311="Girl",IF(RANK(AC307,($AA307:$AE307),0)&lt;=5,AC307," ")," "))</f>
        <v xml:space="preserve"> </v>
      </c>
      <c r="AP307" s="21" t="str">
        <f>IF(AD307=" "," ",IF(Input!$G311="Girl",IF(RANK(AD307,($AA307:$AE307),0)&lt;=5,AD307," ")," "))</f>
        <v xml:space="preserve"> </v>
      </c>
      <c r="AQ307" s="21" t="str">
        <f>IF(AE307=" "," ",IF(Input!$G311="Girl",IF(RANK(AE307,($AA307:$AE307),0)&lt;=5,AE307," ")," "))</f>
        <v xml:space="preserve"> </v>
      </c>
      <c r="AS307">
        <v>4.0000000000000003E-5</v>
      </c>
      <c r="AT307">
        <v>7.9999999999999898E-5</v>
      </c>
      <c r="AU307">
        <v>1.2E-4</v>
      </c>
      <c r="AV307">
        <v>1.6000000000000001E-4</v>
      </c>
      <c r="AW307">
        <v>2.0000000000000001E-4</v>
      </c>
      <c r="AX307">
        <v>2.4000000000000001E-4</v>
      </c>
      <c r="AY307">
        <v>2.7999999999999998E-4</v>
      </c>
      <c r="AZ307">
        <v>3.20000000000001E-4</v>
      </c>
      <c r="BA307">
        <v>3.60000000000001E-4</v>
      </c>
      <c r="BB307">
        <v>4.0000000000000099E-4</v>
      </c>
    </row>
    <row r="308" spans="3:54" ht="23.55" customHeight="1" x14ac:dyDescent="0.3">
      <c r="C308" s="169">
        <f>Input!D312</f>
        <v>0</v>
      </c>
      <c r="D308" s="170" t="e">
        <f>Input!#REF!</f>
        <v>#REF!</v>
      </c>
      <c r="E308" s="170">
        <f>Input!E312</f>
        <v>0</v>
      </c>
      <c r="F308" s="171">
        <f>Input!F312</f>
        <v>0</v>
      </c>
      <c r="G308" s="171">
        <f>Input!G312</f>
        <v>0</v>
      </c>
      <c r="H308" s="170">
        <f t="shared" si="72"/>
        <v>0</v>
      </c>
      <c r="I308" s="170">
        <f t="shared" si="73"/>
        <v>0</v>
      </c>
      <c r="J308" s="170">
        <f t="shared" si="74"/>
        <v>0</v>
      </c>
      <c r="K308" s="170">
        <f t="shared" si="75"/>
        <v>0</v>
      </c>
      <c r="L308" s="170">
        <f t="shared" si="76"/>
        <v>0</v>
      </c>
      <c r="M308" s="170" t="str">
        <f t="shared" si="77"/>
        <v xml:space="preserve"> </v>
      </c>
      <c r="N308" s="182" t="str">
        <f t="shared" si="78"/>
        <v xml:space="preserve"> </v>
      </c>
      <c r="O308" s="5" t="str">
        <f t="shared" si="65"/>
        <v xml:space="preserve"> -0-0</v>
      </c>
      <c r="P308" s="5">
        <f>Input!D312</f>
        <v>0</v>
      </c>
      <c r="Q308" s="21">
        <f>IF(Input!$E312=0,0,IF(ISNA(VLOOKUP((CONCATENATE(Q$6,"-",Input!H312)),points1,2,)),0,(VLOOKUP((CONCATENATE(Q$6,"-",Input!H312)),points1,2,))))</f>
        <v>0</v>
      </c>
      <c r="R308" s="21">
        <f>IF(Input!$E312=0,0,IF(ISNA(VLOOKUP((CONCATENATE(R$6,"-",Input!I312)),points1,2,)),0,(VLOOKUP((CONCATENATE(R$6,"-",Input!I312)),points1,2,))))</f>
        <v>0</v>
      </c>
      <c r="S308" s="21">
        <f>IF(Input!$E312=0,0,IF(ISNA(VLOOKUP((CONCATENATE(S$6,"-",Input!J312)),points1,2,)),0,(VLOOKUP((CONCATENATE(S$6,"-",Input!J312)),points1,2,))))</f>
        <v>0</v>
      </c>
      <c r="T308" s="21">
        <f>IF(Input!$E312=0,0,IF(ISNA(VLOOKUP((CONCATENATE(T$6,"-",Input!K312)),points1,2,)),0,(VLOOKUP((CONCATENATE(T$6,"-",Input!K312)),points1,2,))))</f>
        <v>0</v>
      </c>
      <c r="U308" s="21">
        <f>IF(Input!$E312=0,0,IF(ISNA(VLOOKUP((CONCATENATE(U$6,"-",Input!L312)),points1,2,)),0,(VLOOKUP((CONCATENATE(U$6,"-",Input!L312)),points1,2,))))</f>
        <v>0</v>
      </c>
      <c r="V308" s="12">
        <f>IF(Input!$C312&gt;6,COUNT(Input!H312:I312,Input!J312:L312,Input!#REF!,Input!#REF!),IF(Input!$C312&lt;=6,COUNT(Input!H312:I312,Input!J312:L312,Input!#REF!)))</f>
        <v>0</v>
      </c>
      <c r="W308">
        <f t="shared" si="71"/>
        <v>0</v>
      </c>
      <c r="X308">
        <f>IF(W308=0,0,IF((Input!G312="Boy")*AND(Input!C312&gt;6),VLOOKUP(W308,award2,3),IF((Input!G312="Girl")*AND(Input!C312&gt;6),VLOOKUP(W308,award2,2),IF((Input!G312="Boy")*AND(Input!C312&lt;=6),VLOOKUP(W308,award12,3),IF((Input!G312="Girl")*AND(Input!C312&lt;=6),VLOOKUP(W308,award12,2),0)))))</f>
        <v>0</v>
      </c>
      <c r="Y308">
        <f>IF(Input!$C312&gt;6,COUNT(Input!H312:I312,Input!J312:L312,Input!#REF!,Input!#REF!),IF(Input!$C312&lt;=6,COUNT(Input!H312:I312,Input!J312:L312,Input!#REF!)))</f>
        <v>0</v>
      </c>
      <c r="AA308" t="str">
        <f t="shared" si="66"/>
        <v xml:space="preserve"> </v>
      </c>
      <c r="AB308" t="str">
        <f t="shared" si="67"/>
        <v xml:space="preserve"> </v>
      </c>
      <c r="AC308" t="str">
        <f t="shared" si="68"/>
        <v xml:space="preserve"> </v>
      </c>
      <c r="AD308" t="str">
        <f t="shared" si="69"/>
        <v xml:space="preserve"> </v>
      </c>
      <c r="AE308" t="str">
        <f t="shared" si="70"/>
        <v xml:space="preserve"> </v>
      </c>
      <c r="AG308" s="21" t="str">
        <f>IF(AA308=" "," ",IF(Input!$G312="Boy",IF(RANK(AA308,($AA308:$AE308),0)&lt;=5,AA308," ")," "))</f>
        <v xml:space="preserve"> </v>
      </c>
      <c r="AH308" s="21" t="str">
        <f>IF(AB308=" "," ",IF(Input!$G312="Boy",IF(RANK(AB308,($AA308:$AE308),0)&lt;=5,AB308," ")," "))</f>
        <v xml:space="preserve"> </v>
      </c>
      <c r="AI308" s="21" t="str">
        <f>IF(AC308=" "," ",IF(Input!$G312="Boy",IF(RANK(AC308,($AA308:$AE308),0)&lt;=5,AC308," ")," "))</f>
        <v xml:space="preserve"> </v>
      </c>
      <c r="AJ308" s="21" t="str">
        <f>IF(AD308=" "," ",IF(Input!$G312="Boy",IF(RANK(AD308,($AA308:$AE308),0)&lt;=5,AD308," ")," "))</f>
        <v xml:space="preserve"> </v>
      </c>
      <c r="AK308" s="21" t="str">
        <f>IF(AE308=" "," ",IF(Input!$G312="Boy",IF(RANK(AE308,($AA308:$AE308),0)&lt;=5,AE308," ")," "))</f>
        <v xml:space="preserve"> </v>
      </c>
      <c r="AM308" s="21" t="str">
        <f>IF(AA308=" "," ",IF(Input!$G312="Girl",IF(RANK(AA308,($AA308:$AE308),0)&lt;=5,AA308," ")," "))</f>
        <v xml:space="preserve"> </v>
      </c>
      <c r="AN308" s="21" t="str">
        <f>IF(AB308=" "," ",IF(Input!$G312="Girl",IF(RANK(AB308,($AA308:$AE308),0)&lt;=5,AB308," ")," "))</f>
        <v xml:space="preserve"> </v>
      </c>
      <c r="AO308" s="21" t="str">
        <f>IF(AC308=" "," ",IF(Input!$G312="Girl",IF(RANK(AC308,($AA308:$AE308),0)&lt;=5,AC308," ")," "))</f>
        <v xml:space="preserve"> </v>
      </c>
      <c r="AP308" s="21" t="str">
        <f>IF(AD308=" "," ",IF(Input!$G312="Girl",IF(RANK(AD308,($AA308:$AE308),0)&lt;=5,AD308," ")," "))</f>
        <v xml:space="preserve"> </v>
      </c>
      <c r="AQ308" s="21" t="str">
        <f>IF(AE308=" "," ",IF(Input!$G312="Girl",IF(RANK(AE308,($AA308:$AE308),0)&lt;=5,AE308," ")," "))</f>
        <v xml:space="preserve"> </v>
      </c>
      <c r="AS308">
        <v>4.0000000000000003E-5</v>
      </c>
      <c r="AT308">
        <v>7.9999999999999898E-5</v>
      </c>
      <c r="AU308">
        <v>1.2E-4</v>
      </c>
      <c r="AV308">
        <v>1.6000000000000001E-4</v>
      </c>
      <c r="AW308">
        <v>2.0000000000000001E-4</v>
      </c>
      <c r="AX308">
        <v>2.4000000000000001E-4</v>
      </c>
      <c r="AY308">
        <v>2.7999999999999998E-4</v>
      </c>
      <c r="AZ308">
        <v>3.20000000000001E-4</v>
      </c>
      <c r="BA308">
        <v>3.60000000000001E-4</v>
      </c>
      <c r="BB308">
        <v>4.0000000000000099E-4</v>
      </c>
    </row>
    <row r="309" spans="3:54" ht="23.55" customHeight="1" x14ac:dyDescent="0.3">
      <c r="C309" s="169">
        <f>Input!D313</f>
        <v>0</v>
      </c>
      <c r="D309" s="170" t="e">
        <f>Input!#REF!</f>
        <v>#REF!</v>
      </c>
      <c r="E309" s="170">
        <f>Input!E313</f>
        <v>0</v>
      </c>
      <c r="F309" s="171">
        <f>Input!F313</f>
        <v>0</v>
      </c>
      <c r="G309" s="171">
        <f>Input!G313</f>
        <v>0</v>
      </c>
      <c r="H309" s="170">
        <f t="shared" si="72"/>
        <v>0</v>
      </c>
      <c r="I309" s="170">
        <f t="shared" si="73"/>
        <v>0</v>
      </c>
      <c r="J309" s="170">
        <f t="shared" si="74"/>
        <v>0</v>
      </c>
      <c r="K309" s="170">
        <f t="shared" si="75"/>
        <v>0</v>
      </c>
      <c r="L309" s="170">
        <f t="shared" si="76"/>
        <v>0</v>
      </c>
      <c r="M309" s="170" t="str">
        <f t="shared" si="77"/>
        <v xml:space="preserve"> </v>
      </c>
      <c r="N309" s="182" t="str">
        <f t="shared" si="78"/>
        <v xml:space="preserve"> </v>
      </c>
      <c r="O309" s="5" t="str">
        <f t="shared" si="65"/>
        <v xml:space="preserve"> -0-0</v>
      </c>
      <c r="P309" s="5">
        <f>Input!D313</f>
        <v>0</v>
      </c>
      <c r="Q309" s="21">
        <f>IF(Input!$E313=0,0,IF(ISNA(VLOOKUP((CONCATENATE(Q$6,"-",Input!H313)),points1,2,)),0,(VLOOKUP((CONCATENATE(Q$6,"-",Input!H313)),points1,2,))))</f>
        <v>0</v>
      </c>
      <c r="R309" s="21">
        <f>IF(Input!$E313=0,0,IF(ISNA(VLOOKUP((CONCATENATE(R$6,"-",Input!I313)),points1,2,)),0,(VLOOKUP((CONCATENATE(R$6,"-",Input!I313)),points1,2,))))</f>
        <v>0</v>
      </c>
      <c r="S309" s="21">
        <f>IF(Input!$E313=0,0,IF(ISNA(VLOOKUP((CONCATENATE(S$6,"-",Input!J313)),points1,2,)),0,(VLOOKUP((CONCATENATE(S$6,"-",Input!J313)),points1,2,))))</f>
        <v>0</v>
      </c>
      <c r="T309" s="21">
        <f>IF(Input!$E313=0,0,IF(ISNA(VLOOKUP((CONCATENATE(T$6,"-",Input!K313)),points1,2,)),0,(VLOOKUP((CONCATENATE(T$6,"-",Input!K313)),points1,2,))))</f>
        <v>0</v>
      </c>
      <c r="U309" s="21">
        <f>IF(Input!$E313=0,0,IF(ISNA(VLOOKUP((CONCATENATE(U$6,"-",Input!L313)),points1,2,)),0,(VLOOKUP((CONCATENATE(U$6,"-",Input!L313)),points1,2,))))</f>
        <v>0</v>
      </c>
      <c r="V309" s="12">
        <f>IF(Input!$C313&gt;6,COUNT(Input!H313:I313,Input!J313:L313,Input!#REF!,Input!#REF!),IF(Input!$C313&lt;=6,COUNT(Input!H313:I313,Input!J313:L313,Input!#REF!)))</f>
        <v>0</v>
      </c>
      <c r="W309">
        <f t="shared" si="71"/>
        <v>0</v>
      </c>
      <c r="X309">
        <f>IF(W309=0,0,IF((Input!G313="Boy")*AND(Input!C313&gt;6),VLOOKUP(W309,award2,3),IF((Input!G313="Girl")*AND(Input!C313&gt;6),VLOOKUP(W309,award2,2),IF((Input!G313="Boy")*AND(Input!C313&lt;=6),VLOOKUP(W309,award12,3),IF((Input!G313="Girl")*AND(Input!C313&lt;=6),VLOOKUP(W309,award12,2),0)))))</f>
        <v>0</v>
      </c>
      <c r="Y309">
        <f>IF(Input!$C313&gt;6,COUNT(Input!H313:I313,Input!J313:L313,Input!#REF!,Input!#REF!),IF(Input!$C313&lt;=6,COUNT(Input!H313:I313,Input!J313:L313,Input!#REF!)))</f>
        <v>0</v>
      </c>
      <c r="AA309" t="str">
        <f t="shared" si="66"/>
        <v xml:space="preserve"> </v>
      </c>
      <c r="AB309" t="str">
        <f t="shared" si="67"/>
        <v xml:space="preserve"> </v>
      </c>
      <c r="AC309" t="str">
        <f t="shared" si="68"/>
        <v xml:space="preserve"> </v>
      </c>
      <c r="AD309" t="str">
        <f t="shared" si="69"/>
        <v xml:space="preserve"> </v>
      </c>
      <c r="AE309" t="str">
        <f t="shared" si="70"/>
        <v xml:space="preserve"> </v>
      </c>
      <c r="AG309" s="21" t="str">
        <f>IF(AA309=" "," ",IF(Input!$G313="Boy",IF(RANK(AA309,($AA309:$AE309),0)&lt;=5,AA309," ")," "))</f>
        <v xml:space="preserve"> </v>
      </c>
      <c r="AH309" s="21" t="str">
        <f>IF(AB309=" "," ",IF(Input!$G313="Boy",IF(RANK(AB309,($AA309:$AE309),0)&lt;=5,AB309," ")," "))</f>
        <v xml:space="preserve"> </v>
      </c>
      <c r="AI309" s="21" t="str">
        <f>IF(AC309=" "," ",IF(Input!$G313="Boy",IF(RANK(AC309,($AA309:$AE309),0)&lt;=5,AC309," ")," "))</f>
        <v xml:space="preserve"> </v>
      </c>
      <c r="AJ309" s="21" t="str">
        <f>IF(AD309=" "," ",IF(Input!$G313="Boy",IF(RANK(AD309,($AA309:$AE309),0)&lt;=5,AD309," ")," "))</f>
        <v xml:space="preserve"> </v>
      </c>
      <c r="AK309" s="21" t="str">
        <f>IF(AE309=" "," ",IF(Input!$G313="Boy",IF(RANK(AE309,($AA309:$AE309),0)&lt;=5,AE309," ")," "))</f>
        <v xml:space="preserve"> </v>
      </c>
      <c r="AM309" s="21" t="str">
        <f>IF(AA309=" "," ",IF(Input!$G313="Girl",IF(RANK(AA309,($AA309:$AE309),0)&lt;=5,AA309," ")," "))</f>
        <v xml:space="preserve"> </v>
      </c>
      <c r="AN309" s="21" t="str">
        <f>IF(AB309=" "," ",IF(Input!$G313="Girl",IF(RANK(AB309,($AA309:$AE309),0)&lt;=5,AB309," ")," "))</f>
        <v xml:space="preserve"> </v>
      </c>
      <c r="AO309" s="21" t="str">
        <f>IF(AC309=" "," ",IF(Input!$G313="Girl",IF(RANK(AC309,($AA309:$AE309),0)&lt;=5,AC309," ")," "))</f>
        <v xml:space="preserve"> </v>
      </c>
      <c r="AP309" s="21" t="str">
        <f>IF(AD309=" "," ",IF(Input!$G313="Girl",IF(RANK(AD309,($AA309:$AE309),0)&lt;=5,AD309," ")," "))</f>
        <v xml:space="preserve"> </v>
      </c>
      <c r="AQ309" s="21" t="str">
        <f>IF(AE309=" "," ",IF(Input!$G313="Girl",IF(RANK(AE309,($AA309:$AE309),0)&lt;=5,AE309," ")," "))</f>
        <v xml:space="preserve"> </v>
      </c>
      <c r="AS309">
        <v>4.0000000000000003E-5</v>
      </c>
      <c r="AT309">
        <v>7.9999999999999898E-5</v>
      </c>
      <c r="AU309">
        <v>1.2E-4</v>
      </c>
      <c r="AV309">
        <v>1.6000000000000001E-4</v>
      </c>
      <c r="AW309">
        <v>2.0000000000000001E-4</v>
      </c>
      <c r="AX309">
        <v>2.4000000000000001E-4</v>
      </c>
      <c r="AY309">
        <v>2.7999999999999998E-4</v>
      </c>
      <c r="AZ309">
        <v>3.20000000000001E-4</v>
      </c>
      <c r="BA309">
        <v>3.60000000000001E-4</v>
      </c>
      <c r="BB309">
        <v>4.0000000000000099E-4</v>
      </c>
    </row>
    <row r="310" spans="3:54" ht="23.55" customHeight="1" x14ac:dyDescent="0.3">
      <c r="C310" s="169">
        <f>Input!D314</f>
        <v>0</v>
      </c>
      <c r="D310" s="170" t="e">
        <f>Input!#REF!</f>
        <v>#REF!</v>
      </c>
      <c r="E310" s="170">
        <f>Input!E314</f>
        <v>0</v>
      </c>
      <c r="F310" s="171">
        <f>Input!F314</f>
        <v>0</v>
      </c>
      <c r="G310" s="171">
        <f>Input!G314</f>
        <v>0</v>
      </c>
      <c r="H310" s="170">
        <f t="shared" si="72"/>
        <v>0</v>
      </c>
      <c r="I310" s="170">
        <f t="shared" si="73"/>
        <v>0</v>
      </c>
      <c r="J310" s="170">
        <f t="shared" si="74"/>
        <v>0</v>
      </c>
      <c r="K310" s="170">
        <f t="shared" si="75"/>
        <v>0</v>
      </c>
      <c r="L310" s="170">
        <f t="shared" si="76"/>
        <v>0</v>
      </c>
      <c r="M310" s="170" t="str">
        <f t="shared" si="77"/>
        <v xml:space="preserve"> </v>
      </c>
      <c r="N310" s="182" t="str">
        <f t="shared" si="78"/>
        <v xml:space="preserve"> </v>
      </c>
      <c r="O310" s="5" t="str">
        <f t="shared" si="65"/>
        <v xml:space="preserve"> -0-0</v>
      </c>
      <c r="P310" s="5">
        <f>Input!D314</f>
        <v>0</v>
      </c>
      <c r="Q310" s="21">
        <f>IF(Input!$E314=0,0,IF(ISNA(VLOOKUP((CONCATENATE(Q$6,"-",Input!H314)),points1,2,)),0,(VLOOKUP((CONCATENATE(Q$6,"-",Input!H314)),points1,2,))))</f>
        <v>0</v>
      </c>
      <c r="R310" s="21">
        <f>IF(Input!$E314=0,0,IF(ISNA(VLOOKUP((CONCATENATE(R$6,"-",Input!I314)),points1,2,)),0,(VLOOKUP((CONCATENATE(R$6,"-",Input!I314)),points1,2,))))</f>
        <v>0</v>
      </c>
      <c r="S310" s="21">
        <f>IF(Input!$E314=0,0,IF(ISNA(VLOOKUP((CONCATENATE(S$6,"-",Input!J314)),points1,2,)),0,(VLOOKUP((CONCATENATE(S$6,"-",Input!J314)),points1,2,))))</f>
        <v>0</v>
      </c>
      <c r="T310" s="21">
        <f>IF(Input!$E314=0,0,IF(ISNA(VLOOKUP((CONCATENATE(T$6,"-",Input!K314)),points1,2,)),0,(VLOOKUP((CONCATENATE(T$6,"-",Input!K314)),points1,2,))))</f>
        <v>0</v>
      </c>
      <c r="U310" s="21">
        <f>IF(Input!$E314=0,0,IF(ISNA(VLOOKUP((CONCATENATE(U$6,"-",Input!L314)),points1,2,)),0,(VLOOKUP((CONCATENATE(U$6,"-",Input!L314)),points1,2,))))</f>
        <v>0</v>
      </c>
      <c r="V310" s="12">
        <f>IF(Input!$C314&gt;6,COUNT(Input!H314:I314,Input!J314:L314,Input!#REF!,Input!#REF!),IF(Input!$C314&lt;=6,COUNT(Input!H314:I314,Input!J314:L314,Input!#REF!)))</f>
        <v>0</v>
      </c>
      <c r="W310">
        <f t="shared" si="71"/>
        <v>0</v>
      </c>
      <c r="X310">
        <f>IF(W310=0,0,IF((Input!G314="Boy")*AND(Input!C314&gt;6),VLOOKUP(W310,award2,3),IF((Input!G314="Girl")*AND(Input!C314&gt;6),VLOOKUP(W310,award2,2),IF((Input!G314="Boy")*AND(Input!C314&lt;=6),VLOOKUP(W310,award12,3),IF((Input!G314="Girl")*AND(Input!C314&lt;=6),VLOOKUP(W310,award12,2),0)))))</f>
        <v>0</v>
      </c>
      <c r="Y310">
        <f>IF(Input!$C314&gt;6,COUNT(Input!H314:I314,Input!J314:L314,Input!#REF!,Input!#REF!),IF(Input!$C314&lt;=6,COUNT(Input!H314:I314,Input!J314:L314,Input!#REF!)))</f>
        <v>0</v>
      </c>
      <c r="AA310" t="str">
        <f t="shared" si="66"/>
        <v xml:space="preserve"> </v>
      </c>
      <c r="AB310" t="str">
        <f t="shared" si="67"/>
        <v xml:space="preserve"> </v>
      </c>
      <c r="AC310" t="str">
        <f t="shared" si="68"/>
        <v xml:space="preserve"> </v>
      </c>
      <c r="AD310" t="str">
        <f t="shared" si="69"/>
        <v xml:space="preserve"> </v>
      </c>
      <c r="AE310" t="str">
        <f t="shared" si="70"/>
        <v xml:space="preserve"> </v>
      </c>
      <c r="AG310" s="21" t="str">
        <f>IF(AA310=" "," ",IF(Input!$G314="Boy",IF(RANK(AA310,($AA310:$AE310),0)&lt;=5,AA310," ")," "))</f>
        <v xml:space="preserve"> </v>
      </c>
      <c r="AH310" s="21" t="str">
        <f>IF(AB310=" "," ",IF(Input!$G314="Boy",IF(RANK(AB310,($AA310:$AE310),0)&lt;=5,AB310," ")," "))</f>
        <v xml:space="preserve"> </v>
      </c>
      <c r="AI310" s="21" t="str">
        <f>IF(AC310=" "," ",IF(Input!$G314="Boy",IF(RANK(AC310,($AA310:$AE310),0)&lt;=5,AC310," ")," "))</f>
        <v xml:space="preserve"> </v>
      </c>
      <c r="AJ310" s="21" t="str">
        <f>IF(AD310=" "," ",IF(Input!$G314="Boy",IF(RANK(AD310,($AA310:$AE310),0)&lt;=5,AD310," ")," "))</f>
        <v xml:space="preserve"> </v>
      </c>
      <c r="AK310" s="21" t="str">
        <f>IF(AE310=" "," ",IF(Input!$G314="Boy",IF(RANK(AE310,($AA310:$AE310),0)&lt;=5,AE310," ")," "))</f>
        <v xml:space="preserve"> </v>
      </c>
      <c r="AM310" s="21" t="str">
        <f>IF(AA310=" "," ",IF(Input!$G314="Girl",IF(RANK(AA310,($AA310:$AE310),0)&lt;=5,AA310," ")," "))</f>
        <v xml:space="preserve"> </v>
      </c>
      <c r="AN310" s="21" t="str">
        <f>IF(AB310=" "," ",IF(Input!$G314="Girl",IF(RANK(AB310,($AA310:$AE310),0)&lt;=5,AB310," ")," "))</f>
        <v xml:space="preserve"> </v>
      </c>
      <c r="AO310" s="21" t="str">
        <f>IF(AC310=" "," ",IF(Input!$G314="Girl",IF(RANK(AC310,($AA310:$AE310),0)&lt;=5,AC310," ")," "))</f>
        <v xml:space="preserve"> </v>
      </c>
      <c r="AP310" s="21" t="str">
        <f>IF(AD310=" "," ",IF(Input!$G314="Girl",IF(RANK(AD310,($AA310:$AE310),0)&lt;=5,AD310," ")," "))</f>
        <v xml:space="preserve"> </v>
      </c>
      <c r="AQ310" s="21" t="str">
        <f>IF(AE310=" "," ",IF(Input!$G314="Girl",IF(RANK(AE310,($AA310:$AE310),0)&lt;=5,AE310," ")," "))</f>
        <v xml:space="preserve"> </v>
      </c>
      <c r="AS310">
        <v>4.0000000000000003E-5</v>
      </c>
      <c r="AT310">
        <v>7.9999999999999898E-5</v>
      </c>
      <c r="AU310">
        <v>1.2E-4</v>
      </c>
      <c r="AV310">
        <v>1.6000000000000001E-4</v>
      </c>
      <c r="AW310">
        <v>2.0000000000000001E-4</v>
      </c>
      <c r="AX310">
        <v>2.4000000000000001E-4</v>
      </c>
      <c r="AY310">
        <v>2.7999999999999998E-4</v>
      </c>
      <c r="AZ310">
        <v>3.20000000000001E-4</v>
      </c>
      <c r="BA310">
        <v>3.60000000000001E-4</v>
      </c>
      <c r="BB310">
        <v>4.0000000000000099E-4</v>
      </c>
    </row>
    <row r="311" spans="3:54" ht="23.55" customHeight="1" x14ac:dyDescent="0.3">
      <c r="C311" s="169">
        <f>Input!D315</f>
        <v>0</v>
      </c>
      <c r="D311" s="170" t="e">
        <f>Input!#REF!</f>
        <v>#REF!</v>
      </c>
      <c r="E311" s="170">
        <f>Input!E315</f>
        <v>0</v>
      </c>
      <c r="F311" s="171">
        <f>Input!F315</f>
        <v>0</v>
      </c>
      <c r="G311" s="171">
        <f>Input!G315</f>
        <v>0</v>
      </c>
      <c r="H311" s="170">
        <f t="shared" si="72"/>
        <v>0</v>
      </c>
      <c r="I311" s="170">
        <f t="shared" si="73"/>
        <v>0</v>
      </c>
      <c r="J311" s="170">
        <f t="shared" si="74"/>
        <v>0</v>
      </c>
      <c r="K311" s="170">
        <f t="shared" si="75"/>
        <v>0</v>
      </c>
      <c r="L311" s="170">
        <f t="shared" si="76"/>
        <v>0</v>
      </c>
      <c r="M311" s="170" t="str">
        <f t="shared" si="77"/>
        <v xml:space="preserve"> </v>
      </c>
      <c r="N311" s="182" t="str">
        <f t="shared" si="78"/>
        <v xml:space="preserve"> </v>
      </c>
      <c r="O311" s="5" t="str">
        <f t="shared" si="65"/>
        <v xml:space="preserve"> -0-0</v>
      </c>
      <c r="P311" s="5">
        <f>Input!D315</f>
        <v>0</v>
      </c>
      <c r="Q311" s="21">
        <f>IF(Input!$E315=0,0,IF(ISNA(VLOOKUP((CONCATENATE(Q$6,"-",Input!H315)),points1,2,)),0,(VLOOKUP((CONCATENATE(Q$6,"-",Input!H315)),points1,2,))))</f>
        <v>0</v>
      </c>
      <c r="R311" s="21">
        <f>IF(Input!$E315=0,0,IF(ISNA(VLOOKUP((CONCATENATE(R$6,"-",Input!I315)),points1,2,)),0,(VLOOKUP((CONCATENATE(R$6,"-",Input!I315)),points1,2,))))</f>
        <v>0</v>
      </c>
      <c r="S311" s="21">
        <f>IF(Input!$E315=0,0,IF(ISNA(VLOOKUP((CONCATENATE(S$6,"-",Input!J315)),points1,2,)),0,(VLOOKUP((CONCATENATE(S$6,"-",Input!J315)),points1,2,))))</f>
        <v>0</v>
      </c>
      <c r="T311" s="21">
        <f>IF(Input!$E315=0,0,IF(ISNA(VLOOKUP((CONCATENATE(T$6,"-",Input!K315)),points1,2,)),0,(VLOOKUP((CONCATENATE(T$6,"-",Input!K315)),points1,2,))))</f>
        <v>0</v>
      </c>
      <c r="U311" s="21">
        <f>IF(Input!$E315=0,0,IF(ISNA(VLOOKUP((CONCATENATE(U$6,"-",Input!L315)),points1,2,)),0,(VLOOKUP((CONCATENATE(U$6,"-",Input!L315)),points1,2,))))</f>
        <v>0</v>
      </c>
      <c r="V311" s="12">
        <f>IF(Input!$C315&gt;6,COUNT(Input!H315:I315,Input!J315:L315,Input!#REF!,Input!#REF!),IF(Input!$C315&lt;=6,COUNT(Input!H315:I315,Input!J315:L315,Input!#REF!)))</f>
        <v>0</v>
      </c>
      <c r="W311">
        <f t="shared" si="71"/>
        <v>0</v>
      </c>
      <c r="X311">
        <f>IF(W311=0,0,IF((Input!G315="Boy")*AND(Input!C315&gt;6),VLOOKUP(W311,award2,3),IF((Input!G315="Girl")*AND(Input!C315&gt;6),VLOOKUP(W311,award2,2),IF((Input!G315="Boy")*AND(Input!C315&lt;=6),VLOOKUP(W311,award12,3),IF((Input!G315="Girl")*AND(Input!C315&lt;=6),VLOOKUP(W311,award12,2),0)))))</f>
        <v>0</v>
      </c>
      <c r="Y311">
        <f>IF(Input!$C315&gt;6,COUNT(Input!H315:I315,Input!J315:L315,Input!#REF!,Input!#REF!),IF(Input!$C315&lt;=6,COUNT(Input!H315:I315,Input!J315:L315,Input!#REF!)))</f>
        <v>0</v>
      </c>
      <c r="AA311" t="str">
        <f t="shared" si="66"/>
        <v xml:space="preserve"> </v>
      </c>
      <c r="AB311" t="str">
        <f t="shared" si="67"/>
        <v xml:space="preserve"> </v>
      </c>
      <c r="AC311" t="str">
        <f t="shared" si="68"/>
        <v xml:space="preserve"> </v>
      </c>
      <c r="AD311" t="str">
        <f t="shared" si="69"/>
        <v xml:space="preserve"> </v>
      </c>
      <c r="AE311" t="str">
        <f t="shared" si="70"/>
        <v xml:space="preserve"> </v>
      </c>
      <c r="AG311" s="21" t="str">
        <f>IF(AA311=" "," ",IF(Input!$G315="Boy",IF(RANK(AA311,($AA311:$AE311),0)&lt;=5,AA311," ")," "))</f>
        <v xml:space="preserve"> </v>
      </c>
      <c r="AH311" s="21" t="str">
        <f>IF(AB311=" "," ",IF(Input!$G315="Boy",IF(RANK(AB311,($AA311:$AE311),0)&lt;=5,AB311," ")," "))</f>
        <v xml:space="preserve"> </v>
      </c>
      <c r="AI311" s="21" t="str">
        <f>IF(AC311=" "," ",IF(Input!$G315="Boy",IF(RANK(AC311,($AA311:$AE311),0)&lt;=5,AC311," ")," "))</f>
        <v xml:space="preserve"> </v>
      </c>
      <c r="AJ311" s="21" t="str">
        <f>IF(AD311=" "," ",IF(Input!$G315="Boy",IF(RANK(AD311,($AA311:$AE311),0)&lt;=5,AD311," ")," "))</f>
        <v xml:space="preserve"> </v>
      </c>
      <c r="AK311" s="21" t="str">
        <f>IF(AE311=" "," ",IF(Input!$G315="Boy",IF(RANK(AE311,($AA311:$AE311),0)&lt;=5,AE311," ")," "))</f>
        <v xml:space="preserve"> </v>
      </c>
      <c r="AM311" s="21" t="str">
        <f>IF(AA311=" "," ",IF(Input!$G315="Girl",IF(RANK(AA311,($AA311:$AE311),0)&lt;=5,AA311," ")," "))</f>
        <v xml:space="preserve"> </v>
      </c>
      <c r="AN311" s="21" t="str">
        <f>IF(AB311=" "," ",IF(Input!$G315="Girl",IF(RANK(AB311,($AA311:$AE311),0)&lt;=5,AB311," ")," "))</f>
        <v xml:space="preserve"> </v>
      </c>
      <c r="AO311" s="21" t="str">
        <f>IF(AC311=" "," ",IF(Input!$G315="Girl",IF(RANK(AC311,($AA311:$AE311),0)&lt;=5,AC311," ")," "))</f>
        <v xml:space="preserve"> </v>
      </c>
      <c r="AP311" s="21" t="str">
        <f>IF(AD311=" "," ",IF(Input!$G315="Girl",IF(RANK(AD311,($AA311:$AE311),0)&lt;=5,AD311," ")," "))</f>
        <v xml:space="preserve"> </v>
      </c>
      <c r="AQ311" s="21" t="str">
        <f>IF(AE311=" "," ",IF(Input!$G315="Girl",IF(RANK(AE311,($AA311:$AE311),0)&lt;=5,AE311," ")," "))</f>
        <v xml:space="preserve"> </v>
      </c>
      <c r="AS311">
        <v>4.0000000000000003E-5</v>
      </c>
      <c r="AT311">
        <v>7.9999999999999898E-5</v>
      </c>
      <c r="AU311">
        <v>1.2E-4</v>
      </c>
      <c r="AV311">
        <v>1.6000000000000001E-4</v>
      </c>
      <c r="AW311">
        <v>2.0000000000000001E-4</v>
      </c>
      <c r="AX311">
        <v>2.4000000000000001E-4</v>
      </c>
      <c r="AY311">
        <v>2.7999999999999998E-4</v>
      </c>
      <c r="AZ311">
        <v>3.20000000000001E-4</v>
      </c>
      <c r="BA311">
        <v>3.60000000000001E-4</v>
      </c>
      <c r="BB311">
        <v>4.0000000000000099E-4</v>
      </c>
    </row>
    <row r="312" spans="3:54" ht="23.55" customHeight="1" x14ac:dyDescent="0.3">
      <c r="C312" s="169">
        <f>Input!D316</f>
        <v>0</v>
      </c>
      <c r="D312" s="170" t="e">
        <f>Input!#REF!</f>
        <v>#REF!</v>
      </c>
      <c r="E312" s="170">
        <f>Input!E316</f>
        <v>0</v>
      </c>
      <c r="F312" s="171">
        <f>Input!F316</f>
        <v>0</v>
      </c>
      <c r="G312" s="171">
        <f>Input!G316</f>
        <v>0</v>
      </c>
      <c r="H312" s="170">
        <f t="shared" si="72"/>
        <v>0</v>
      </c>
      <c r="I312" s="170">
        <f t="shared" si="73"/>
        <v>0</v>
      </c>
      <c r="J312" s="170">
        <f t="shared" si="74"/>
        <v>0</v>
      </c>
      <c r="K312" s="170">
        <f t="shared" si="75"/>
        <v>0</v>
      </c>
      <c r="L312" s="170">
        <f t="shared" si="76"/>
        <v>0</v>
      </c>
      <c r="M312" s="170" t="str">
        <f t="shared" si="77"/>
        <v xml:space="preserve"> </v>
      </c>
      <c r="N312" s="182" t="str">
        <f t="shared" si="78"/>
        <v xml:space="preserve"> </v>
      </c>
      <c r="O312" s="5" t="str">
        <f t="shared" si="65"/>
        <v xml:space="preserve"> -0-0</v>
      </c>
      <c r="P312" s="5">
        <f>Input!D316</f>
        <v>0</v>
      </c>
      <c r="Q312" s="21">
        <f>IF(Input!$E316=0,0,IF(ISNA(VLOOKUP((CONCATENATE(Q$6,"-",Input!H316)),points1,2,)),0,(VLOOKUP((CONCATENATE(Q$6,"-",Input!H316)),points1,2,))))</f>
        <v>0</v>
      </c>
      <c r="R312" s="21">
        <f>IF(Input!$E316=0,0,IF(ISNA(VLOOKUP((CONCATENATE(R$6,"-",Input!I316)),points1,2,)),0,(VLOOKUP((CONCATENATE(R$6,"-",Input!I316)),points1,2,))))</f>
        <v>0</v>
      </c>
      <c r="S312" s="21">
        <f>IF(Input!$E316=0,0,IF(ISNA(VLOOKUP((CONCATENATE(S$6,"-",Input!J316)),points1,2,)),0,(VLOOKUP((CONCATENATE(S$6,"-",Input!J316)),points1,2,))))</f>
        <v>0</v>
      </c>
      <c r="T312" s="21">
        <f>IF(Input!$E316=0,0,IF(ISNA(VLOOKUP((CONCATENATE(T$6,"-",Input!K316)),points1,2,)),0,(VLOOKUP((CONCATENATE(T$6,"-",Input!K316)),points1,2,))))</f>
        <v>0</v>
      </c>
      <c r="U312" s="21">
        <f>IF(Input!$E316=0,0,IF(ISNA(VLOOKUP((CONCATENATE(U$6,"-",Input!L316)),points1,2,)),0,(VLOOKUP((CONCATENATE(U$6,"-",Input!L316)),points1,2,))))</f>
        <v>0</v>
      </c>
      <c r="V312" s="12">
        <f>IF(Input!$C316&gt;6,COUNT(Input!H316:I316,Input!J316:L316,Input!#REF!,Input!#REF!),IF(Input!$C316&lt;=6,COUNT(Input!H316:I316,Input!J316:L316,Input!#REF!)))</f>
        <v>0</v>
      </c>
      <c r="W312">
        <f t="shared" si="71"/>
        <v>0</v>
      </c>
      <c r="X312">
        <f>IF(W312=0,0,IF((Input!G316="Boy")*AND(Input!C316&gt;6),VLOOKUP(W312,award2,3),IF((Input!G316="Girl")*AND(Input!C316&gt;6),VLOOKUP(W312,award2,2),IF((Input!G316="Boy")*AND(Input!C316&lt;=6),VLOOKUP(W312,award12,3),IF((Input!G316="Girl")*AND(Input!C316&lt;=6),VLOOKUP(W312,award12,2),0)))))</f>
        <v>0</v>
      </c>
      <c r="Y312">
        <f>IF(Input!$C316&gt;6,COUNT(Input!H316:I316,Input!J316:L316,Input!#REF!,Input!#REF!),IF(Input!$C316&lt;=6,COUNT(Input!H316:I316,Input!J316:L316,Input!#REF!)))</f>
        <v>0</v>
      </c>
      <c r="AA312" t="str">
        <f t="shared" si="66"/>
        <v xml:space="preserve"> </v>
      </c>
      <c r="AB312" t="str">
        <f t="shared" si="67"/>
        <v xml:space="preserve"> </v>
      </c>
      <c r="AC312" t="str">
        <f t="shared" si="68"/>
        <v xml:space="preserve"> </v>
      </c>
      <c r="AD312" t="str">
        <f t="shared" si="69"/>
        <v xml:space="preserve"> </v>
      </c>
      <c r="AE312" t="str">
        <f t="shared" si="70"/>
        <v xml:space="preserve"> </v>
      </c>
      <c r="AG312" s="21" t="str">
        <f>IF(AA312=" "," ",IF(Input!$G316="Boy",IF(RANK(AA312,($AA312:$AE312),0)&lt;=5,AA312," ")," "))</f>
        <v xml:space="preserve"> </v>
      </c>
      <c r="AH312" s="21" t="str">
        <f>IF(AB312=" "," ",IF(Input!$G316="Boy",IF(RANK(AB312,($AA312:$AE312),0)&lt;=5,AB312," ")," "))</f>
        <v xml:space="preserve"> </v>
      </c>
      <c r="AI312" s="21" t="str">
        <f>IF(AC312=" "," ",IF(Input!$G316="Boy",IF(RANK(AC312,($AA312:$AE312),0)&lt;=5,AC312," ")," "))</f>
        <v xml:space="preserve"> </v>
      </c>
      <c r="AJ312" s="21" t="str">
        <f>IF(AD312=" "," ",IF(Input!$G316="Boy",IF(RANK(AD312,($AA312:$AE312),0)&lt;=5,AD312," ")," "))</f>
        <v xml:space="preserve"> </v>
      </c>
      <c r="AK312" s="21" t="str">
        <f>IF(AE312=" "," ",IF(Input!$G316="Boy",IF(RANK(AE312,($AA312:$AE312),0)&lt;=5,AE312," ")," "))</f>
        <v xml:space="preserve"> </v>
      </c>
      <c r="AM312" s="21" t="str">
        <f>IF(AA312=" "," ",IF(Input!$G316="Girl",IF(RANK(AA312,($AA312:$AE312),0)&lt;=5,AA312," ")," "))</f>
        <v xml:space="preserve"> </v>
      </c>
      <c r="AN312" s="21" t="str">
        <f>IF(AB312=" "," ",IF(Input!$G316="Girl",IF(RANK(AB312,($AA312:$AE312),0)&lt;=5,AB312," ")," "))</f>
        <v xml:space="preserve"> </v>
      </c>
      <c r="AO312" s="21" t="str">
        <f>IF(AC312=" "," ",IF(Input!$G316="Girl",IF(RANK(AC312,($AA312:$AE312),0)&lt;=5,AC312," ")," "))</f>
        <v xml:space="preserve"> </v>
      </c>
      <c r="AP312" s="21" t="str">
        <f>IF(AD312=" "," ",IF(Input!$G316="Girl",IF(RANK(AD312,($AA312:$AE312),0)&lt;=5,AD312," ")," "))</f>
        <v xml:space="preserve"> </v>
      </c>
      <c r="AQ312" s="21" t="str">
        <f>IF(AE312=" "," ",IF(Input!$G316="Girl",IF(RANK(AE312,($AA312:$AE312),0)&lt;=5,AE312," ")," "))</f>
        <v xml:space="preserve"> </v>
      </c>
      <c r="AS312">
        <v>4.0000000000000003E-5</v>
      </c>
      <c r="AT312">
        <v>7.9999999999999898E-5</v>
      </c>
      <c r="AU312">
        <v>1.2E-4</v>
      </c>
      <c r="AV312">
        <v>1.6000000000000001E-4</v>
      </c>
      <c r="AW312">
        <v>2.0000000000000001E-4</v>
      </c>
      <c r="AX312">
        <v>2.4000000000000001E-4</v>
      </c>
      <c r="AY312">
        <v>2.7999999999999998E-4</v>
      </c>
      <c r="AZ312">
        <v>3.20000000000001E-4</v>
      </c>
      <c r="BA312">
        <v>3.60000000000001E-4</v>
      </c>
      <c r="BB312">
        <v>4.0000000000000099E-4</v>
      </c>
    </row>
    <row r="313" spans="3:54" ht="23.55" customHeight="1" x14ac:dyDescent="0.3">
      <c r="C313" s="169">
        <f>Input!D317</f>
        <v>0</v>
      </c>
      <c r="D313" s="170" t="e">
        <f>Input!#REF!</f>
        <v>#REF!</v>
      </c>
      <c r="E313" s="170">
        <f>Input!E317</f>
        <v>0</v>
      </c>
      <c r="F313" s="171">
        <f>Input!F317</f>
        <v>0</v>
      </c>
      <c r="G313" s="171">
        <f>Input!G317</f>
        <v>0</v>
      </c>
      <c r="H313" s="170">
        <f t="shared" si="72"/>
        <v>0</v>
      </c>
      <c r="I313" s="170">
        <f t="shared" si="73"/>
        <v>0</v>
      </c>
      <c r="J313" s="170">
        <f t="shared" si="74"/>
        <v>0</v>
      </c>
      <c r="K313" s="170">
        <f t="shared" si="75"/>
        <v>0</v>
      </c>
      <c r="L313" s="170">
        <f t="shared" si="76"/>
        <v>0</v>
      </c>
      <c r="M313" s="170" t="str">
        <f t="shared" si="77"/>
        <v xml:space="preserve"> </v>
      </c>
      <c r="N313" s="182" t="str">
        <f t="shared" si="78"/>
        <v xml:space="preserve"> </v>
      </c>
      <c r="O313" s="5" t="str">
        <f t="shared" si="65"/>
        <v xml:space="preserve"> -0-0</v>
      </c>
      <c r="P313" s="5">
        <f>Input!D317</f>
        <v>0</v>
      </c>
      <c r="Q313" s="21">
        <f>IF(Input!$E317=0,0,IF(ISNA(VLOOKUP((CONCATENATE(Q$6,"-",Input!H317)),points1,2,)),0,(VLOOKUP((CONCATENATE(Q$6,"-",Input!H317)),points1,2,))))</f>
        <v>0</v>
      </c>
      <c r="R313" s="21">
        <f>IF(Input!$E317=0,0,IF(ISNA(VLOOKUP((CONCATENATE(R$6,"-",Input!I317)),points1,2,)),0,(VLOOKUP((CONCATENATE(R$6,"-",Input!I317)),points1,2,))))</f>
        <v>0</v>
      </c>
      <c r="S313" s="21">
        <f>IF(Input!$E317=0,0,IF(ISNA(VLOOKUP((CONCATENATE(S$6,"-",Input!J317)),points1,2,)),0,(VLOOKUP((CONCATENATE(S$6,"-",Input!J317)),points1,2,))))</f>
        <v>0</v>
      </c>
      <c r="T313" s="21">
        <f>IF(Input!$E317=0,0,IF(ISNA(VLOOKUP((CONCATENATE(T$6,"-",Input!K317)),points1,2,)),0,(VLOOKUP((CONCATENATE(T$6,"-",Input!K317)),points1,2,))))</f>
        <v>0</v>
      </c>
      <c r="U313" s="21">
        <f>IF(Input!$E317=0,0,IF(ISNA(VLOOKUP((CONCATENATE(U$6,"-",Input!L317)),points1,2,)),0,(VLOOKUP((CONCATENATE(U$6,"-",Input!L317)),points1,2,))))</f>
        <v>0</v>
      </c>
      <c r="V313" s="12">
        <f>IF(Input!$C317&gt;6,COUNT(Input!H317:I317,Input!J317:L317,Input!#REF!,Input!#REF!),IF(Input!$C317&lt;=6,COUNT(Input!H317:I317,Input!J317:L317,Input!#REF!)))</f>
        <v>0</v>
      </c>
      <c r="W313">
        <f t="shared" si="71"/>
        <v>0</v>
      </c>
      <c r="X313">
        <f>IF(W313=0,0,IF((Input!G317="Boy")*AND(Input!C317&gt;6),VLOOKUP(W313,award2,3),IF((Input!G317="Girl")*AND(Input!C317&gt;6),VLOOKUP(W313,award2,2),IF((Input!G317="Boy")*AND(Input!C317&lt;=6),VLOOKUP(W313,award12,3),IF((Input!G317="Girl")*AND(Input!C317&lt;=6),VLOOKUP(W313,award12,2),0)))))</f>
        <v>0</v>
      </c>
      <c r="Y313">
        <f>IF(Input!$C317&gt;6,COUNT(Input!H317:I317,Input!J317:L317,Input!#REF!,Input!#REF!),IF(Input!$C317&lt;=6,COUNT(Input!H317:I317,Input!J317:L317,Input!#REF!)))</f>
        <v>0</v>
      </c>
      <c r="AA313" t="str">
        <f t="shared" si="66"/>
        <v xml:space="preserve"> </v>
      </c>
      <c r="AB313" t="str">
        <f t="shared" si="67"/>
        <v xml:space="preserve"> </v>
      </c>
      <c r="AC313" t="str">
        <f t="shared" si="68"/>
        <v xml:space="preserve"> </v>
      </c>
      <c r="AD313" t="str">
        <f t="shared" si="69"/>
        <v xml:space="preserve"> </v>
      </c>
      <c r="AE313" t="str">
        <f t="shared" si="70"/>
        <v xml:space="preserve"> </v>
      </c>
      <c r="AG313" s="21" t="str">
        <f>IF(AA313=" "," ",IF(Input!$G317="Boy",IF(RANK(AA313,($AA313:$AE313),0)&lt;=5,AA313," ")," "))</f>
        <v xml:space="preserve"> </v>
      </c>
      <c r="AH313" s="21" t="str">
        <f>IF(AB313=" "," ",IF(Input!$G317="Boy",IF(RANK(AB313,($AA313:$AE313),0)&lt;=5,AB313," ")," "))</f>
        <v xml:space="preserve"> </v>
      </c>
      <c r="AI313" s="21" t="str">
        <f>IF(AC313=" "," ",IF(Input!$G317="Boy",IF(RANK(AC313,($AA313:$AE313),0)&lt;=5,AC313," ")," "))</f>
        <v xml:space="preserve"> </v>
      </c>
      <c r="AJ313" s="21" t="str">
        <f>IF(AD313=" "," ",IF(Input!$G317="Boy",IF(RANK(AD313,($AA313:$AE313),0)&lt;=5,AD313," ")," "))</f>
        <v xml:space="preserve"> </v>
      </c>
      <c r="AK313" s="21" t="str">
        <f>IF(AE313=" "," ",IF(Input!$G317="Boy",IF(RANK(AE313,($AA313:$AE313),0)&lt;=5,AE313," ")," "))</f>
        <v xml:space="preserve"> </v>
      </c>
      <c r="AM313" s="21" t="str">
        <f>IF(AA313=" "," ",IF(Input!$G317="Girl",IF(RANK(AA313,($AA313:$AE313),0)&lt;=5,AA313," ")," "))</f>
        <v xml:space="preserve"> </v>
      </c>
      <c r="AN313" s="21" t="str">
        <f>IF(AB313=" "," ",IF(Input!$G317="Girl",IF(RANK(AB313,($AA313:$AE313),0)&lt;=5,AB313," ")," "))</f>
        <v xml:space="preserve"> </v>
      </c>
      <c r="AO313" s="21" t="str">
        <f>IF(AC313=" "," ",IF(Input!$G317="Girl",IF(RANK(AC313,($AA313:$AE313),0)&lt;=5,AC313," ")," "))</f>
        <v xml:space="preserve"> </v>
      </c>
      <c r="AP313" s="21" t="str">
        <f>IF(AD313=" "," ",IF(Input!$G317="Girl",IF(RANK(AD313,($AA313:$AE313),0)&lt;=5,AD313," ")," "))</f>
        <v xml:space="preserve"> </v>
      </c>
      <c r="AQ313" s="21" t="str">
        <f>IF(AE313=" "," ",IF(Input!$G317="Girl",IF(RANK(AE313,($AA313:$AE313),0)&lt;=5,AE313," ")," "))</f>
        <v xml:space="preserve"> </v>
      </c>
      <c r="AS313">
        <v>4.0000000000000003E-5</v>
      </c>
      <c r="AT313">
        <v>7.9999999999999898E-5</v>
      </c>
      <c r="AU313">
        <v>1.2E-4</v>
      </c>
      <c r="AV313">
        <v>1.6000000000000001E-4</v>
      </c>
      <c r="AW313">
        <v>2.0000000000000001E-4</v>
      </c>
      <c r="AX313">
        <v>2.4000000000000001E-4</v>
      </c>
      <c r="AY313">
        <v>2.7999999999999998E-4</v>
      </c>
      <c r="AZ313">
        <v>3.20000000000001E-4</v>
      </c>
      <c r="BA313">
        <v>3.60000000000001E-4</v>
      </c>
      <c r="BB313">
        <v>4.0000000000000099E-4</v>
      </c>
    </row>
    <row r="314" spans="3:54" ht="23.55" customHeight="1" x14ac:dyDescent="0.3">
      <c r="C314" s="169">
        <f>Input!D318</f>
        <v>0</v>
      </c>
      <c r="D314" s="170" t="e">
        <f>Input!#REF!</f>
        <v>#REF!</v>
      </c>
      <c r="E314" s="170">
        <f>Input!E318</f>
        <v>0</v>
      </c>
      <c r="F314" s="171">
        <f>Input!F318</f>
        <v>0</v>
      </c>
      <c r="G314" s="171">
        <f>Input!G318</f>
        <v>0</v>
      </c>
      <c r="H314" s="170">
        <f t="shared" si="72"/>
        <v>0</v>
      </c>
      <c r="I314" s="170">
        <f t="shared" si="73"/>
        <v>0</v>
      </c>
      <c r="J314" s="170">
        <f t="shared" si="74"/>
        <v>0</v>
      </c>
      <c r="K314" s="170">
        <f t="shared" si="75"/>
        <v>0</v>
      </c>
      <c r="L314" s="170">
        <f t="shared" si="76"/>
        <v>0</v>
      </c>
      <c r="M314" s="170" t="str">
        <f t="shared" si="77"/>
        <v xml:space="preserve"> </v>
      </c>
      <c r="N314" s="182" t="str">
        <f t="shared" si="78"/>
        <v xml:space="preserve"> </v>
      </c>
      <c r="O314" s="5" t="str">
        <f t="shared" si="65"/>
        <v xml:space="preserve"> -0-0</v>
      </c>
      <c r="P314" s="5">
        <f>Input!D318</f>
        <v>0</v>
      </c>
      <c r="Q314" s="21">
        <f>IF(Input!$E318=0,0,IF(ISNA(VLOOKUP((CONCATENATE(Q$6,"-",Input!H318)),points1,2,)),0,(VLOOKUP((CONCATENATE(Q$6,"-",Input!H318)),points1,2,))))</f>
        <v>0</v>
      </c>
      <c r="R314" s="21">
        <f>IF(Input!$E318=0,0,IF(ISNA(VLOOKUP((CONCATENATE(R$6,"-",Input!I318)),points1,2,)),0,(VLOOKUP((CONCATENATE(R$6,"-",Input!I318)),points1,2,))))</f>
        <v>0</v>
      </c>
      <c r="S314" s="21">
        <f>IF(Input!$E318=0,0,IF(ISNA(VLOOKUP((CONCATENATE(S$6,"-",Input!J318)),points1,2,)),0,(VLOOKUP((CONCATENATE(S$6,"-",Input!J318)),points1,2,))))</f>
        <v>0</v>
      </c>
      <c r="T314" s="21">
        <f>IF(Input!$E318=0,0,IF(ISNA(VLOOKUP((CONCATENATE(T$6,"-",Input!K318)),points1,2,)),0,(VLOOKUP((CONCATENATE(T$6,"-",Input!K318)),points1,2,))))</f>
        <v>0</v>
      </c>
      <c r="U314" s="21">
        <f>IF(Input!$E318=0,0,IF(ISNA(VLOOKUP((CONCATENATE(U$6,"-",Input!L318)),points1,2,)),0,(VLOOKUP((CONCATENATE(U$6,"-",Input!L318)),points1,2,))))</f>
        <v>0</v>
      </c>
      <c r="V314" s="12">
        <f>IF(Input!$C318&gt;6,COUNT(Input!H318:I318,Input!J318:L318,Input!#REF!,Input!#REF!),IF(Input!$C318&lt;=6,COUNT(Input!H318:I318,Input!J318:L318,Input!#REF!)))</f>
        <v>0</v>
      </c>
      <c r="W314">
        <f t="shared" si="71"/>
        <v>0</v>
      </c>
      <c r="X314">
        <f>IF(W314=0,0,IF((Input!G318="Boy")*AND(Input!C318&gt;6),VLOOKUP(W314,award2,3),IF((Input!G318="Girl")*AND(Input!C318&gt;6),VLOOKUP(W314,award2,2),IF((Input!G318="Boy")*AND(Input!C318&lt;=6),VLOOKUP(W314,award12,3),IF((Input!G318="Girl")*AND(Input!C318&lt;=6),VLOOKUP(W314,award12,2),0)))))</f>
        <v>0</v>
      </c>
      <c r="Y314">
        <f>IF(Input!$C318&gt;6,COUNT(Input!H318:I318,Input!J318:L318,Input!#REF!,Input!#REF!),IF(Input!$C318&lt;=6,COUNT(Input!H318:I318,Input!J318:L318,Input!#REF!)))</f>
        <v>0</v>
      </c>
      <c r="AA314" t="str">
        <f t="shared" si="66"/>
        <v xml:space="preserve"> </v>
      </c>
      <c r="AB314" t="str">
        <f t="shared" si="67"/>
        <v xml:space="preserve"> </v>
      </c>
      <c r="AC314" t="str">
        <f t="shared" si="68"/>
        <v xml:space="preserve"> </v>
      </c>
      <c r="AD314" t="str">
        <f t="shared" si="69"/>
        <v xml:space="preserve"> </v>
      </c>
      <c r="AE314" t="str">
        <f t="shared" si="70"/>
        <v xml:space="preserve"> </v>
      </c>
      <c r="AG314" s="21" t="str">
        <f>IF(AA314=" "," ",IF(Input!$G318="Boy",IF(RANK(AA314,($AA314:$AE314),0)&lt;=5,AA314," ")," "))</f>
        <v xml:space="preserve"> </v>
      </c>
      <c r="AH314" s="21" t="str">
        <f>IF(AB314=" "," ",IF(Input!$G318="Boy",IF(RANK(AB314,($AA314:$AE314),0)&lt;=5,AB314," ")," "))</f>
        <v xml:space="preserve"> </v>
      </c>
      <c r="AI314" s="21" t="str">
        <f>IF(AC314=" "," ",IF(Input!$G318="Boy",IF(RANK(AC314,($AA314:$AE314),0)&lt;=5,AC314," ")," "))</f>
        <v xml:space="preserve"> </v>
      </c>
      <c r="AJ314" s="21" t="str">
        <f>IF(AD314=" "," ",IF(Input!$G318="Boy",IF(RANK(AD314,($AA314:$AE314),0)&lt;=5,AD314," ")," "))</f>
        <v xml:space="preserve"> </v>
      </c>
      <c r="AK314" s="21" t="str">
        <f>IF(AE314=" "," ",IF(Input!$G318="Boy",IF(RANK(AE314,($AA314:$AE314),0)&lt;=5,AE314," ")," "))</f>
        <v xml:space="preserve"> </v>
      </c>
      <c r="AM314" s="21" t="str">
        <f>IF(AA314=" "," ",IF(Input!$G318="Girl",IF(RANK(AA314,($AA314:$AE314),0)&lt;=5,AA314," ")," "))</f>
        <v xml:space="preserve"> </v>
      </c>
      <c r="AN314" s="21" t="str">
        <f>IF(AB314=" "," ",IF(Input!$G318="Girl",IF(RANK(AB314,($AA314:$AE314),0)&lt;=5,AB314," ")," "))</f>
        <v xml:space="preserve"> </v>
      </c>
      <c r="AO314" s="21" t="str">
        <f>IF(AC314=" "," ",IF(Input!$G318="Girl",IF(RANK(AC314,($AA314:$AE314),0)&lt;=5,AC314," ")," "))</f>
        <v xml:space="preserve"> </v>
      </c>
      <c r="AP314" s="21" t="str">
        <f>IF(AD314=" "," ",IF(Input!$G318="Girl",IF(RANK(AD314,($AA314:$AE314),0)&lt;=5,AD314," ")," "))</f>
        <v xml:space="preserve"> </v>
      </c>
      <c r="AQ314" s="21" t="str">
        <f>IF(AE314=" "," ",IF(Input!$G318="Girl",IF(RANK(AE314,($AA314:$AE314),0)&lt;=5,AE314," ")," "))</f>
        <v xml:space="preserve"> </v>
      </c>
      <c r="AS314">
        <v>4.0000000000000003E-5</v>
      </c>
      <c r="AT314">
        <v>7.9999999999999898E-5</v>
      </c>
      <c r="AU314">
        <v>1.2E-4</v>
      </c>
      <c r="AV314">
        <v>1.6000000000000001E-4</v>
      </c>
      <c r="AW314">
        <v>2.0000000000000001E-4</v>
      </c>
      <c r="AX314">
        <v>2.4000000000000001E-4</v>
      </c>
      <c r="AY314">
        <v>2.7999999999999998E-4</v>
      </c>
      <c r="AZ314">
        <v>3.20000000000001E-4</v>
      </c>
      <c r="BA314">
        <v>3.60000000000001E-4</v>
      </c>
      <c r="BB314">
        <v>4.0000000000000099E-4</v>
      </c>
    </row>
    <row r="315" spans="3:54" ht="23.55" customHeight="1" x14ac:dyDescent="0.3">
      <c r="C315" s="169">
        <f>Input!D319</f>
        <v>0</v>
      </c>
      <c r="D315" s="170" t="e">
        <f>Input!#REF!</f>
        <v>#REF!</v>
      </c>
      <c r="E315" s="170">
        <f>Input!E319</f>
        <v>0</v>
      </c>
      <c r="F315" s="171">
        <f>Input!F319</f>
        <v>0</v>
      </c>
      <c r="G315" s="171">
        <f>Input!G319</f>
        <v>0</v>
      </c>
      <c r="H315" s="170">
        <f t="shared" si="72"/>
        <v>0</v>
      </c>
      <c r="I315" s="170">
        <f t="shared" si="73"/>
        <v>0</v>
      </c>
      <c r="J315" s="170">
        <f t="shared" si="74"/>
        <v>0</v>
      </c>
      <c r="K315" s="170">
        <f t="shared" si="75"/>
        <v>0</v>
      </c>
      <c r="L315" s="170">
        <f t="shared" si="76"/>
        <v>0</v>
      </c>
      <c r="M315" s="170" t="str">
        <f t="shared" si="77"/>
        <v xml:space="preserve"> </v>
      </c>
      <c r="N315" s="182" t="str">
        <f t="shared" si="78"/>
        <v xml:space="preserve"> </v>
      </c>
      <c r="O315" s="5" t="str">
        <f t="shared" si="65"/>
        <v xml:space="preserve"> -0-0</v>
      </c>
      <c r="P315" s="5">
        <f>Input!D319</f>
        <v>0</v>
      </c>
      <c r="Q315" s="21">
        <f>IF(Input!$E319=0,0,IF(ISNA(VLOOKUP((CONCATENATE(Q$6,"-",Input!H319)),points1,2,)),0,(VLOOKUP((CONCATENATE(Q$6,"-",Input!H319)),points1,2,))))</f>
        <v>0</v>
      </c>
      <c r="R315" s="21">
        <f>IF(Input!$E319=0,0,IF(ISNA(VLOOKUP((CONCATENATE(R$6,"-",Input!I319)),points1,2,)),0,(VLOOKUP((CONCATENATE(R$6,"-",Input!I319)),points1,2,))))</f>
        <v>0</v>
      </c>
      <c r="S315" s="21">
        <f>IF(Input!$E319=0,0,IF(ISNA(VLOOKUP((CONCATENATE(S$6,"-",Input!J319)),points1,2,)),0,(VLOOKUP((CONCATENATE(S$6,"-",Input!J319)),points1,2,))))</f>
        <v>0</v>
      </c>
      <c r="T315" s="21">
        <f>IF(Input!$E319=0,0,IF(ISNA(VLOOKUP((CONCATENATE(T$6,"-",Input!K319)),points1,2,)),0,(VLOOKUP((CONCATENATE(T$6,"-",Input!K319)),points1,2,))))</f>
        <v>0</v>
      </c>
      <c r="U315" s="21">
        <f>IF(Input!$E319=0,0,IF(ISNA(VLOOKUP((CONCATENATE(U$6,"-",Input!L319)),points1,2,)),0,(VLOOKUP((CONCATENATE(U$6,"-",Input!L319)),points1,2,))))</f>
        <v>0</v>
      </c>
      <c r="V315" s="12">
        <f>IF(Input!$C319&gt;6,COUNT(Input!H319:I319,Input!J319:L319,Input!#REF!,Input!#REF!),IF(Input!$C319&lt;=6,COUNT(Input!H319:I319,Input!J319:L319,Input!#REF!)))</f>
        <v>0</v>
      </c>
      <c r="W315">
        <f t="shared" si="71"/>
        <v>0</v>
      </c>
      <c r="X315">
        <f>IF(W315=0,0,IF((Input!G319="Boy")*AND(Input!C319&gt;6),VLOOKUP(W315,award2,3),IF((Input!G319="Girl")*AND(Input!C319&gt;6),VLOOKUP(W315,award2,2),IF((Input!G319="Boy")*AND(Input!C319&lt;=6),VLOOKUP(W315,award12,3),IF((Input!G319="Girl")*AND(Input!C319&lt;=6),VLOOKUP(W315,award12,2),0)))))</f>
        <v>0</v>
      </c>
      <c r="Y315">
        <f>IF(Input!$C319&gt;6,COUNT(Input!H319:I319,Input!J319:L319,Input!#REF!,Input!#REF!),IF(Input!$C319&lt;=6,COUNT(Input!H319:I319,Input!J319:L319,Input!#REF!)))</f>
        <v>0</v>
      </c>
      <c r="AA315" t="str">
        <f t="shared" si="66"/>
        <v xml:space="preserve"> </v>
      </c>
      <c r="AB315" t="str">
        <f t="shared" si="67"/>
        <v xml:space="preserve"> </v>
      </c>
      <c r="AC315" t="str">
        <f t="shared" si="68"/>
        <v xml:space="preserve"> </v>
      </c>
      <c r="AD315" t="str">
        <f t="shared" si="69"/>
        <v xml:space="preserve"> </v>
      </c>
      <c r="AE315" t="str">
        <f t="shared" si="70"/>
        <v xml:space="preserve"> </v>
      </c>
      <c r="AG315" s="21" t="str">
        <f>IF(AA315=" "," ",IF(Input!$G319="Boy",IF(RANK(AA315,($AA315:$AE315),0)&lt;=5,AA315," ")," "))</f>
        <v xml:space="preserve"> </v>
      </c>
      <c r="AH315" s="21" t="str">
        <f>IF(AB315=" "," ",IF(Input!$G319="Boy",IF(RANK(AB315,($AA315:$AE315),0)&lt;=5,AB315," ")," "))</f>
        <v xml:space="preserve"> </v>
      </c>
      <c r="AI315" s="21" t="str">
        <f>IF(AC315=" "," ",IF(Input!$G319="Boy",IF(RANK(AC315,($AA315:$AE315),0)&lt;=5,AC315," ")," "))</f>
        <v xml:space="preserve"> </v>
      </c>
      <c r="AJ315" s="21" t="str">
        <f>IF(AD315=" "," ",IF(Input!$G319="Boy",IF(RANK(AD315,($AA315:$AE315),0)&lt;=5,AD315," ")," "))</f>
        <v xml:space="preserve"> </v>
      </c>
      <c r="AK315" s="21" t="str">
        <f>IF(AE315=" "," ",IF(Input!$G319="Boy",IF(RANK(AE315,($AA315:$AE315),0)&lt;=5,AE315," ")," "))</f>
        <v xml:space="preserve"> </v>
      </c>
      <c r="AM315" s="21" t="str">
        <f>IF(AA315=" "," ",IF(Input!$G319="Girl",IF(RANK(AA315,($AA315:$AE315),0)&lt;=5,AA315," ")," "))</f>
        <v xml:space="preserve"> </v>
      </c>
      <c r="AN315" s="21" t="str">
        <f>IF(AB315=" "," ",IF(Input!$G319="Girl",IF(RANK(AB315,($AA315:$AE315),0)&lt;=5,AB315," ")," "))</f>
        <v xml:space="preserve"> </v>
      </c>
      <c r="AO315" s="21" t="str">
        <f>IF(AC315=" "," ",IF(Input!$G319="Girl",IF(RANK(AC315,($AA315:$AE315),0)&lt;=5,AC315," ")," "))</f>
        <v xml:space="preserve"> </v>
      </c>
      <c r="AP315" s="21" t="str">
        <f>IF(AD315=" "," ",IF(Input!$G319="Girl",IF(RANK(AD315,($AA315:$AE315),0)&lt;=5,AD315," ")," "))</f>
        <v xml:space="preserve"> </v>
      </c>
      <c r="AQ315" s="21" t="str">
        <f>IF(AE315=" "," ",IF(Input!$G319="Girl",IF(RANK(AE315,($AA315:$AE315),0)&lt;=5,AE315," ")," "))</f>
        <v xml:space="preserve"> </v>
      </c>
      <c r="AS315">
        <v>4.0000000000000003E-5</v>
      </c>
      <c r="AT315">
        <v>7.9999999999999898E-5</v>
      </c>
      <c r="AU315">
        <v>1.2E-4</v>
      </c>
      <c r="AV315">
        <v>1.6000000000000001E-4</v>
      </c>
      <c r="AW315">
        <v>2.0000000000000001E-4</v>
      </c>
      <c r="AX315">
        <v>2.4000000000000001E-4</v>
      </c>
      <c r="AY315">
        <v>2.7999999999999998E-4</v>
      </c>
      <c r="AZ315">
        <v>3.20000000000001E-4</v>
      </c>
      <c r="BA315">
        <v>3.60000000000001E-4</v>
      </c>
      <c r="BB315">
        <v>4.0000000000000099E-4</v>
      </c>
    </row>
    <row r="316" spans="3:54" ht="23.55" customHeight="1" x14ac:dyDescent="0.3">
      <c r="C316" s="169">
        <f>Input!D320</f>
        <v>0</v>
      </c>
      <c r="D316" s="170" t="e">
        <f>Input!#REF!</f>
        <v>#REF!</v>
      </c>
      <c r="E316" s="170">
        <f>Input!E320</f>
        <v>0</v>
      </c>
      <c r="F316" s="171">
        <f>Input!F320</f>
        <v>0</v>
      </c>
      <c r="G316" s="171">
        <f>Input!G320</f>
        <v>0</v>
      </c>
      <c r="H316" s="170">
        <f t="shared" si="72"/>
        <v>0</v>
      </c>
      <c r="I316" s="170">
        <f t="shared" si="73"/>
        <v>0</v>
      </c>
      <c r="J316" s="170">
        <f t="shared" si="74"/>
        <v>0</v>
      </c>
      <c r="K316" s="170">
        <f t="shared" si="75"/>
        <v>0</v>
      </c>
      <c r="L316" s="170">
        <f t="shared" si="76"/>
        <v>0</v>
      </c>
      <c r="M316" s="170" t="str">
        <f t="shared" si="77"/>
        <v xml:space="preserve"> </v>
      </c>
      <c r="N316" s="182" t="str">
        <f t="shared" si="78"/>
        <v xml:space="preserve"> </v>
      </c>
      <c r="O316" s="5" t="str">
        <f t="shared" si="65"/>
        <v xml:space="preserve"> -0-0</v>
      </c>
      <c r="P316" s="5">
        <f>Input!D320</f>
        <v>0</v>
      </c>
      <c r="Q316" s="21">
        <f>IF(Input!$E320=0,0,IF(ISNA(VLOOKUP((CONCATENATE(Q$6,"-",Input!H320)),points1,2,)),0,(VLOOKUP((CONCATENATE(Q$6,"-",Input!H320)),points1,2,))))</f>
        <v>0</v>
      </c>
      <c r="R316" s="21">
        <f>IF(Input!$E320=0,0,IF(ISNA(VLOOKUP((CONCATENATE(R$6,"-",Input!I320)),points1,2,)),0,(VLOOKUP((CONCATENATE(R$6,"-",Input!I320)),points1,2,))))</f>
        <v>0</v>
      </c>
      <c r="S316" s="21">
        <f>IF(Input!$E320=0,0,IF(ISNA(VLOOKUP((CONCATENATE(S$6,"-",Input!J320)),points1,2,)),0,(VLOOKUP((CONCATENATE(S$6,"-",Input!J320)),points1,2,))))</f>
        <v>0</v>
      </c>
      <c r="T316" s="21">
        <f>IF(Input!$E320=0,0,IF(ISNA(VLOOKUP((CONCATENATE(T$6,"-",Input!K320)),points1,2,)),0,(VLOOKUP((CONCATENATE(T$6,"-",Input!K320)),points1,2,))))</f>
        <v>0</v>
      </c>
      <c r="U316" s="21">
        <f>IF(Input!$E320=0,0,IF(ISNA(VLOOKUP((CONCATENATE(U$6,"-",Input!L320)),points1,2,)),0,(VLOOKUP((CONCATENATE(U$6,"-",Input!L320)),points1,2,))))</f>
        <v>0</v>
      </c>
      <c r="V316" s="12">
        <f>IF(Input!$C320&gt;6,COUNT(Input!H320:I320,Input!J320:L320,Input!#REF!,Input!#REF!),IF(Input!$C320&lt;=6,COUNT(Input!H320:I320,Input!J320:L320,Input!#REF!)))</f>
        <v>0</v>
      </c>
      <c r="W316">
        <f t="shared" si="71"/>
        <v>0</v>
      </c>
      <c r="X316">
        <f>IF(W316=0,0,IF((Input!G320="Boy")*AND(Input!C320&gt;6),VLOOKUP(W316,award2,3),IF((Input!G320="Girl")*AND(Input!C320&gt;6),VLOOKUP(W316,award2,2),IF((Input!G320="Boy")*AND(Input!C320&lt;=6),VLOOKUP(W316,award12,3),IF((Input!G320="Girl")*AND(Input!C320&lt;=6),VLOOKUP(W316,award12,2),0)))))</f>
        <v>0</v>
      </c>
      <c r="Y316">
        <f>IF(Input!$C320&gt;6,COUNT(Input!H320:I320,Input!J320:L320,Input!#REF!,Input!#REF!),IF(Input!$C320&lt;=6,COUNT(Input!H320:I320,Input!J320:L320,Input!#REF!)))</f>
        <v>0</v>
      </c>
      <c r="AA316" t="str">
        <f t="shared" si="66"/>
        <v xml:space="preserve"> </v>
      </c>
      <c r="AB316" t="str">
        <f t="shared" si="67"/>
        <v xml:space="preserve"> </v>
      </c>
      <c r="AC316" t="str">
        <f t="shared" si="68"/>
        <v xml:space="preserve"> </v>
      </c>
      <c r="AD316" t="str">
        <f t="shared" si="69"/>
        <v xml:space="preserve"> </v>
      </c>
      <c r="AE316" t="str">
        <f t="shared" si="70"/>
        <v xml:space="preserve"> </v>
      </c>
      <c r="AG316" s="21" t="str">
        <f>IF(AA316=" "," ",IF(Input!$G320="Boy",IF(RANK(AA316,($AA316:$AE316),0)&lt;=5,AA316," ")," "))</f>
        <v xml:space="preserve"> </v>
      </c>
      <c r="AH316" s="21" t="str">
        <f>IF(AB316=" "," ",IF(Input!$G320="Boy",IF(RANK(AB316,($AA316:$AE316),0)&lt;=5,AB316," ")," "))</f>
        <v xml:space="preserve"> </v>
      </c>
      <c r="AI316" s="21" t="str">
        <f>IF(AC316=" "," ",IF(Input!$G320="Boy",IF(RANK(AC316,($AA316:$AE316),0)&lt;=5,AC316," ")," "))</f>
        <v xml:space="preserve"> </v>
      </c>
      <c r="AJ316" s="21" t="str">
        <f>IF(AD316=" "," ",IF(Input!$G320="Boy",IF(RANK(AD316,($AA316:$AE316),0)&lt;=5,AD316," ")," "))</f>
        <v xml:space="preserve"> </v>
      </c>
      <c r="AK316" s="21" t="str">
        <f>IF(AE316=" "," ",IF(Input!$G320="Boy",IF(RANK(AE316,($AA316:$AE316),0)&lt;=5,AE316," ")," "))</f>
        <v xml:space="preserve"> </v>
      </c>
      <c r="AM316" s="21" t="str">
        <f>IF(AA316=" "," ",IF(Input!$G320="Girl",IF(RANK(AA316,($AA316:$AE316),0)&lt;=5,AA316," ")," "))</f>
        <v xml:space="preserve"> </v>
      </c>
      <c r="AN316" s="21" t="str">
        <f>IF(AB316=" "," ",IF(Input!$G320="Girl",IF(RANK(AB316,($AA316:$AE316),0)&lt;=5,AB316," ")," "))</f>
        <v xml:space="preserve"> </v>
      </c>
      <c r="AO316" s="21" t="str">
        <f>IF(AC316=" "," ",IF(Input!$G320="Girl",IF(RANK(AC316,($AA316:$AE316),0)&lt;=5,AC316," ")," "))</f>
        <v xml:space="preserve"> </v>
      </c>
      <c r="AP316" s="21" t="str">
        <f>IF(AD316=" "," ",IF(Input!$G320="Girl",IF(RANK(AD316,($AA316:$AE316),0)&lt;=5,AD316," ")," "))</f>
        <v xml:space="preserve"> </v>
      </c>
      <c r="AQ316" s="21" t="str">
        <f>IF(AE316=" "," ",IF(Input!$G320="Girl",IF(RANK(AE316,($AA316:$AE316),0)&lt;=5,AE316," ")," "))</f>
        <v xml:space="preserve"> </v>
      </c>
      <c r="AS316">
        <v>4.0000000000000003E-5</v>
      </c>
      <c r="AT316">
        <v>7.9999999999999898E-5</v>
      </c>
      <c r="AU316">
        <v>1.2E-4</v>
      </c>
      <c r="AV316">
        <v>1.6000000000000001E-4</v>
      </c>
      <c r="AW316">
        <v>2.0000000000000001E-4</v>
      </c>
      <c r="AX316">
        <v>2.4000000000000001E-4</v>
      </c>
      <c r="AY316">
        <v>2.7999999999999998E-4</v>
      </c>
      <c r="AZ316">
        <v>3.20000000000001E-4</v>
      </c>
      <c r="BA316">
        <v>3.60000000000001E-4</v>
      </c>
      <c r="BB316">
        <v>4.0000000000000099E-4</v>
      </c>
    </row>
    <row r="317" spans="3:54" ht="23.55" customHeight="1" x14ac:dyDescent="0.3">
      <c r="C317" s="169">
        <f>Input!D321</f>
        <v>0</v>
      </c>
      <c r="D317" s="170" t="e">
        <f>Input!#REF!</f>
        <v>#REF!</v>
      </c>
      <c r="E317" s="170">
        <f>Input!E321</f>
        <v>0</v>
      </c>
      <c r="F317" s="171">
        <f>Input!F321</f>
        <v>0</v>
      </c>
      <c r="G317" s="171">
        <f>Input!G321</f>
        <v>0</v>
      </c>
      <c r="H317" s="170">
        <f t="shared" si="72"/>
        <v>0</v>
      </c>
      <c r="I317" s="170">
        <f t="shared" si="73"/>
        <v>0</v>
      </c>
      <c r="J317" s="170">
        <f t="shared" si="74"/>
        <v>0</v>
      </c>
      <c r="K317" s="170">
        <f t="shared" si="75"/>
        <v>0</v>
      </c>
      <c r="L317" s="170">
        <f t="shared" si="76"/>
        <v>0</v>
      </c>
      <c r="M317" s="170" t="str">
        <f t="shared" si="77"/>
        <v xml:space="preserve"> </v>
      </c>
      <c r="N317" s="182" t="str">
        <f t="shared" si="78"/>
        <v xml:space="preserve"> </v>
      </c>
      <c r="O317" s="5" t="str">
        <f t="shared" si="65"/>
        <v xml:space="preserve"> -0-0</v>
      </c>
      <c r="P317" s="5">
        <f>Input!D321</f>
        <v>0</v>
      </c>
      <c r="Q317" s="21">
        <f>IF(Input!$E321=0,0,IF(ISNA(VLOOKUP((CONCATENATE(Q$6,"-",Input!H321)),points1,2,)),0,(VLOOKUP((CONCATENATE(Q$6,"-",Input!H321)),points1,2,))))</f>
        <v>0</v>
      </c>
      <c r="R317" s="21">
        <f>IF(Input!$E321=0,0,IF(ISNA(VLOOKUP((CONCATENATE(R$6,"-",Input!I321)),points1,2,)),0,(VLOOKUP((CONCATENATE(R$6,"-",Input!I321)),points1,2,))))</f>
        <v>0</v>
      </c>
      <c r="S317" s="21">
        <f>IF(Input!$E321=0,0,IF(ISNA(VLOOKUP((CONCATENATE(S$6,"-",Input!J321)),points1,2,)),0,(VLOOKUP((CONCATENATE(S$6,"-",Input!J321)),points1,2,))))</f>
        <v>0</v>
      </c>
      <c r="T317" s="21">
        <f>IF(Input!$E321=0,0,IF(ISNA(VLOOKUP((CONCATENATE(T$6,"-",Input!K321)),points1,2,)),0,(VLOOKUP((CONCATENATE(T$6,"-",Input!K321)),points1,2,))))</f>
        <v>0</v>
      </c>
      <c r="U317" s="21">
        <f>IF(Input!$E321=0,0,IF(ISNA(VLOOKUP((CONCATENATE(U$6,"-",Input!L321)),points1,2,)),0,(VLOOKUP((CONCATENATE(U$6,"-",Input!L321)),points1,2,))))</f>
        <v>0</v>
      </c>
      <c r="V317" s="12">
        <f>IF(Input!$C321&gt;6,COUNT(Input!H321:I321,Input!J321:L321,Input!#REF!,Input!#REF!),IF(Input!$C321&lt;=6,COUNT(Input!H321:I321,Input!J321:L321,Input!#REF!)))</f>
        <v>0</v>
      </c>
      <c r="W317">
        <f t="shared" si="71"/>
        <v>0</v>
      </c>
      <c r="X317">
        <f>IF(W317=0,0,IF((Input!G321="Boy")*AND(Input!C321&gt;6),VLOOKUP(W317,award2,3),IF((Input!G321="Girl")*AND(Input!C321&gt;6),VLOOKUP(W317,award2,2),IF((Input!G321="Boy")*AND(Input!C321&lt;=6),VLOOKUP(W317,award12,3),IF((Input!G321="Girl")*AND(Input!C321&lt;=6),VLOOKUP(W317,award12,2),0)))))</f>
        <v>0</v>
      </c>
      <c r="Y317">
        <f>IF(Input!$C321&gt;6,COUNT(Input!H321:I321,Input!J321:L321,Input!#REF!,Input!#REF!),IF(Input!$C321&lt;=6,COUNT(Input!H321:I321,Input!J321:L321,Input!#REF!)))</f>
        <v>0</v>
      </c>
      <c r="AA317" t="str">
        <f t="shared" si="66"/>
        <v xml:space="preserve"> </v>
      </c>
      <c r="AB317" t="str">
        <f t="shared" si="67"/>
        <v xml:space="preserve"> </v>
      </c>
      <c r="AC317" t="str">
        <f t="shared" si="68"/>
        <v xml:space="preserve"> </v>
      </c>
      <c r="AD317" t="str">
        <f t="shared" si="69"/>
        <v xml:space="preserve"> </v>
      </c>
      <c r="AE317" t="str">
        <f t="shared" si="70"/>
        <v xml:space="preserve"> </v>
      </c>
      <c r="AG317" s="21" t="str">
        <f>IF(AA317=" "," ",IF(Input!$G321="Boy",IF(RANK(AA317,($AA317:$AE317),0)&lt;=5,AA317," ")," "))</f>
        <v xml:space="preserve"> </v>
      </c>
      <c r="AH317" s="21" t="str">
        <f>IF(AB317=" "," ",IF(Input!$G321="Boy",IF(RANK(AB317,($AA317:$AE317),0)&lt;=5,AB317," ")," "))</f>
        <v xml:space="preserve"> </v>
      </c>
      <c r="AI317" s="21" t="str">
        <f>IF(AC317=" "," ",IF(Input!$G321="Boy",IF(RANK(AC317,($AA317:$AE317),0)&lt;=5,AC317," ")," "))</f>
        <v xml:space="preserve"> </v>
      </c>
      <c r="AJ317" s="21" t="str">
        <f>IF(AD317=" "," ",IF(Input!$G321="Boy",IF(RANK(AD317,($AA317:$AE317),0)&lt;=5,AD317," ")," "))</f>
        <v xml:space="preserve"> </v>
      </c>
      <c r="AK317" s="21" t="str">
        <f>IF(AE317=" "," ",IF(Input!$G321="Boy",IF(RANK(AE317,($AA317:$AE317),0)&lt;=5,AE317," ")," "))</f>
        <v xml:space="preserve"> </v>
      </c>
      <c r="AM317" s="21" t="str">
        <f>IF(AA317=" "," ",IF(Input!$G321="Girl",IF(RANK(AA317,($AA317:$AE317),0)&lt;=5,AA317," ")," "))</f>
        <v xml:space="preserve"> </v>
      </c>
      <c r="AN317" s="21" t="str">
        <f>IF(AB317=" "," ",IF(Input!$G321="Girl",IF(RANK(AB317,($AA317:$AE317),0)&lt;=5,AB317," ")," "))</f>
        <v xml:space="preserve"> </v>
      </c>
      <c r="AO317" s="21" t="str">
        <f>IF(AC317=" "," ",IF(Input!$G321="Girl",IF(RANK(AC317,($AA317:$AE317),0)&lt;=5,AC317," ")," "))</f>
        <v xml:space="preserve"> </v>
      </c>
      <c r="AP317" s="21" t="str">
        <f>IF(AD317=" "," ",IF(Input!$G321="Girl",IF(RANK(AD317,($AA317:$AE317),0)&lt;=5,AD317," ")," "))</f>
        <v xml:space="preserve"> </v>
      </c>
      <c r="AQ317" s="21" t="str">
        <f>IF(AE317=" "," ",IF(Input!$G321="Girl",IF(RANK(AE317,($AA317:$AE317),0)&lt;=5,AE317," ")," "))</f>
        <v xml:space="preserve"> </v>
      </c>
      <c r="AS317">
        <v>4.0000000000000003E-5</v>
      </c>
      <c r="AT317">
        <v>7.9999999999999898E-5</v>
      </c>
      <c r="AU317">
        <v>1.2E-4</v>
      </c>
      <c r="AV317">
        <v>1.6000000000000001E-4</v>
      </c>
      <c r="AW317">
        <v>2.0000000000000001E-4</v>
      </c>
      <c r="AX317">
        <v>2.4000000000000001E-4</v>
      </c>
      <c r="AY317">
        <v>2.7999999999999998E-4</v>
      </c>
      <c r="AZ317">
        <v>3.20000000000001E-4</v>
      </c>
      <c r="BA317">
        <v>3.60000000000001E-4</v>
      </c>
      <c r="BB317">
        <v>4.0000000000000099E-4</v>
      </c>
    </row>
    <row r="318" spans="3:54" ht="23.55" customHeight="1" x14ac:dyDescent="0.3">
      <c r="C318" s="169">
        <f>Input!D322</f>
        <v>0</v>
      </c>
      <c r="D318" s="170" t="e">
        <f>Input!#REF!</f>
        <v>#REF!</v>
      </c>
      <c r="E318" s="170">
        <f>Input!E322</f>
        <v>0</v>
      </c>
      <c r="F318" s="171">
        <f>Input!F322</f>
        <v>0</v>
      </c>
      <c r="G318" s="171">
        <f>Input!G322</f>
        <v>0</v>
      </c>
      <c r="H318" s="170">
        <f t="shared" si="72"/>
        <v>0</v>
      </c>
      <c r="I318" s="170">
        <f t="shared" si="73"/>
        <v>0</v>
      </c>
      <c r="J318" s="170">
        <f t="shared" si="74"/>
        <v>0</v>
      </c>
      <c r="K318" s="170">
        <f t="shared" si="75"/>
        <v>0</v>
      </c>
      <c r="L318" s="170">
        <f t="shared" si="76"/>
        <v>0</v>
      </c>
      <c r="M318" s="170" t="str">
        <f t="shared" si="77"/>
        <v xml:space="preserve"> </v>
      </c>
      <c r="N318" s="182" t="str">
        <f t="shared" si="78"/>
        <v xml:space="preserve"> </v>
      </c>
      <c r="O318" s="5" t="str">
        <f t="shared" si="65"/>
        <v xml:space="preserve"> -0-0</v>
      </c>
      <c r="P318" s="5">
        <f>Input!D322</f>
        <v>0</v>
      </c>
      <c r="Q318" s="21">
        <f>IF(Input!$E322=0,0,IF(ISNA(VLOOKUP((CONCATENATE(Q$6,"-",Input!H322)),points1,2,)),0,(VLOOKUP((CONCATENATE(Q$6,"-",Input!H322)),points1,2,))))</f>
        <v>0</v>
      </c>
      <c r="R318" s="21">
        <f>IF(Input!$E322=0,0,IF(ISNA(VLOOKUP((CONCATENATE(R$6,"-",Input!I322)),points1,2,)),0,(VLOOKUP((CONCATENATE(R$6,"-",Input!I322)),points1,2,))))</f>
        <v>0</v>
      </c>
      <c r="S318" s="21">
        <f>IF(Input!$E322=0,0,IF(ISNA(VLOOKUP((CONCATENATE(S$6,"-",Input!J322)),points1,2,)),0,(VLOOKUP((CONCATENATE(S$6,"-",Input!J322)),points1,2,))))</f>
        <v>0</v>
      </c>
      <c r="T318" s="21">
        <f>IF(Input!$E322=0,0,IF(ISNA(VLOOKUP((CONCATENATE(T$6,"-",Input!K322)),points1,2,)),0,(VLOOKUP((CONCATENATE(T$6,"-",Input!K322)),points1,2,))))</f>
        <v>0</v>
      </c>
      <c r="U318" s="21">
        <f>IF(Input!$E322=0,0,IF(ISNA(VLOOKUP((CONCATENATE(U$6,"-",Input!L322)),points1,2,)),0,(VLOOKUP((CONCATENATE(U$6,"-",Input!L322)),points1,2,))))</f>
        <v>0</v>
      </c>
      <c r="V318" s="12">
        <f>IF(Input!$C322&gt;6,COUNT(Input!H322:I322,Input!J322:L322,Input!#REF!,Input!#REF!),IF(Input!$C322&lt;=6,COUNT(Input!H322:I322,Input!J322:L322,Input!#REF!)))</f>
        <v>0</v>
      </c>
      <c r="W318">
        <f t="shared" si="71"/>
        <v>0</v>
      </c>
      <c r="X318">
        <f>IF(W318=0,0,IF((Input!G322="Boy")*AND(Input!C322&gt;6),VLOOKUP(W318,award2,3),IF((Input!G322="Girl")*AND(Input!C322&gt;6),VLOOKUP(W318,award2,2),IF((Input!G322="Boy")*AND(Input!C322&lt;=6),VLOOKUP(W318,award12,3),IF((Input!G322="Girl")*AND(Input!C322&lt;=6),VLOOKUP(W318,award12,2),0)))))</f>
        <v>0</v>
      </c>
      <c r="Y318">
        <f>IF(Input!$C322&gt;6,COUNT(Input!H322:I322,Input!J322:L322,Input!#REF!,Input!#REF!),IF(Input!$C322&lt;=6,COUNT(Input!H322:I322,Input!J322:L322,Input!#REF!)))</f>
        <v>0</v>
      </c>
      <c r="AA318" t="str">
        <f t="shared" si="66"/>
        <v xml:space="preserve"> </v>
      </c>
      <c r="AB318" t="str">
        <f t="shared" si="67"/>
        <v xml:space="preserve"> </v>
      </c>
      <c r="AC318" t="str">
        <f t="shared" si="68"/>
        <v xml:space="preserve"> </v>
      </c>
      <c r="AD318" t="str">
        <f t="shared" si="69"/>
        <v xml:space="preserve"> </v>
      </c>
      <c r="AE318" t="str">
        <f t="shared" si="70"/>
        <v xml:space="preserve"> </v>
      </c>
      <c r="AG318" s="21" t="str">
        <f>IF(AA318=" "," ",IF(Input!$G322="Boy",IF(RANK(AA318,($AA318:$AE318),0)&lt;=5,AA318," ")," "))</f>
        <v xml:space="preserve"> </v>
      </c>
      <c r="AH318" s="21" t="str">
        <f>IF(AB318=" "," ",IF(Input!$G322="Boy",IF(RANK(AB318,($AA318:$AE318),0)&lt;=5,AB318," ")," "))</f>
        <v xml:space="preserve"> </v>
      </c>
      <c r="AI318" s="21" t="str">
        <f>IF(AC318=" "," ",IF(Input!$G322="Boy",IF(RANK(AC318,($AA318:$AE318),0)&lt;=5,AC318," ")," "))</f>
        <v xml:space="preserve"> </v>
      </c>
      <c r="AJ318" s="21" t="str">
        <f>IF(AD318=" "," ",IF(Input!$G322="Boy",IF(RANK(AD318,($AA318:$AE318),0)&lt;=5,AD318," ")," "))</f>
        <v xml:space="preserve"> </v>
      </c>
      <c r="AK318" s="21" t="str">
        <f>IF(AE318=" "," ",IF(Input!$G322="Boy",IF(RANK(AE318,($AA318:$AE318),0)&lt;=5,AE318," ")," "))</f>
        <v xml:space="preserve"> </v>
      </c>
      <c r="AM318" s="21" t="str">
        <f>IF(AA318=" "," ",IF(Input!$G322="Girl",IF(RANK(AA318,($AA318:$AE318),0)&lt;=5,AA318," ")," "))</f>
        <v xml:space="preserve"> </v>
      </c>
      <c r="AN318" s="21" t="str">
        <f>IF(AB318=" "," ",IF(Input!$G322="Girl",IF(RANK(AB318,($AA318:$AE318),0)&lt;=5,AB318," ")," "))</f>
        <v xml:space="preserve"> </v>
      </c>
      <c r="AO318" s="21" t="str">
        <f>IF(AC318=" "," ",IF(Input!$G322="Girl",IF(RANK(AC318,($AA318:$AE318),0)&lt;=5,AC318," ")," "))</f>
        <v xml:space="preserve"> </v>
      </c>
      <c r="AP318" s="21" t="str">
        <f>IF(AD318=" "," ",IF(Input!$G322="Girl",IF(RANK(AD318,($AA318:$AE318),0)&lt;=5,AD318," ")," "))</f>
        <v xml:space="preserve"> </v>
      </c>
      <c r="AQ318" s="21" t="str">
        <f>IF(AE318=" "," ",IF(Input!$G322="Girl",IF(RANK(AE318,($AA318:$AE318),0)&lt;=5,AE318," ")," "))</f>
        <v xml:space="preserve"> </v>
      </c>
      <c r="AS318">
        <v>4.0000000000000003E-5</v>
      </c>
      <c r="AT318">
        <v>7.9999999999999898E-5</v>
      </c>
      <c r="AU318">
        <v>1.2E-4</v>
      </c>
      <c r="AV318">
        <v>1.6000000000000001E-4</v>
      </c>
      <c r="AW318">
        <v>2.0000000000000001E-4</v>
      </c>
      <c r="AX318">
        <v>2.4000000000000001E-4</v>
      </c>
      <c r="AY318">
        <v>2.7999999999999998E-4</v>
      </c>
      <c r="AZ318">
        <v>3.20000000000001E-4</v>
      </c>
      <c r="BA318">
        <v>3.60000000000001E-4</v>
      </c>
      <c r="BB318">
        <v>4.0000000000000099E-4</v>
      </c>
    </row>
    <row r="319" spans="3:54" ht="23.55" customHeight="1" x14ac:dyDescent="0.3">
      <c r="C319" s="169">
        <f>Input!D323</f>
        <v>0</v>
      </c>
      <c r="D319" s="170" t="e">
        <f>Input!#REF!</f>
        <v>#REF!</v>
      </c>
      <c r="E319" s="170">
        <f>Input!E323</f>
        <v>0</v>
      </c>
      <c r="F319" s="171">
        <f>Input!F323</f>
        <v>0</v>
      </c>
      <c r="G319" s="171">
        <f>Input!G323</f>
        <v>0</v>
      </c>
      <c r="H319" s="170">
        <f t="shared" si="72"/>
        <v>0</v>
      </c>
      <c r="I319" s="170">
        <f t="shared" si="73"/>
        <v>0</v>
      </c>
      <c r="J319" s="170">
        <f t="shared" si="74"/>
        <v>0</v>
      </c>
      <c r="K319" s="170">
        <f t="shared" si="75"/>
        <v>0</v>
      </c>
      <c r="L319" s="170">
        <f t="shared" si="76"/>
        <v>0</v>
      </c>
      <c r="M319" s="170" t="str">
        <f t="shared" si="77"/>
        <v xml:space="preserve"> </v>
      </c>
      <c r="N319" s="182" t="str">
        <f t="shared" si="78"/>
        <v xml:space="preserve"> </v>
      </c>
      <c r="O319" s="5" t="str">
        <f t="shared" si="65"/>
        <v xml:space="preserve"> -0-0</v>
      </c>
      <c r="P319" s="5">
        <f>Input!D323</f>
        <v>0</v>
      </c>
      <c r="Q319" s="21">
        <f>IF(Input!$E323=0,0,IF(ISNA(VLOOKUP((CONCATENATE(Q$6,"-",Input!H323)),points1,2,)),0,(VLOOKUP((CONCATENATE(Q$6,"-",Input!H323)),points1,2,))))</f>
        <v>0</v>
      </c>
      <c r="R319" s="21">
        <f>IF(Input!$E323=0,0,IF(ISNA(VLOOKUP((CONCATENATE(R$6,"-",Input!I323)),points1,2,)),0,(VLOOKUP((CONCATENATE(R$6,"-",Input!I323)),points1,2,))))</f>
        <v>0</v>
      </c>
      <c r="S319" s="21">
        <f>IF(Input!$E323=0,0,IF(ISNA(VLOOKUP((CONCATENATE(S$6,"-",Input!J323)),points1,2,)),0,(VLOOKUP((CONCATENATE(S$6,"-",Input!J323)),points1,2,))))</f>
        <v>0</v>
      </c>
      <c r="T319" s="21">
        <f>IF(Input!$E323=0,0,IF(ISNA(VLOOKUP((CONCATENATE(T$6,"-",Input!K323)),points1,2,)),0,(VLOOKUP((CONCATENATE(T$6,"-",Input!K323)),points1,2,))))</f>
        <v>0</v>
      </c>
      <c r="U319" s="21">
        <f>IF(Input!$E323=0,0,IF(ISNA(VLOOKUP((CONCATENATE(U$6,"-",Input!L323)),points1,2,)),0,(VLOOKUP((CONCATENATE(U$6,"-",Input!L323)),points1,2,))))</f>
        <v>0</v>
      </c>
      <c r="V319" s="12">
        <f>IF(Input!$C323&gt;6,COUNT(Input!H323:I323,Input!J323:L323,Input!#REF!,Input!#REF!),IF(Input!$C323&lt;=6,COUNT(Input!H323:I323,Input!J323:L323,Input!#REF!)))</f>
        <v>0</v>
      </c>
      <c r="W319">
        <f t="shared" si="71"/>
        <v>0</v>
      </c>
      <c r="X319">
        <f>IF(W319=0,0,IF((Input!G323="Boy")*AND(Input!C323&gt;6),VLOOKUP(W319,award2,3),IF((Input!G323="Girl")*AND(Input!C323&gt;6),VLOOKUP(W319,award2,2),IF((Input!G323="Boy")*AND(Input!C323&lt;=6),VLOOKUP(W319,award12,3),IF((Input!G323="Girl")*AND(Input!C323&lt;=6),VLOOKUP(W319,award12,2),0)))))</f>
        <v>0</v>
      </c>
      <c r="Y319">
        <f>IF(Input!$C323&gt;6,COUNT(Input!H323:I323,Input!J323:L323,Input!#REF!,Input!#REF!),IF(Input!$C323&lt;=6,COUNT(Input!H323:I323,Input!J323:L323,Input!#REF!)))</f>
        <v>0</v>
      </c>
      <c r="AA319" t="str">
        <f t="shared" si="66"/>
        <v xml:space="preserve"> </v>
      </c>
      <c r="AB319" t="str">
        <f t="shared" si="67"/>
        <v xml:space="preserve"> </v>
      </c>
      <c r="AC319" t="str">
        <f t="shared" si="68"/>
        <v xml:space="preserve"> </v>
      </c>
      <c r="AD319" t="str">
        <f t="shared" si="69"/>
        <v xml:space="preserve"> </v>
      </c>
      <c r="AE319" t="str">
        <f t="shared" si="70"/>
        <v xml:space="preserve"> </v>
      </c>
      <c r="AG319" s="21" t="str">
        <f>IF(AA319=" "," ",IF(Input!$G323="Boy",IF(RANK(AA319,($AA319:$AE319),0)&lt;=5,AA319," ")," "))</f>
        <v xml:space="preserve"> </v>
      </c>
      <c r="AH319" s="21" t="str">
        <f>IF(AB319=" "," ",IF(Input!$G323="Boy",IF(RANK(AB319,($AA319:$AE319),0)&lt;=5,AB319," ")," "))</f>
        <v xml:space="preserve"> </v>
      </c>
      <c r="AI319" s="21" t="str">
        <f>IF(AC319=" "," ",IF(Input!$G323="Boy",IF(RANK(AC319,($AA319:$AE319),0)&lt;=5,AC319," ")," "))</f>
        <v xml:space="preserve"> </v>
      </c>
      <c r="AJ319" s="21" t="str">
        <f>IF(AD319=" "," ",IF(Input!$G323="Boy",IF(RANK(AD319,($AA319:$AE319),0)&lt;=5,AD319," ")," "))</f>
        <v xml:space="preserve"> </v>
      </c>
      <c r="AK319" s="21" t="str">
        <f>IF(AE319=" "," ",IF(Input!$G323="Boy",IF(RANK(AE319,($AA319:$AE319),0)&lt;=5,AE319," ")," "))</f>
        <v xml:space="preserve"> </v>
      </c>
      <c r="AM319" s="21" t="str">
        <f>IF(AA319=" "," ",IF(Input!$G323="Girl",IF(RANK(AA319,($AA319:$AE319),0)&lt;=5,AA319," ")," "))</f>
        <v xml:space="preserve"> </v>
      </c>
      <c r="AN319" s="21" t="str">
        <f>IF(AB319=" "," ",IF(Input!$G323="Girl",IF(RANK(AB319,($AA319:$AE319),0)&lt;=5,AB319," ")," "))</f>
        <v xml:space="preserve"> </v>
      </c>
      <c r="AO319" s="21" t="str">
        <f>IF(AC319=" "," ",IF(Input!$G323="Girl",IF(RANK(AC319,($AA319:$AE319),0)&lt;=5,AC319," ")," "))</f>
        <v xml:space="preserve"> </v>
      </c>
      <c r="AP319" s="21" t="str">
        <f>IF(AD319=" "," ",IF(Input!$G323="Girl",IF(RANK(AD319,($AA319:$AE319),0)&lt;=5,AD319," ")," "))</f>
        <v xml:space="preserve"> </v>
      </c>
      <c r="AQ319" s="21" t="str">
        <f>IF(AE319=" "," ",IF(Input!$G323="Girl",IF(RANK(AE319,($AA319:$AE319),0)&lt;=5,AE319," ")," "))</f>
        <v xml:space="preserve"> </v>
      </c>
      <c r="AS319">
        <v>4.0000000000000003E-5</v>
      </c>
      <c r="AT319">
        <v>7.9999999999999898E-5</v>
      </c>
      <c r="AU319">
        <v>1.2E-4</v>
      </c>
      <c r="AV319">
        <v>1.6000000000000001E-4</v>
      </c>
      <c r="AW319">
        <v>2.0000000000000001E-4</v>
      </c>
      <c r="AX319">
        <v>2.4000000000000001E-4</v>
      </c>
      <c r="AY319">
        <v>2.7999999999999998E-4</v>
      </c>
      <c r="AZ319">
        <v>3.20000000000001E-4</v>
      </c>
      <c r="BA319">
        <v>3.60000000000001E-4</v>
      </c>
      <c r="BB319">
        <v>4.0000000000000099E-4</v>
      </c>
    </row>
    <row r="320" spans="3:54" ht="23.55" customHeight="1" x14ac:dyDescent="0.3">
      <c r="C320" s="169">
        <f>Input!D324</f>
        <v>0</v>
      </c>
      <c r="D320" s="170" t="e">
        <f>Input!#REF!</f>
        <v>#REF!</v>
      </c>
      <c r="E320" s="170">
        <f>Input!E324</f>
        <v>0</v>
      </c>
      <c r="F320" s="171">
        <f>Input!F324</f>
        <v>0</v>
      </c>
      <c r="G320" s="171">
        <f>Input!G324</f>
        <v>0</v>
      </c>
      <c r="H320" s="170">
        <f t="shared" si="72"/>
        <v>0</v>
      </c>
      <c r="I320" s="170">
        <f t="shared" si="73"/>
        <v>0</v>
      </c>
      <c r="J320" s="170">
        <f t="shared" si="74"/>
        <v>0</v>
      </c>
      <c r="K320" s="170">
        <f t="shared" si="75"/>
        <v>0</v>
      </c>
      <c r="L320" s="170">
        <f t="shared" si="76"/>
        <v>0</v>
      </c>
      <c r="M320" s="170" t="str">
        <f t="shared" si="77"/>
        <v xml:space="preserve"> </v>
      </c>
      <c r="N320" s="182" t="str">
        <f t="shared" si="78"/>
        <v xml:space="preserve"> </v>
      </c>
      <c r="O320" s="5" t="str">
        <f t="shared" si="65"/>
        <v xml:space="preserve"> -0-0</v>
      </c>
      <c r="P320" s="5">
        <f>Input!D324</f>
        <v>0</v>
      </c>
      <c r="Q320" s="21">
        <f>IF(Input!$E324=0,0,IF(ISNA(VLOOKUP((CONCATENATE(Q$6,"-",Input!H324)),points1,2,)),0,(VLOOKUP((CONCATENATE(Q$6,"-",Input!H324)),points1,2,))))</f>
        <v>0</v>
      </c>
      <c r="R320" s="21">
        <f>IF(Input!$E324=0,0,IF(ISNA(VLOOKUP((CONCATENATE(R$6,"-",Input!I324)),points1,2,)),0,(VLOOKUP((CONCATENATE(R$6,"-",Input!I324)),points1,2,))))</f>
        <v>0</v>
      </c>
      <c r="S320" s="21">
        <f>IF(Input!$E324=0,0,IF(ISNA(VLOOKUP((CONCATENATE(S$6,"-",Input!J324)),points1,2,)),0,(VLOOKUP((CONCATENATE(S$6,"-",Input!J324)),points1,2,))))</f>
        <v>0</v>
      </c>
      <c r="T320" s="21">
        <f>IF(Input!$E324=0,0,IF(ISNA(VLOOKUP((CONCATENATE(T$6,"-",Input!K324)),points1,2,)),0,(VLOOKUP((CONCATENATE(T$6,"-",Input!K324)),points1,2,))))</f>
        <v>0</v>
      </c>
      <c r="U320" s="21">
        <f>IF(Input!$E324=0,0,IF(ISNA(VLOOKUP((CONCATENATE(U$6,"-",Input!L324)),points1,2,)),0,(VLOOKUP((CONCATENATE(U$6,"-",Input!L324)),points1,2,))))</f>
        <v>0</v>
      </c>
      <c r="V320" s="12">
        <f>IF(Input!$C324&gt;6,COUNT(Input!H324:I324,Input!J324:L324,Input!#REF!,Input!#REF!),IF(Input!$C324&lt;=6,COUNT(Input!H324:I324,Input!J324:L324,Input!#REF!)))</f>
        <v>0</v>
      </c>
      <c r="W320">
        <f t="shared" si="71"/>
        <v>0</v>
      </c>
      <c r="X320">
        <f>IF(W320=0,0,IF((Input!G324="Boy")*AND(Input!C324&gt;6),VLOOKUP(W320,award2,3),IF((Input!G324="Girl")*AND(Input!C324&gt;6),VLOOKUP(W320,award2,2),IF((Input!G324="Boy")*AND(Input!C324&lt;=6),VLOOKUP(W320,award12,3),IF((Input!G324="Girl")*AND(Input!C324&lt;=6),VLOOKUP(W320,award12,2),0)))))</f>
        <v>0</v>
      </c>
      <c r="Y320">
        <f>IF(Input!$C324&gt;6,COUNT(Input!H324:I324,Input!J324:L324,Input!#REF!,Input!#REF!),IF(Input!$C324&lt;=6,COUNT(Input!H324:I324,Input!J324:L324,Input!#REF!)))</f>
        <v>0</v>
      </c>
      <c r="AA320" t="str">
        <f t="shared" si="66"/>
        <v xml:space="preserve"> </v>
      </c>
      <c r="AB320" t="str">
        <f t="shared" si="67"/>
        <v xml:space="preserve"> </v>
      </c>
      <c r="AC320" t="str">
        <f t="shared" si="68"/>
        <v xml:space="preserve"> </v>
      </c>
      <c r="AD320" t="str">
        <f t="shared" si="69"/>
        <v xml:space="preserve"> </v>
      </c>
      <c r="AE320" t="str">
        <f t="shared" si="70"/>
        <v xml:space="preserve"> </v>
      </c>
      <c r="AG320" s="21" t="str">
        <f>IF(AA320=" "," ",IF(Input!$G324="Boy",IF(RANK(AA320,($AA320:$AE320),0)&lt;=5,AA320," ")," "))</f>
        <v xml:space="preserve"> </v>
      </c>
      <c r="AH320" s="21" t="str">
        <f>IF(AB320=" "," ",IF(Input!$G324="Boy",IF(RANK(AB320,($AA320:$AE320),0)&lt;=5,AB320," ")," "))</f>
        <v xml:space="preserve"> </v>
      </c>
      <c r="AI320" s="21" t="str">
        <f>IF(AC320=" "," ",IF(Input!$G324="Boy",IF(RANK(AC320,($AA320:$AE320),0)&lt;=5,AC320," ")," "))</f>
        <v xml:space="preserve"> </v>
      </c>
      <c r="AJ320" s="21" t="str">
        <f>IF(AD320=" "," ",IF(Input!$G324="Boy",IF(RANK(AD320,($AA320:$AE320),0)&lt;=5,AD320," ")," "))</f>
        <v xml:space="preserve"> </v>
      </c>
      <c r="AK320" s="21" t="str">
        <f>IF(AE320=" "," ",IF(Input!$G324="Boy",IF(RANK(AE320,($AA320:$AE320),0)&lt;=5,AE320," ")," "))</f>
        <v xml:space="preserve"> </v>
      </c>
      <c r="AM320" s="21" t="str">
        <f>IF(AA320=" "," ",IF(Input!$G324="Girl",IF(RANK(AA320,($AA320:$AE320),0)&lt;=5,AA320," ")," "))</f>
        <v xml:space="preserve"> </v>
      </c>
      <c r="AN320" s="21" t="str">
        <f>IF(AB320=" "," ",IF(Input!$G324="Girl",IF(RANK(AB320,($AA320:$AE320),0)&lt;=5,AB320," ")," "))</f>
        <v xml:space="preserve"> </v>
      </c>
      <c r="AO320" s="21" t="str">
        <f>IF(AC320=" "," ",IF(Input!$G324="Girl",IF(RANK(AC320,($AA320:$AE320),0)&lt;=5,AC320," ")," "))</f>
        <v xml:space="preserve"> </v>
      </c>
      <c r="AP320" s="21" t="str">
        <f>IF(AD320=" "," ",IF(Input!$G324="Girl",IF(RANK(AD320,($AA320:$AE320),0)&lt;=5,AD320," ")," "))</f>
        <v xml:space="preserve"> </v>
      </c>
      <c r="AQ320" s="21" t="str">
        <f>IF(AE320=" "," ",IF(Input!$G324="Girl",IF(RANK(AE320,($AA320:$AE320),0)&lt;=5,AE320," ")," "))</f>
        <v xml:space="preserve"> </v>
      </c>
      <c r="AS320">
        <v>4.0000000000000003E-5</v>
      </c>
      <c r="AT320">
        <v>7.9999999999999898E-5</v>
      </c>
      <c r="AU320">
        <v>1.2E-4</v>
      </c>
      <c r="AV320">
        <v>1.6000000000000001E-4</v>
      </c>
      <c r="AW320">
        <v>2.0000000000000001E-4</v>
      </c>
      <c r="AX320">
        <v>2.4000000000000001E-4</v>
      </c>
      <c r="AY320">
        <v>2.7999999999999998E-4</v>
      </c>
      <c r="AZ320">
        <v>3.20000000000001E-4</v>
      </c>
      <c r="BA320">
        <v>3.60000000000001E-4</v>
      </c>
      <c r="BB320">
        <v>4.0000000000000099E-4</v>
      </c>
    </row>
    <row r="321" spans="3:54" ht="23.55" customHeight="1" x14ac:dyDescent="0.3">
      <c r="C321" s="169">
        <f>Input!D325</f>
        <v>0</v>
      </c>
      <c r="D321" s="170" t="e">
        <f>Input!#REF!</f>
        <v>#REF!</v>
      </c>
      <c r="E321" s="170">
        <f>Input!E325</f>
        <v>0</v>
      </c>
      <c r="F321" s="171">
        <f>Input!F325</f>
        <v>0</v>
      </c>
      <c r="G321" s="171">
        <f>Input!G325</f>
        <v>0</v>
      </c>
      <c r="H321" s="170">
        <f t="shared" si="72"/>
        <v>0</v>
      </c>
      <c r="I321" s="170">
        <f t="shared" si="73"/>
        <v>0</v>
      </c>
      <c r="J321" s="170">
        <f t="shared" si="74"/>
        <v>0</v>
      </c>
      <c r="K321" s="170">
        <f t="shared" si="75"/>
        <v>0</v>
      </c>
      <c r="L321" s="170">
        <f t="shared" si="76"/>
        <v>0</v>
      </c>
      <c r="M321" s="170" t="str">
        <f t="shared" si="77"/>
        <v xml:space="preserve"> </v>
      </c>
      <c r="N321" s="182" t="str">
        <f t="shared" si="78"/>
        <v xml:space="preserve"> </v>
      </c>
      <c r="O321" s="5" t="str">
        <f t="shared" si="65"/>
        <v xml:space="preserve"> -0-0</v>
      </c>
      <c r="P321" s="5">
        <f>Input!D325</f>
        <v>0</v>
      </c>
      <c r="Q321" s="21">
        <f>IF(Input!$E325=0,0,IF(ISNA(VLOOKUP((CONCATENATE(Q$6,"-",Input!H325)),points1,2,)),0,(VLOOKUP((CONCATENATE(Q$6,"-",Input!H325)),points1,2,))))</f>
        <v>0</v>
      </c>
      <c r="R321" s="21">
        <f>IF(Input!$E325=0,0,IF(ISNA(VLOOKUP((CONCATENATE(R$6,"-",Input!I325)),points1,2,)),0,(VLOOKUP((CONCATENATE(R$6,"-",Input!I325)),points1,2,))))</f>
        <v>0</v>
      </c>
      <c r="S321" s="21">
        <f>IF(Input!$E325=0,0,IF(ISNA(VLOOKUP((CONCATENATE(S$6,"-",Input!J325)),points1,2,)),0,(VLOOKUP((CONCATENATE(S$6,"-",Input!J325)),points1,2,))))</f>
        <v>0</v>
      </c>
      <c r="T321" s="21">
        <f>IF(Input!$E325=0,0,IF(ISNA(VLOOKUP((CONCATENATE(T$6,"-",Input!K325)),points1,2,)),0,(VLOOKUP((CONCATENATE(T$6,"-",Input!K325)),points1,2,))))</f>
        <v>0</v>
      </c>
      <c r="U321" s="21">
        <f>IF(Input!$E325=0,0,IF(ISNA(VLOOKUP((CONCATENATE(U$6,"-",Input!L325)),points1,2,)),0,(VLOOKUP((CONCATENATE(U$6,"-",Input!L325)),points1,2,))))</f>
        <v>0</v>
      </c>
      <c r="V321" s="12">
        <f>IF(Input!$C325&gt;6,COUNT(Input!H325:I325,Input!J325:L325,Input!#REF!,Input!#REF!),IF(Input!$C325&lt;=6,COUNT(Input!H325:I325,Input!J325:L325,Input!#REF!)))</f>
        <v>0</v>
      </c>
      <c r="W321">
        <f t="shared" si="71"/>
        <v>0</v>
      </c>
      <c r="X321">
        <f>IF(W321=0,0,IF((Input!G325="Boy")*AND(Input!C325&gt;6),VLOOKUP(W321,award2,3),IF((Input!G325="Girl")*AND(Input!C325&gt;6),VLOOKUP(W321,award2,2),IF((Input!G325="Boy")*AND(Input!C325&lt;=6),VLOOKUP(W321,award12,3),IF((Input!G325="Girl")*AND(Input!C325&lt;=6),VLOOKUP(W321,award12,2),0)))))</f>
        <v>0</v>
      </c>
      <c r="Y321">
        <f>IF(Input!$C325&gt;6,COUNT(Input!H325:I325,Input!J325:L325,Input!#REF!,Input!#REF!),IF(Input!$C325&lt;=6,COUNT(Input!H325:I325,Input!J325:L325,Input!#REF!)))</f>
        <v>0</v>
      </c>
      <c r="AA321" t="str">
        <f t="shared" si="66"/>
        <v xml:space="preserve"> </v>
      </c>
      <c r="AB321" t="str">
        <f t="shared" si="67"/>
        <v xml:space="preserve"> </v>
      </c>
      <c r="AC321" t="str">
        <f t="shared" si="68"/>
        <v xml:space="preserve"> </v>
      </c>
      <c r="AD321" t="str">
        <f t="shared" si="69"/>
        <v xml:space="preserve"> </v>
      </c>
      <c r="AE321" t="str">
        <f t="shared" si="70"/>
        <v xml:space="preserve"> </v>
      </c>
      <c r="AG321" s="21" t="str">
        <f>IF(AA321=" "," ",IF(Input!$G325="Boy",IF(RANK(AA321,($AA321:$AE321),0)&lt;=5,AA321," ")," "))</f>
        <v xml:space="preserve"> </v>
      </c>
      <c r="AH321" s="21" t="str">
        <f>IF(AB321=" "," ",IF(Input!$G325="Boy",IF(RANK(AB321,($AA321:$AE321),0)&lt;=5,AB321," ")," "))</f>
        <v xml:space="preserve"> </v>
      </c>
      <c r="AI321" s="21" t="str">
        <f>IF(AC321=" "," ",IF(Input!$G325="Boy",IF(RANK(AC321,($AA321:$AE321),0)&lt;=5,AC321," ")," "))</f>
        <v xml:space="preserve"> </v>
      </c>
      <c r="AJ321" s="21" t="str">
        <f>IF(AD321=" "," ",IF(Input!$G325="Boy",IF(RANK(AD321,($AA321:$AE321),0)&lt;=5,AD321," ")," "))</f>
        <v xml:space="preserve"> </v>
      </c>
      <c r="AK321" s="21" t="str">
        <f>IF(AE321=" "," ",IF(Input!$G325="Boy",IF(RANK(AE321,($AA321:$AE321),0)&lt;=5,AE321," ")," "))</f>
        <v xml:space="preserve"> </v>
      </c>
      <c r="AM321" s="21" t="str">
        <f>IF(AA321=" "," ",IF(Input!$G325="Girl",IF(RANK(AA321,($AA321:$AE321),0)&lt;=5,AA321," ")," "))</f>
        <v xml:space="preserve"> </v>
      </c>
      <c r="AN321" s="21" t="str">
        <f>IF(AB321=" "," ",IF(Input!$G325="Girl",IF(RANK(AB321,($AA321:$AE321),0)&lt;=5,AB321," ")," "))</f>
        <v xml:space="preserve"> </v>
      </c>
      <c r="AO321" s="21" t="str">
        <f>IF(AC321=" "," ",IF(Input!$G325="Girl",IF(RANK(AC321,($AA321:$AE321),0)&lt;=5,AC321," ")," "))</f>
        <v xml:space="preserve"> </v>
      </c>
      <c r="AP321" s="21" t="str">
        <f>IF(AD321=" "," ",IF(Input!$G325="Girl",IF(RANK(AD321,($AA321:$AE321),0)&lt;=5,AD321," ")," "))</f>
        <v xml:space="preserve"> </v>
      </c>
      <c r="AQ321" s="21" t="str">
        <f>IF(AE321=" "," ",IF(Input!$G325="Girl",IF(RANK(AE321,($AA321:$AE321),0)&lt;=5,AE321," ")," "))</f>
        <v xml:space="preserve"> </v>
      </c>
      <c r="AS321">
        <v>4.0000000000000003E-5</v>
      </c>
      <c r="AT321">
        <v>7.9999999999999898E-5</v>
      </c>
      <c r="AU321">
        <v>1.2E-4</v>
      </c>
      <c r="AV321">
        <v>1.6000000000000001E-4</v>
      </c>
      <c r="AW321">
        <v>2.0000000000000001E-4</v>
      </c>
      <c r="AX321">
        <v>2.4000000000000001E-4</v>
      </c>
      <c r="AY321">
        <v>2.7999999999999998E-4</v>
      </c>
      <c r="AZ321">
        <v>3.20000000000001E-4</v>
      </c>
      <c r="BA321">
        <v>3.60000000000001E-4</v>
      </c>
      <c r="BB321">
        <v>4.0000000000000099E-4</v>
      </c>
    </row>
    <row r="322" spans="3:54" ht="23.55" customHeight="1" x14ac:dyDescent="0.3">
      <c r="C322" s="169">
        <f>Input!D326</f>
        <v>0</v>
      </c>
      <c r="D322" s="170" t="e">
        <f>Input!#REF!</f>
        <v>#REF!</v>
      </c>
      <c r="E322" s="170">
        <f>Input!E326</f>
        <v>0</v>
      </c>
      <c r="F322" s="171">
        <f>Input!F326</f>
        <v>0</v>
      </c>
      <c r="G322" s="171">
        <f>Input!G326</f>
        <v>0</v>
      </c>
      <c r="H322" s="170">
        <f t="shared" si="72"/>
        <v>0</v>
      </c>
      <c r="I322" s="170">
        <f t="shared" si="73"/>
        <v>0</v>
      </c>
      <c r="J322" s="170">
        <f t="shared" si="74"/>
        <v>0</v>
      </c>
      <c r="K322" s="170">
        <f t="shared" si="75"/>
        <v>0</v>
      </c>
      <c r="L322" s="170">
        <f t="shared" si="76"/>
        <v>0</v>
      </c>
      <c r="M322" s="170" t="str">
        <f t="shared" si="77"/>
        <v xml:space="preserve"> </v>
      </c>
      <c r="N322" s="182" t="str">
        <f t="shared" si="78"/>
        <v xml:space="preserve"> </v>
      </c>
      <c r="O322" s="5" t="str">
        <f t="shared" si="65"/>
        <v xml:space="preserve"> -0-0</v>
      </c>
      <c r="P322" s="5">
        <f>Input!D326</f>
        <v>0</v>
      </c>
      <c r="Q322" s="21">
        <f>IF(Input!$E326=0,0,IF(ISNA(VLOOKUP((CONCATENATE(Q$6,"-",Input!H326)),points1,2,)),0,(VLOOKUP((CONCATENATE(Q$6,"-",Input!H326)),points1,2,))))</f>
        <v>0</v>
      </c>
      <c r="R322" s="21">
        <f>IF(Input!$E326=0,0,IF(ISNA(VLOOKUP((CONCATENATE(R$6,"-",Input!I326)),points1,2,)),0,(VLOOKUP((CONCATENATE(R$6,"-",Input!I326)),points1,2,))))</f>
        <v>0</v>
      </c>
      <c r="S322" s="21">
        <f>IF(Input!$E326=0,0,IF(ISNA(VLOOKUP((CONCATENATE(S$6,"-",Input!J326)),points1,2,)),0,(VLOOKUP((CONCATENATE(S$6,"-",Input!J326)),points1,2,))))</f>
        <v>0</v>
      </c>
      <c r="T322" s="21">
        <f>IF(Input!$E326=0,0,IF(ISNA(VLOOKUP((CONCATENATE(T$6,"-",Input!K326)),points1,2,)),0,(VLOOKUP((CONCATENATE(T$6,"-",Input!K326)),points1,2,))))</f>
        <v>0</v>
      </c>
      <c r="U322" s="21">
        <f>IF(Input!$E326=0,0,IF(ISNA(VLOOKUP((CONCATENATE(U$6,"-",Input!L326)),points1,2,)),0,(VLOOKUP((CONCATENATE(U$6,"-",Input!L326)),points1,2,))))</f>
        <v>0</v>
      </c>
      <c r="V322" s="12">
        <f>IF(Input!$C326&gt;6,COUNT(Input!H326:I326,Input!J326:L326,Input!#REF!,Input!#REF!),IF(Input!$C326&lt;=6,COUNT(Input!H326:I326,Input!J326:L326,Input!#REF!)))</f>
        <v>0</v>
      </c>
      <c r="W322">
        <f t="shared" si="71"/>
        <v>0</v>
      </c>
      <c r="X322">
        <f>IF(W322=0,0,IF((Input!G326="Boy")*AND(Input!C326&gt;6),VLOOKUP(W322,award2,3),IF((Input!G326="Girl")*AND(Input!C326&gt;6),VLOOKUP(W322,award2,2),IF((Input!G326="Boy")*AND(Input!C326&lt;=6),VLOOKUP(W322,award12,3),IF((Input!G326="Girl")*AND(Input!C326&lt;=6),VLOOKUP(W322,award12,2),0)))))</f>
        <v>0</v>
      </c>
      <c r="Y322">
        <f>IF(Input!$C326&gt;6,COUNT(Input!H326:I326,Input!J326:L326,Input!#REF!,Input!#REF!),IF(Input!$C326&lt;=6,COUNT(Input!H326:I326,Input!J326:L326,Input!#REF!)))</f>
        <v>0</v>
      </c>
      <c r="AA322" t="str">
        <f t="shared" si="66"/>
        <v xml:space="preserve"> </v>
      </c>
      <c r="AB322" t="str">
        <f t="shared" si="67"/>
        <v xml:space="preserve"> </v>
      </c>
      <c r="AC322" t="str">
        <f t="shared" si="68"/>
        <v xml:space="preserve"> </v>
      </c>
      <c r="AD322" t="str">
        <f t="shared" si="69"/>
        <v xml:space="preserve"> </v>
      </c>
      <c r="AE322" t="str">
        <f t="shared" si="70"/>
        <v xml:space="preserve"> </v>
      </c>
      <c r="AG322" s="21" t="str">
        <f>IF(AA322=" "," ",IF(Input!$G326="Boy",IF(RANK(AA322,($AA322:$AE322),0)&lt;=5,AA322," ")," "))</f>
        <v xml:space="preserve"> </v>
      </c>
      <c r="AH322" s="21" t="str">
        <f>IF(AB322=" "," ",IF(Input!$G326="Boy",IF(RANK(AB322,($AA322:$AE322),0)&lt;=5,AB322," ")," "))</f>
        <v xml:space="preserve"> </v>
      </c>
      <c r="AI322" s="21" t="str">
        <f>IF(AC322=" "," ",IF(Input!$G326="Boy",IF(RANK(AC322,($AA322:$AE322),0)&lt;=5,AC322," ")," "))</f>
        <v xml:space="preserve"> </v>
      </c>
      <c r="AJ322" s="21" t="str">
        <f>IF(AD322=" "," ",IF(Input!$G326="Boy",IF(RANK(AD322,($AA322:$AE322),0)&lt;=5,AD322," ")," "))</f>
        <v xml:space="preserve"> </v>
      </c>
      <c r="AK322" s="21" t="str">
        <f>IF(AE322=" "," ",IF(Input!$G326="Boy",IF(RANK(AE322,($AA322:$AE322),0)&lt;=5,AE322," ")," "))</f>
        <v xml:space="preserve"> </v>
      </c>
      <c r="AM322" s="21" t="str">
        <f>IF(AA322=" "," ",IF(Input!$G326="Girl",IF(RANK(AA322,($AA322:$AE322),0)&lt;=5,AA322," ")," "))</f>
        <v xml:space="preserve"> </v>
      </c>
      <c r="AN322" s="21" t="str">
        <f>IF(AB322=" "," ",IF(Input!$G326="Girl",IF(RANK(AB322,($AA322:$AE322),0)&lt;=5,AB322," ")," "))</f>
        <v xml:space="preserve"> </v>
      </c>
      <c r="AO322" s="21" t="str">
        <f>IF(AC322=" "," ",IF(Input!$G326="Girl",IF(RANK(AC322,($AA322:$AE322),0)&lt;=5,AC322," ")," "))</f>
        <v xml:space="preserve"> </v>
      </c>
      <c r="AP322" s="21" t="str">
        <f>IF(AD322=" "," ",IF(Input!$G326="Girl",IF(RANK(AD322,($AA322:$AE322),0)&lt;=5,AD322," ")," "))</f>
        <v xml:space="preserve"> </v>
      </c>
      <c r="AQ322" s="21" t="str">
        <f>IF(AE322=" "," ",IF(Input!$G326="Girl",IF(RANK(AE322,($AA322:$AE322),0)&lt;=5,AE322," ")," "))</f>
        <v xml:space="preserve"> </v>
      </c>
      <c r="AS322">
        <v>4.0000000000000003E-5</v>
      </c>
      <c r="AT322">
        <v>7.9999999999999898E-5</v>
      </c>
      <c r="AU322">
        <v>1.2E-4</v>
      </c>
      <c r="AV322">
        <v>1.6000000000000001E-4</v>
      </c>
      <c r="AW322">
        <v>2.0000000000000001E-4</v>
      </c>
      <c r="AX322">
        <v>2.4000000000000001E-4</v>
      </c>
      <c r="AY322">
        <v>2.7999999999999998E-4</v>
      </c>
      <c r="AZ322">
        <v>3.20000000000001E-4</v>
      </c>
      <c r="BA322">
        <v>3.60000000000001E-4</v>
      </c>
      <c r="BB322">
        <v>4.0000000000000099E-4</v>
      </c>
    </row>
    <row r="323" spans="3:54" ht="23.55" customHeight="1" x14ac:dyDescent="0.3">
      <c r="C323" s="169">
        <f>Input!D327</f>
        <v>0</v>
      </c>
      <c r="D323" s="170" t="e">
        <f>Input!#REF!</f>
        <v>#REF!</v>
      </c>
      <c r="E323" s="170">
        <f>Input!E327</f>
        <v>0</v>
      </c>
      <c r="F323" s="171">
        <f>Input!F327</f>
        <v>0</v>
      </c>
      <c r="G323" s="171">
        <f>Input!G327</f>
        <v>0</v>
      </c>
      <c r="H323" s="170">
        <f t="shared" si="72"/>
        <v>0</v>
      </c>
      <c r="I323" s="170">
        <f t="shared" si="73"/>
        <v>0</v>
      </c>
      <c r="J323" s="170">
        <f t="shared" si="74"/>
        <v>0</v>
      </c>
      <c r="K323" s="170">
        <f t="shared" si="75"/>
        <v>0</v>
      </c>
      <c r="L323" s="170">
        <f t="shared" si="76"/>
        <v>0</v>
      </c>
      <c r="M323" s="170" t="str">
        <f t="shared" si="77"/>
        <v xml:space="preserve"> </v>
      </c>
      <c r="N323" s="182" t="str">
        <f t="shared" si="78"/>
        <v xml:space="preserve"> </v>
      </c>
      <c r="O323" s="5" t="str">
        <f t="shared" si="65"/>
        <v xml:space="preserve"> -0-0</v>
      </c>
      <c r="P323" s="5">
        <f>Input!D327</f>
        <v>0</v>
      </c>
      <c r="Q323" s="21">
        <f>IF(Input!$E327=0,0,IF(ISNA(VLOOKUP((CONCATENATE(Q$6,"-",Input!H327)),points1,2,)),0,(VLOOKUP((CONCATENATE(Q$6,"-",Input!H327)),points1,2,))))</f>
        <v>0</v>
      </c>
      <c r="R323" s="21">
        <f>IF(Input!$E327=0,0,IF(ISNA(VLOOKUP((CONCATENATE(R$6,"-",Input!I327)),points1,2,)),0,(VLOOKUP((CONCATENATE(R$6,"-",Input!I327)),points1,2,))))</f>
        <v>0</v>
      </c>
      <c r="S323" s="21">
        <f>IF(Input!$E327=0,0,IF(ISNA(VLOOKUP((CONCATENATE(S$6,"-",Input!J327)),points1,2,)),0,(VLOOKUP((CONCATENATE(S$6,"-",Input!J327)),points1,2,))))</f>
        <v>0</v>
      </c>
      <c r="T323" s="21">
        <f>IF(Input!$E327=0,0,IF(ISNA(VLOOKUP((CONCATENATE(T$6,"-",Input!K327)),points1,2,)),0,(VLOOKUP((CONCATENATE(T$6,"-",Input!K327)),points1,2,))))</f>
        <v>0</v>
      </c>
      <c r="U323" s="21">
        <f>IF(Input!$E327=0,0,IF(ISNA(VLOOKUP((CONCATENATE(U$6,"-",Input!L327)),points1,2,)),0,(VLOOKUP((CONCATENATE(U$6,"-",Input!L327)),points1,2,))))</f>
        <v>0</v>
      </c>
      <c r="V323" s="12">
        <f>IF(Input!$C327&gt;6,COUNT(Input!H327:I327,Input!J327:L327,Input!#REF!,Input!#REF!),IF(Input!$C327&lt;=6,COUNT(Input!H327:I327,Input!J327:L327,Input!#REF!)))</f>
        <v>0</v>
      </c>
      <c r="W323">
        <f t="shared" si="71"/>
        <v>0</v>
      </c>
      <c r="X323">
        <f>IF(W323=0,0,IF((Input!G327="Boy")*AND(Input!C327&gt;6),VLOOKUP(W323,award2,3),IF((Input!G327="Girl")*AND(Input!C327&gt;6),VLOOKUP(W323,award2,2),IF((Input!G327="Boy")*AND(Input!C327&lt;=6),VLOOKUP(W323,award12,3),IF((Input!G327="Girl")*AND(Input!C327&lt;=6),VLOOKUP(W323,award12,2),0)))))</f>
        <v>0</v>
      </c>
      <c r="Y323">
        <f>IF(Input!$C327&gt;6,COUNT(Input!H327:I327,Input!J327:L327,Input!#REF!,Input!#REF!),IF(Input!$C327&lt;=6,COUNT(Input!H327:I327,Input!J327:L327,Input!#REF!)))</f>
        <v>0</v>
      </c>
      <c r="AA323" t="str">
        <f t="shared" si="66"/>
        <v xml:space="preserve"> </v>
      </c>
      <c r="AB323" t="str">
        <f t="shared" si="67"/>
        <v xml:space="preserve"> </v>
      </c>
      <c r="AC323" t="str">
        <f t="shared" si="68"/>
        <v xml:space="preserve"> </v>
      </c>
      <c r="AD323" t="str">
        <f t="shared" si="69"/>
        <v xml:space="preserve"> </v>
      </c>
      <c r="AE323" t="str">
        <f t="shared" si="70"/>
        <v xml:space="preserve"> </v>
      </c>
      <c r="AG323" s="21" t="str">
        <f>IF(AA323=" "," ",IF(Input!$G327="Boy",IF(RANK(AA323,($AA323:$AE323),0)&lt;=5,AA323," ")," "))</f>
        <v xml:space="preserve"> </v>
      </c>
      <c r="AH323" s="21" t="str">
        <f>IF(AB323=" "," ",IF(Input!$G327="Boy",IF(RANK(AB323,($AA323:$AE323),0)&lt;=5,AB323," ")," "))</f>
        <v xml:space="preserve"> </v>
      </c>
      <c r="AI323" s="21" t="str">
        <f>IF(AC323=" "," ",IF(Input!$G327="Boy",IF(RANK(AC323,($AA323:$AE323),0)&lt;=5,AC323," ")," "))</f>
        <v xml:space="preserve"> </v>
      </c>
      <c r="AJ323" s="21" t="str">
        <f>IF(AD323=" "," ",IF(Input!$G327="Boy",IF(RANK(AD323,($AA323:$AE323),0)&lt;=5,AD323," ")," "))</f>
        <v xml:space="preserve"> </v>
      </c>
      <c r="AK323" s="21" t="str">
        <f>IF(AE323=" "," ",IF(Input!$G327="Boy",IF(RANK(AE323,($AA323:$AE323),0)&lt;=5,AE323," ")," "))</f>
        <v xml:space="preserve"> </v>
      </c>
      <c r="AM323" s="21" t="str">
        <f>IF(AA323=" "," ",IF(Input!$G327="Girl",IF(RANK(AA323,($AA323:$AE323),0)&lt;=5,AA323," ")," "))</f>
        <v xml:space="preserve"> </v>
      </c>
      <c r="AN323" s="21" t="str">
        <f>IF(AB323=" "," ",IF(Input!$G327="Girl",IF(RANK(AB323,($AA323:$AE323),0)&lt;=5,AB323," ")," "))</f>
        <v xml:space="preserve"> </v>
      </c>
      <c r="AO323" s="21" t="str">
        <f>IF(AC323=" "," ",IF(Input!$G327="Girl",IF(RANK(AC323,($AA323:$AE323),0)&lt;=5,AC323," ")," "))</f>
        <v xml:space="preserve"> </v>
      </c>
      <c r="AP323" s="21" t="str">
        <f>IF(AD323=" "," ",IF(Input!$G327="Girl",IF(RANK(AD323,($AA323:$AE323),0)&lt;=5,AD323," ")," "))</f>
        <v xml:space="preserve"> </v>
      </c>
      <c r="AQ323" s="21" t="str">
        <f>IF(AE323=" "," ",IF(Input!$G327="Girl",IF(RANK(AE323,($AA323:$AE323),0)&lt;=5,AE323," ")," "))</f>
        <v xml:space="preserve"> </v>
      </c>
      <c r="AS323">
        <v>4.0000000000000003E-5</v>
      </c>
      <c r="AT323">
        <v>7.9999999999999898E-5</v>
      </c>
      <c r="AU323">
        <v>1.2E-4</v>
      </c>
      <c r="AV323">
        <v>1.6000000000000001E-4</v>
      </c>
      <c r="AW323">
        <v>2.0000000000000001E-4</v>
      </c>
      <c r="AX323">
        <v>2.4000000000000001E-4</v>
      </c>
      <c r="AY323">
        <v>2.7999999999999998E-4</v>
      </c>
      <c r="AZ323">
        <v>3.20000000000001E-4</v>
      </c>
      <c r="BA323">
        <v>3.60000000000001E-4</v>
      </c>
      <c r="BB323">
        <v>4.0000000000000099E-4</v>
      </c>
    </row>
    <row r="324" spans="3:54" ht="23.55" customHeight="1" x14ac:dyDescent="0.3">
      <c r="C324" s="169">
        <f>Input!D328</f>
        <v>0</v>
      </c>
      <c r="D324" s="170" t="e">
        <f>Input!#REF!</f>
        <v>#REF!</v>
      </c>
      <c r="E324" s="170">
        <f>Input!E328</f>
        <v>0</v>
      </c>
      <c r="F324" s="171">
        <f>Input!F328</f>
        <v>0</v>
      </c>
      <c r="G324" s="171">
        <f>Input!G328</f>
        <v>0</v>
      </c>
      <c r="H324" s="170">
        <f t="shared" si="72"/>
        <v>0</v>
      </c>
      <c r="I324" s="170">
        <f t="shared" si="73"/>
        <v>0</v>
      </c>
      <c r="J324" s="170">
        <f t="shared" si="74"/>
        <v>0</v>
      </c>
      <c r="K324" s="170">
        <f t="shared" si="75"/>
        <v>0</v>
      </c>
      <c r="L324" s="170">
        <f t="shared" si="76"/>
        <v>0</v>
      </c>
      <c r="M324" s="170" t="str">
        <f t="shared" si="77"/>
        <v xml:space="preserve"> </v>
      </c>
      <c r="N324" s="182" t="str">
        <f t="shared" si="78"/>
        <v xml:space="preserve"> </v>
      </c>
      <c r="O324" s="5" t="str">
        <f t="shared" si="65"/>
        <v xml:space="preserve"> -0-0</v>
      </c>
      <c r="P324" s="5">
        <f>Input!D328</f>
        <v>0</v>
      </c>
      <c r="Q324" s="21">
        <f>IF(Input!$E328=0,0,IF(ISNA(VLOOKUP((CONCATENATE(Q$6,"-",Input!H328)),points1,2,)),0,(VLOOKUP((CONCATENATE(Q$6,"-",Input!H328)),points1,2,))))</f>
        <v>0</v>
      </c>
      <c r="R324" s="21">
        <f>IF(Input!$E328=0,0,IF(ISNA(VLOOKUP((CONCATENATE(R$6,"-",Input!I328)),points1,2,)),0,(VLOOKUP((CONCATENATE(R$6,"-",Input!I328)),points1,2,))))</f>
        <v>0</v>
      </c>
      <c r="S324" s="21">
        <f>IF(Input!$E328=0,0,IF(ISNA(VLOOKUP((CONCATENATE(S$6,"-",Input!J328)),points1,2,)),0,(VLOOKUP((CONCATENATE(S$6,"-",Input!J328)),points1,2,))))</f>
        <v>0</v>
      </c>
      <c r="T324" s="21">
        <f>IF(Input!$E328=0,0,IF(ISNA(VLOOKUP((CONCATENATE(T$6,"-",Input!K328)),points1,2,)),0,(VLOOKUP((CONCATENATE(T$6,"-",Input!K328)),points1,2,))))</f>
        <v>0</v>
      </c>
      <c r="U324" s="21">
        <f>IF(Input!$E328=0,0,IF(ISNA(VLOOKUP((CONCATENATE(U$6,"-",Input!L328)),points1,2,)),0,(VLOOKUP((CONCATENATE(U$6,"-",Input!L328)),points1,2,))))</f>
        <v>0</v>
      </c>
      <c r="V324" s="12">
        <f>IF(Input!$C328&gt;6,COUNT(Input!H328:I328,Input!J328:L328,Input!#REF!,Input!#REF!),IF(Input!$C328&lt;=6,COUNT(Input!H328:I328,Input!J328:L328,Input!#REF!)))</f>
        <v>0</v>
      </c>
      <c r="W324">
        <f t="shared" si="71"/>
        <v>0</v>
      </c>
      <c r="X324">
        <f>IF(W324=0,0,IF((Input!G328="Boy")*AND(Input!C328&gt;6),VLOOKUP(W324,award2,3),IF((Input!G328="Girl")*AND(Input!C328&gt;6),VLOOKUP(W324,award2,2),IF((Input!G328="Boy")*AND(Input!C328&lt;=6),VLOOKUP(W324,award12,3),IF((Input!G328="Girl")*AND(Input!C328&lt;=6),VLOOKUP(W324,award12,2),0)))))</f>
        <v>0</v>
      </c>
      <c r="Y324">
        <f>IF(Input!$C328&gt;6,COUNT(Input!H328:I328,Input!J328:L328,Input!#REF!,Input!#REF!),IF(Input!$C328&lt;=6,COUNT(Input!H328:I328,Input!J328:L328,Input!#REF!)))</f>
        <v>0</v>
      </c>
      <c r="AA324" t="str">
        <f t="shared" si="66"/>
        <v xml:space="preserve"> </v>
      </c>
      <c r="AB324" t="str">
        <f t="shared" si="67"/>
        <v xml:space="preserve"> </v>
      </c>
      <c r="AC324" t="str">
        <f t="shared" si="68"/>
        <v xml:space="preserve"> </v>
      </c>
      <c r="AD324" t="str">
        <f t="shared" si="69"/>
        <v xml:space="preserve"> </v>
      </c>
      <c r="AE324" t="str">
        <f t="shared" si="70"/>
        <v xml:space="preserve"> </v>
      </c>
      <c r="AG324" s="21" t="str">
        <f>IF(AA324=" "," ",IF(Input!$G328="Boy",IF(RANK(AA324,($AA324:$AE324),0)&lt;=5,AA324," ")," "))</f>
        <v xml:space="preserve"> </v>
      </c>
      <c r="AH324" s="21" t="str">
        <f>IF(AB324=" "," ",IF(Input!$G328="Boy",IF(RANK(AB324,($AA324:$AE324),0)&lt;=5,AB324," ")," "))</f>
        <v xml:space="preserve"> </v>
      </c>
      <c r="AI324" s="21" t="str">
        <f>IF(AC324=" "," ",IF(Input!$G328="Boy",IF(RANK(AC324,($AA324:$AE324),0)&lt;=5,AC324," ")," "))</f>
        <v xml:space="preserve"> </v>
      </c>
      <c r="AJ324" s="21" t="str">
        <f>IF(AD324=" "," ",IF(Input!$G328="Boy",IF(RANK(AD324,($AA324:$AE324),0)&lt;=5,AD324," ")," "))</f>
        <v xml:space="preserve"> </v>
      </c>
      <c r="AK324" s="21" t="str">
        <f>IF(AE324=" "," ",IF(Input!$G328="Boy",IF(RANK(AE324,($AA324:$AE324),0)&lt;=5,AE324," ")," "))</f>
        <v xml:space="preserve"> </v>
      </c>
      <c r="AM324" s="21" t="str">
        <f>IF(AA324=" "," ",IF(Input!$G328="Girl",IF(RANK(AA324,($AA324:$AE324),0)&lt;=5,AA324," ")," "))</f>
        <v xml:space="preserve"> </v>
      </c>
      <c r="AN324" s="21" t="str">
        <f>IF(AB324=" "," ",IF(Input!$G328="Girl",IF(RANK(AB324,($AA324:$AE324),0)&lt;=5,AB324," ")," "))</f>
        <v xml:space="preserve"> </v>
      </c>
      <c r="AO324" s="21" t="str">
        <f>IF(AC324=" "," ",IF(Input!$G328="Girl",IF(RANK(AC324,($AA324:$AE324),0)&lt;=5,AC324," ")," "))</f>
        <v xml:space="preserve"> </v>
      </c>
      <c r="AP324" s="21" t="str">
        <f>IF(AD324=" "," ",IF(Input!$G328="Girl",IF(RANK(AD324,($AA324:$AE324),0)&lt;=5,AD324," ")," "))</f>
        <v xml:space="preserve"> </v>
      </c>
      <c r="AQ324" s="21" t="str">
        <f>IF(AE324=" "," ",IF(Input!$G328="Girl",IF(RANK(AE324,($AA324:$AE324),0)&lt;=5,AE324," ")," "))</f>
        <v xml:space="preserve"> </v>
      </c>
      <c r="AS324">
        <v>4.0000000000000003E-5</v>
      </c>
      <c r="AT324">
        <v>7.9999999999999898E-5</v>
      </c>
      <c r="AU324">
        <v>1.2E-4</v>
      </c>
      <c r="AV324">
        <v>1.6000000000000001E-4</v>
      </c>
      <c r="AW324">
        <v>2.0000000000000001E-4</v>
      </c>
      <c r="AX324">
        <v>2.4000000000000001E-4</v>
      </c>
      <c r="AY324">
        <v>2.7999999999999998E-4</v>
      </c>
      <c r="AZ324">
        <v>3.20000000000001E-4</v>
      </c>
      <c r="BA324">
        <v>3.60000000000001E-4</v>
      </c>
      <c r="BB324">
        <v>4.0000000000000099E-4</v>
      </c>
    </row>
    <row r="325" spans="3:54" ht="23.55" customHeight="1" x14ac:dyDescent="0.3">
      <c r="C325" s="169">
        <f>Input!D329</f>
        <v>0</v>
      </c>
      <c r="D325" s="170" t="e">
        <f>Input!#REF!</f>
        <v>#REF!</v>
      </c>
      <c r="E325" s="170">
        <f>Input!E329</f>
        <v>0</v>
      </c>
      <c r="F325" s="171">
        <f>Input!F329</f>
        <v>0</v>
      </c>
      <c r="G325" s="171">
        <f>Input!G329</f>
        <v>0</v>
      </c>
      <c r="H325" s="170">
        <f t="shared" si="72"/>
        <v>0</v>
      </c>
      <c r="I325" s="170">
        <f t="shared" si="73"/>
        <v>0</v>
      </c>
      <c r="J325" s="170">
        <f t="shared" si="74"/>
        <v>0</v>
      </c>
      <c r="K325" s="170">
        <f t="shared" si="75"/>
        <v>0</v>
      </c>
      <c r="L325" s="170">
        <f t="shared" si="76"/>
        <v>0</v>
      </c>
      <c r="M325" s="170" t="str">
        <f t="shared" si="77"/>
        <v xml:space="preserve"> </v>
      </c>
      <c r="N325" s="182" t="str">
        <f t="shared" si="78"/>
        <v xml:space="preserve"> </v>
      </c>
      <c r="O325" s="5" t="str">
        <f t="shared" si="65"/>
        <v xml:space="preserve"> -0-0</v>
      </c>
      <c r="P325" s="5">
        <f>Input!D329</f>
        <v>0</v>
      </c>
      <c r="Q325" s="21">
        <f>IF(Input!$E329=0,0,IF(ISNA(VLOOKUP((CONCATENATE(Q$6,"-",Input!H329)),points1,2,)),0,(VLOOKUP((CONCATENATE(Q$6,"-",Input!H329)),points1,2,))))</f>
        <v>0</v>
      </c>
      <c r="R325" s="21">
        <f>IF(Input!$E329=0,0,IF(ISNA(VLOOKUP((CONCATENATE(R$6,"-",Input!I329)),points1,2,)),0,(VLOOKUP((CONCATENATE(R$6,"-",Input!I329)),points1,2,))))</f>
        <v>0</v>
      </c>
      <c r="S325" s="21">
        <f>IF(Input!$E329=0,0,IF(ISNA(VLOOKUP((CONCATENATE(S$6,"-",Input!J329)),points1,2,)),0,(VLOOKUP((CONCATENATE(S$6,"-",Input!J329)),points1,2,))))</f>
        <v>0</v>
      </c>
      <c r="T325" s="21">
        <f>IF(Input!$E329=0,0,IF(ISNA(VLOOKUP((CONCATENATE(T$6,"-",Input!K329)),points1,2,)),0,(VLOOKUP((CONCATENATE(T$6,"-",Input!K329)),points1,2,))))</f>
        <v>0</v>
      </c>
      <c r="U325" s="21">
        <f>IF(Input!$E329=0,0,IF(ISNA(VLOOKUP((CONCATENATE(U$6,"-",Input!L329)),points1,2,)),0,(VLOOKUP((CONCATENATE(U$6,"-",Input!L329)),points1,2,))))</f>
        <v>0</v>
      </c>
      <c r="V325" s="12">
        <f>IF(Input!$C329&gt;6,COUNT(Input!H329:I329,Input!J329:L329,Input!#REF!,Input!#REF!),IF(Input!$C329&lt;=6,COUNT(Input!H329:I329,Input!J329:L329,Input!#REF!)))</f>
        <v>0</v>
      </c>
      <c r="W325">
        <f t="shared" si="71"/>
        <v>0</v>
      </c>
      <c r="X325">
        <f>IF(W325=0,0,IF((Input!G329="Boy")*AND(Input!C329&gt;6),VLOOKUP(W325,award2,3),IF((Input!G329="Girl")*AND(Input!C329&gt;6),VLOOKUP(W325,award2,2),IF((Input!G329="Boy")*AND(Input!C329&lt;=6),VLOOKUP(W325,award12,3),IF((Input!G329="Girl")*AND(Input!C329&lt;=6),VLOOKUP(W325,award12,2),0)))))</f>
        <v>0</v>
      </c>
      <c r="Y325">
        <f>IF(Input!$C329&gt;6,COUNT(Input!H329:I329,Input!J329:L329,Input!#REF!,Input!#REF!),IF(Input!$C329&lt;=6,COUNT(Input!H329:I329,Input!J329:L329,Input!#REF!)))</f>
        <v>0</v>
      </c>
      <c r="AA325" t="str">
        <f t="shared" si="66"/>
        <v xml:space="preserve"> </v>
      </c>
      <c r="AB325" t="str">
        <f t="shared" si="67"/>
        <v xml:space="preserve"> </v>
      </c>
      <c r="AC325" t="str">
        <f t="shared" si="68"/>
        <v xml:space="preserve"> </v>
      </c>
      <c r="AD325" t="str">
        <f t="shared" si="69"/>
        <v xml:space="preserve"> </v>
      </c>
      <c r="AE325" t="str">
        <f t="shared" si="70"/>
        <v xml:space="preserve"> </v>
      </c>
      <c r="AG325" s="21" t="str">
        <f>IF(AA325=" "," ",IF(Input!$G329="Boy",IF(RANK(AA325,($AA325:$AE325),0)&lt;=5,AA325," ")," "))</f>
        <v xml:space="preserve"> </v>
      </c>
      <c r="AH325" s="21" t="str">
        <f>IF(AB325=" "," ",IF(Input!$G329="Boy",IF(RANK(AB325,($AA325:$AE325),0)&lt;=5,AB325," ")," "))</f>
        <v xml:space="preserve"> </v>
      </c>
      <c r="AI325" s="21" t="str">
        <f>IF(AC325=" "," ",IF(Input!$G329="Boy",IF(RANK(AC325,($AA325:$AE325),0)&lt;=5,AC325," ")," "))</f>
        <v xml:space="preserve"> </v>
      </c>
      <c r="AJ325" s="21" t="str">
        <f>IF(AD325=" "," ",IF(Input!$G329="Boy",IF(RANK(AD325,($AA325:$AE325),0)&lt;=5,AD325," ")," "))</f>
        <v xml:space="preserve"> </v>
      </c>
      <c r="AK325" s="21" t="str">
        <f>IF(AE325=" "," ",IF(Input!$G329="Boy",IF(RANK(AE325,($AA325:$AE325),0)&lt;=5,AE325," ")," "))</f>
        <v xml:space="preserve"> </v>
      </c>
      <c r="AM325" s="21" t="str">
        <f>IF(AA325=" "," ",IF(Input!$G329="Girl",IF(RANK(AA325,($AA325:$AE325),0)&lt;=5,AA325," ")," "))</f>
        <v xml:space="preserve"> </v>
      </c>
      <c r="AN325" s="21" t="str">
        <f>IF(AB325=" "," ",IF(Input!$G329="Girl",IF(RANK(AB325,($AA325:$AE325),0)&lt;=5,AB325," ")," "))</f>
        <v xml:space="preserve"> </v>
      </c>
      <c r="AO325" s="21" t="str">
        <f>IF(AC325=" "," ",IF(Input!$G329="Girl",IF(RANK(AC325,($AA325:$AE325),0)&lt;=5,AC325," ")," "))</f>
        <v xml:space="preserve"> </v>
      </c>
      <c r="AP325" s="21" t="str">
        <f>IF(AD325=" "," ",IF(Input!$G329="Girl",IF(RANK(AD325,($AA325:$AE325),0)&lt;=5,AD325," ")," "))</f>
        <v xml:space="preserve"> </v>
      </c>
      <c r="AQ325" s="21" t="str">
        <f>IF(AE325=" "," ",IF(Input!$G329="Girl",IF(RANK(AE325,($AA325:$AE325),0)&lt;=5,AE325," ")," "))</f>
        <v xml:space="preserve"> </v>
      </c>
      <c r="AS325">
        <v>4.0000000000000003E-5</v>
      </c>
      <c r="AT325">
        <v>7.9999999999999898E-5</v>
      </c>
      <c r="AU325">
        <v>1.2E-4</v>
      </c>
      <c r="AV325">
        <v>1.6000000000000001E-4</v>
      </c>
      <c r="AW325">
        <v>2.0000000000000001E-4</v>
      </c>
      <c r="AX325">
        <v>2.4000000000000001E-4</v>
      </c>
      <c r="AY325">
        <v>2.7999999999999998E-4</v>
      </c>
      <c r="AZ325">
        <v>3.20000000000001E-4</v>
      </c>
      <c r="BA325">
        <v>3.60000000000001E-4</v>
      </c>
      <c r="BB325">
        <v>4.0000000000000099E-4</v>
      </c>
    </row>
    <row r="326" spans="3:54" ht="23.55" customHeight="1" x14ac:dyDescent="0.3">
      <c r="C326" s="169">
        <f>Input!D330</f>
        <v>0</v>
      </c>
      <c r="D326" s="170" t="e">
        <f>Input!#REF!</f>
        <v>#REF!</v>
      </c>
      <c r="E326" s="170">
        <f>Input!E330</f>
        <v>0</v>
      </c>
      <c r="F326" s="171">
        <f>Input!F330</f>
        <v>0</v>
      </c>
      <c r="G326" s="171">
        <f>Input!G330</f>
        <v>0</v>
      </c>
      <c r="H326" s="170">
        <f t="shared" si="72"/>
        <v>0</v>
      </c>
      <c r="I326" s="170">
        <f t="shared" si="73"/>
        <v>0</v>
      </c>
      <c r="J326" s="170">
        <f t="shared" si="74"/>
        <v>0</v>
      </c>
      <c r="K326" s="170">
        <f t="shared" si="75"/>
        <v>0</v>
      </c>
      <c r="L326" s="170">
        <f t="shared" si="76"/>
        <v>0</v>
      </c>
      <c r="M326" s="170" t="str">
        <f t="shared" si="77"/>
        <v xml:space="preserve"> </v>
      </c>
      <c r="N326" s="182" t="str">
        <f t="shared" si="78"/>
        <v xml:space="preserve"> </v>
      </c>
      <c r="O326" s="5" t="str">
        <f t="shared" si="65"/>
        <v xml:space="preserve"> -0-0</v>
      </c>
      <c r="P326" s="5">
        <f>Input!D330</f>
        <v>0</v>
      </c>
      <c r="Q326" s="21">
        <f>IF(Input!$E330=0,0,IF(ISNA(VLOOKUP((CONCATENATE(Q$6,"-",Input!H330)),points1,2,)),0,(VLOOKUP((CONCATENATE(Q$6,"-",Input!H330)),points1,2,))))</f>
        <v>0</v>
      </c>
      <c r="R326" s="21">
        <f>IF(Input!$E330=0,0,IF(ISNA(VLOOKUP((CONCATENATE(R$6,"-",Input!I330)),points1,2,)),0,(VLOOKUP((CONCATENATE(R$6,"-",Input!I330)),points1,2,))))</f>
        <v>0</v>
      </c>
      <c r="S326" s="21">
        <f>IF(Input!$E330=0,0,IF(ISNA(VLOOKUP((CONCATENATE(S$6,"-",Input!J330)),points1,2,)),0,(VLOOKUP((CONCATENATE(S$6,"-",Input!J330)),points1,2,))))</f>
        <v>0</v>
      </c>
      <c r="T326" s="21">
        <f>IF(Input!$E330=0,0,IF(ISNA(VLOOKUP((CONCATENATE(T$6,"-",Input!K330)),points1,2,)),0,(VLOOKUP((CONCATENATE(T$6,"-",Input!K330)),points1,2,))))</f>
        <v>0</v>
      </c>
      <c r="U326" s="21">
        <f>IF(Input!$E330=0,0,IF(ISNA(VLOOKUP((CONCATENATE(U$6,"-",Input!L330)),points1,2,)),0,(VLOOKUP((CONCATENATE(U$6,"-",Input!L330)),points1,2,))))</f>
        <v>0</v>
      </c>
      <c r="V326" s="12">
        <f>IF(Input!$C330&gt;6,COUNT(Input!H330:I330,Input!J330:L330,Input!#REF!,Input!#REF!),IF(Input!$C330&lt;=6,COUNT(Input!H330:I330,Input!J330:L330,Input!#REF!)))</f>
        <v>0</v>
      </c>
      <c r="W326">
        <f t="shared" si="71"/>
        <v>0</v>
      </c>
      <c r="X326">
        <f>IF(W326=0,0,IF((Input!G330="Boy")*AND(Input!C330&gt;6),VLOOKUP(W326,award2,3),IF((Input!G330="Girl")*AND(Input!C330&gt;6),VLOOKUP(W326,award2,2),IF((Input!G330="Boy")*AND(Input!C330&lt;=6),VLOOKUP(W326,award12,3),IF((Input!G330="Girl")*AND(Input!C330&lt;=6),VLOOKUP(W326,award12,2),0)))))</f>
        <v>0</v>
      </c>
      <c r="Y326">
        <f>IF(Input!$C330&gt;6,COUNT(Input!H330:I330,Input!J330:L330,Input!#REF!,Input!#REF!),IF(Input!$C330&lt;=6,COUNT(Input!H330:I330,Input!J330:L330,Input!#REF!)))</f>
        <v>0</v>
      </c>
      <c r="AA326" t="str">
        <f t="shared" si="66"/>
        <v xml:space="preserve"> </v>
      </c>
      <c r="AB326" t="str">
        <f t="shared" si="67"/>
        <v xml:space="preserve"> </v>
      </c>
      <c r="AC326" t="str">
        <f t="shared" si="68"/>
        <v xml:space="preserve"> </v>
      </c>
      <c r="AD326" t="str">
        <f t="shared" si="69"/>
        <v xml:space="preserve"> </v>
      </c>
      <c r="AE326" t="str">
        <f t="shared" si="70"/>
        <v xml:space="preserve"> </v>
      </c>
      <c r="AG326" s="21" t="str">
        <f>IF(AA326=" "," ",IF(Input!$G330="Boy",IF(RANK(AA326,($AA326:$AE326),0)&lt;=5,AA326," ")," "))</f>
        <v xml:space="preserve"> </v>
      </c>
      <c r="AH326" s="21" t="str">
        <f>IF(AB326=" "," ",IF(Input!$G330="Boy",IF(RANK(AB326,($AA326:$AE326),0)&lt;=5,AB326," ")," "))</f>
        <v xml:space="preserve"> </v>
      </c>
      <c r="AI326" s="21" t="str">
        <f>IF(AC326=" "," ",IF(Input!$G330="Boy",IF(RANK(AC326,($AA326:$AE326),0)&lt;=5,AC326," ")," "))</f>
        <v xml:space="preserve"> </v>
      </c>
      <c r="AJ326" s="21" t="str">
        <f>IF(AD326=" "," ",IF(Input!$G330="Boy",IF(RANK(AD326,($AA326:$AE326),0)&lt;=5,AD326," ")," "))</f>
        <v xml:space="preserve"> </v>
      </c>
      <c r="AK326" s="21" t="str">
        <f>IF(AE326=" "," ",IF(Input!$G330="Boy",IF(RANK(AE326,($AA326:$AE326),0)&lt;=5,AE326," ")," "))</f>
        <v xml:space="preserve"> </v>
      </c>
      <c r="AM326" s="21" t="str">
        <f>IF(AA326=" "," ",IF(Input!$G330="Girl",IF(RANK(AA326,($AA326:$AE326),0)&lt;=5,AA326," ")," "))</f>
        <v xml:space="preserve"> </v>
      </c>
      <c r="AN326" s="21" t="str">
        <f>IF(AB326=" "," ",IF(Input!$G330="Girl",IF(RANK(AB326,($AA326:$AE326),0)&lt;=5,AB326," ")," "))</f>
        <v xml:space="preserve"> </v>
      </c>
      <c r="AO326" s="21" t="str">
        <f>IF(AC326=" "," ",IF(Input!$G330="Girl",IF(RANK(AC326,($AA326:$AE326),0)&lt;=5,AC326," ")," "))</f>
        <v xml:space="preserve"> </v>
      </c>
      <c r="AP326" s="21" t="str">
        <f>IF(AD326=" "," ",IF(Input!$G330="Girl",IF(RANK(AD326,($AA326:$AE326),0)&lt;=5,AD326," ")," "))</f>
        <v xml:space="preserve"> </v>
      </c>
      <c r="AQ326" s="21" t="str">
        <f>IF(AE326=" "," ",IF(Input!$G330="Girl",IF(RANK(AE326,($AA326:$AE326),0)&lt;=5,AE326," ")," "))</f>
        <v xml:space="preserve"> </v>
      </c>
      <c r="AS326">
        <v>4.0000000000000003E-5</v>
      </c>
      <c r="AT326">
        <v>7.9999999999999898E-5</v>
      </c>
      <c r="AU326">
        <v>1.2E-4</v>
      </c>
      <c r="AV326">
        <v>1.6000000000000001E-4</v>
      </c>
      <c r="AW326">
        <v>2.0000000000000001E-4</v>
      </c>
      <c r="AX326">
        <v>2.4000000000000001E-4</v>
      </c>
      <c r="AY326">
        <v>2.7999999999999998E-4</v>
      </c>
      <c r="AZ326">
        <v>3.20000000000001E-4</v>
      </c>
      <c r="BA326">
        <v>3.60000000000001E-4</v>
      </c>
      <c r="BB326">
        <v>4.0000000000000099E-4</v>
      </c>
    </row>
    <row r="327" spans="3:54" ht="23.55" customHeight="1" x14ac:dyDescent="0.3">
      <c r="C327" s="169">
        <f>Input!D331</f>
        <v>0</v>
      </c>
      <c r="D327" s="170" t="e">
        <f>Input!#REF!</f>
        <v>#REF!</v>
      </c>
      <c r="E327" s="170">
        <f>Input!E331</f>
        <v>0</v>
      </c>
      <c r="F327" s="171">
        <f>Input!F331</f>
        <v>0</v>
      </c>
      <c r="G327" s="171">
        <f>Input!G331</f>
        <v>0</v>
      </c>
      <c r="H327" s="170">
        <f t="shared" si="72"/>
        <v>0</v>
      </c>
      <c r="I327" s="170">
        <f t="shared" si="73"/>
        <v>0</v>
      </c>
      <c r="J327" s="170">
        <f t="shared" si="74"/>
        <v>0</v>
      </c>
      <c r="K327" s="170">
        <f t="shared" si="75"/>
        <v>0</v>
      </c>
      <c r="L327" s="170">
        <f t="shared" si="76"/>
        <v>0</v>
      </c>
      <c r="M327" s="170" t="str">
        <f t="shared" si="77"/>
        <v xml:space="preserve"> </v>
      </c>
      <c r="N327" s="182" t="str">
        <f t="shared" si="78"/>
        <v xml:space="preserve"> </v>
      </c>
      <c r="O327" s="5" t="str">
        <f t="shared" ref="O327:O390" si="79">CONCATENATE(M327,"-",G327,"-",E327)</f>
        <v xml:space="preserve"> -0-0</v>
      </c>
      <c r="P327" s="5">
        <f>Input!D331</f>
        <v>0</v>
      </c>
      <c r="Q327" s="21">
        <f>IF(Input!$E331=0,0,IF(ISNA(VLOOKUP((CONCATENATE(Q$6,"-",Input!H331)),points1,2,)),0,(VLOOKUP((CONCATENATE(Q$6,"-",Input!H331)),points1,2,))))</f>
        <v>0</v>
      </c>
      <c r="R327" s="21">
        <f>IF(Input!$E331=0,0,IF(ISNA(VLOOKUP((CONCATENATE(R$6,"-",Input!I331)),points1,2,)),0,(VLOOKUP((CONCATENATE(R$6,"-",Input!I331)),points1,2,))))</f>
        <v>0</v>
      </c>
      <c r="S327" s="21">
        <f>IF(Input!$E331=0,0,IF(ISNA(VLOOKUP((CONCATENATE(S$6,"-",Input!J331)),points1,2,)),0,(VLOOKUP((CONCATENATE(S$6,"-",Input!J331)),points1,2,))))</f>
        <v>0</v>
      </c>
      <c r="T327" s="21">
        <f>IF(Input!$E331=0,0,IF(ISNA(VLOOKUP((CONCATENATE(T$6,"-",Input!K331)),points1,2,)),0,(VLOOKUP((CONCATENATE(T$6,"-",Input!K331)),points1,2,))))</f>
        <v>0</v>
      </c>
      <c r="U327" s="21">
        <f>IF(Input!$E331=0,0,IF(ISNA(VLOOKUP((CONCATENATE(U$6,"-",Input!L331)),points1,2,)),0,(VLOOKUP((CONCATENATE(U$6,"-",Input!L331)),points1,2,))))</f>
        <v>0</v>
      </c>
      <c r="V327" s="12">
        <f>IF(Input!$C331&gt;6,COUNT(Input!H331:I331,Input!J331:L331,Input!#REF!,Input!#REF!),IF(Input!$C331&lt;=6,COUNT(Input!H331:I331,Input!J331:L331,Input!#REF!)))</f>
        <v>0</v>
      </c>
      <c r="W327">
        <f t="shared" si="71"/>
        <v>0</v>
      </c>
      <c r="X327">
        <f>IF(W327=0,0,IF((Input!G331="Boy")*AND(Input!C331&gt;6),VLOOKUP(W327,award2,3),IF((Input!G331="Girl")*AND(Input!C331&gt;6),VLOOKUP(W327,award2,2),IF((Input!G331="Boy")*AND(Input!C331&lt;=6),VLOOKUP(W327,award12,3),IF((Input!G331="Girl")*AND(Input!C331&lt;=6),VLOOKUP(W327,award12,2),0)))))</f>
        <v>0</v>
      </c>
      <c r="Y327">
        <f>IF(Input!$C331&gt;6,COUNT(Input!H331:I331,Input!J331:L331,Input!#REF!,Input!#REF!),IF(Input!$C331&lt;=6,COUNT(Input!H331:I331,Input!J331:L331,Input!#REF!)))</f>
        <v>0</v>
      </c>
      <c r="AA327" t="str">
        <f t="shared" ref="AA327:AA390" si="80">IF(OR(Q327=0,Q327=" ")," ",Q327+AT327)</f>
        <v xml:space="preserve"> </v>
      </c>
      <c r="AB327" t="str">
        <f t="shared" ref="AB327:AB390" si="81">IF(OR(R327=0,R327=" ")," ",R327+AU327)</f>
        <v xml:space="preserve"> </v>
      </c>
      <c r="AC327" t="str">
        <f t="shared" ref="AC327:AC390" si="82">IF(OR(S327=0,S327=" ")," ",S327+AX327)</f>
        <v xml:space="preserve"> </v>
      </c>
      <c r="AD327" t="str">
        <f t="shared" ref="AD327:AD390" si="83">IF(OR(T327=0,T327=" ")," ",T327+AY327)</f>
        <v xml:space="preserve"> </v>
      </c>
      <c r="AE327" t="str">
        <f t="shared" ref="AE327:AE390" si="84">IF(OR(U327=0,U327=" ")," ",U327+AZ327)</f>
        <v xml:space="preserve"> </v>
      </c>
      <c r="AG327" s="21" t="str">
        <f>IF(AA327=" "," ",IF(Input!$G331="Boy",IF(RANK(AA327,($AA327:$AE327),0)&lt;=5,AA327," ")," "))</f>
        <v xml:space="preserve"> </v>
      </c>
      <c r="AH327" s="21" t="str">
        <f>IF(AB327=" "," ",IF(Input!$G331="Boy",IF(RANK(AB327,($AA327:$AE327),0)&lt;=5,AB327," ")," "))</f>
        <v xml:space="preserve"> </v>
      </c>
      <c r="AI327" s="21" t="str">
        <f>IF(AC327=" "," ",IF(Input!$G331="Boy",IF(RANK(AC327,($AA327:$AE327),0)&lt;=5,AC327," ")," "))</f>
        <v xml:space="preserve"> </v>
      </c>
      <c r="AJ327" s="21" t="str">
        <f>IF(AD327=" "," ",IF(Input!$G331="Boy",IF(RANK(AD327,($AA327:$AE327),0)&lt;=5,AD327," ")," "))</f>
        <v xml:space="preserve"> </v>
      </c>
      <c r="AK327" s="21" t="str">
        <f>IF(AE327=" "," ",IF(Input!$G331="Boy",IF(RANK(AE327,($AA327:$AE327),0)&lt;=5,AE327," ")," "))</f>
        <v xml:space="preserve"> </v>
      </c>
      <c r="AM327" s="21" t="str">
        <f>IF(AA327=" "," ",IF(Input!$G331="Girl",IF(RANK(AA327,($AA327:$AE327),0)&lt;=5,AA327," ")," "))</f>
        <v xml:space="preserve"> </v>
      </c>
      <c r="AN327" s="21" t="str">
        <f>IF(AB327=" "," ",IF(Input!$G331="Girl",IF(RANK(AB327,($AA327:$AE327),0)&lt;=5,AB327," ")," "))</f>
        <v xml:space="preserve"> </v>
      </c>
      <c r="AO327" s="21" t="str">
        <f>IF(AC327=" "," ",IF(Input!$G331="Girl",IF(RANK(AC327,($AA327:$AE327),0)&lt;=5,AC327," ")," "))</f>
        <v xml:space="preserve"> </v>
      </c>
      <c r="AP327" s="21" t="str">
        <f>IF(AD327=" "," ",IF(Input!$G331="Girl",IF(RANK(AD327,($AA327:$AE327),0)&lt;=5,AD327," ")," "))</f>
        <v xml:space="preserve"> </v>
      </c>
      <c r="AQ327" s="21" t="str">
        <f>IF(AE327=" "," ",IF(Input!$G331="Girl",IF(RANK(AE327,($AA327:$AE327),0)&lt;=5,AE327," ")," "))</f>
        <v xml:space="preserve"> </v>
      </c>
      <c r="AS327">
        <v>4.0000000000000003E-5</v>
      </c>
      <c r="AT327">
        <v>7.9999999999999898E-5</v>
      </c>
      <c r="AU327">
        <v>1.2E-4</v>
      </c>
      <c r="AV327">
        <v>1.6000000000000001E-4</v>
      </c>
      <c r="AW327">
        <v>2.0000000000000001E-4</v>
      </c>
      <c r="AX327">
        <v>2.4000000000000001E-4</v>
      </c>
      <c r="AY327">
        <v>2.7999999999999998E-4</v>
      </c>
      <c r="AZ327">
        <v>3.20000000000001E-4</v>
      </c>
      <c r="BA327">
        <v>3.60000000000001E-4</v>
      </c>
      <c r="BB327">
        <v>4.0000000000000099E-4</v>
      </c>
    </row>
    <row r="328" spans="3:54" ht="23.55" customHeight="1" x14ac:dyDescent="0.3">
      <c r="C328" s="169">
        <f>Input!D332</f>
        <v>0</v>
      </c>
      <c r="D328" s="170" t="e">
        <f>Input!#REF!</f>
        <v>#REF!</v>
      </c>
      <c r="E328" s="170">
        <f>Input!E332</f>
        <v>0</v>
      </c>
      <c r="F328" s="171">
        <f>Input!F332</f>
        <v>0</v>
      </c>
      <c r="G328" s="171">
        <f>Input!G332</f>
        <v>0</v>
      </c>
      <c r="H328" s="170">
        <f t="shared" si="72"/>
        <v>0</v>
      </c>
      <c r="I328" s="170">
        <f t="shared" si="73"/>
        <v>0</v>
      </c>
      <c r="J328" s="170">
        <f t="shared" si="74"/>
        <v>0</v>
      </c>
      <c r="K328" s="170">
        <f t="shared" si="75"/>
        <v>0</v>
      </c>
      <c r="L328" s="170">
        <f t="shared" si="76"/>
        <v>0</v>
      </c>
      <c r="M328" s="170" t="str">
        <f t="shared" si="77"/>
        <v xml:space="preserve"> </v>
      </c>
      <c r="N328" s="182" t="str">
        <f t="shared" si="78"/>
        <v xml:space="preserve"> </v>
      </c>
      <c r="O328" s="5" t="str">
        <f t="shared" si="79"/>
        <v xml:space="preserve"> -0-0</v>
      </c>
      <c r="P328" s="5">
        <f>Input!D332</f>
        <v>0</v>
      </c>
      <c r="Q328" s="21">
        <f>IF(Input!$E332=0,0,IF(ISNA(VLOOKUP((CONCATENATE(Q$6,"-",Input!H332)),points1,2,)),0,(VLOOKUP((CONCATENATE(Q$6,"-",Input!H332)),points1,2,))))</f>
        <v>0</v>
      </c>
      <c r="R328" s="21">
        <f>IF(Input!$E332=0,0,IF(ISNA(VLOOKUP((CONCATENATE(R$6,"-",Input!I332)),points1,2,)),0,(VLOOKUP((CONCATENATE(R$6,"-",Input!I332)),points1,2,))))</f>
        <v>0</v>
      </c>
      <c r="S328" s="21">
        <f>IF(Input!$E332=0,0,IF(ISNA(VLOOKUP((CONCATENATE(S$6,"-",Input!J332)),points1,2,)),0,(VLOOKUP((CONCATENATE(S$6,"-",Input!J332)),points1,2,))))</f>
        <v>0</v>
      </c>
      <c r="T328" s="21">
        <f>IF(Input!$E332=0,0,IF(ISNA(VLOOKUP((CONCATENATE(T$6,"-",Input!K332)),points1,2,)),0,(VLOOKUP((CONCATENATE(T$6,"-",Input!K332)),points1,2,))))</f>
        <v>0</v>
      </c>
      <c r="U328" s="21">
        <f>IF(Input!$E332=0,0,IF(ISNA(VLOOKUP((CONCATENATE(U$6,"-",Input!L332)),points1,2,)),0,(VLOOKUP((CONCATENATE(U$6,"-",Input!L332)),points1,2,))))</f>
        <v>0</v>
      </c>
      <c r="V328" s="12">
        <f>IF(Input!$C332&gt;6,COUNT(Input!H332:I332,Input!J332:L332,Input!#REF!,Input!#REF!),IF(Input!$C332&lt;=6,COUNT(Input!H332:I332,Input!J332:L332,Input!#REF!)))</f>
        <v>0</v>
      </c>
      <c r="W328">
        <f t="shared" ref="W328:W391" si="85">IF(V328&gt;=1,SUM(Q328:U328),0)</f>
        <v>0</v>
      </c>
      <c r="X328">
        <f>IF(W328=0,0,IF((Input!G332="Boy")*AND(Input!C332&gt;6),VLOOKUP(W328,award2,3),IF((Input!G332="Girl")*AND(Input!C332&gt;6),VLOOKUP(W328,award2,2),IF((Input!G332="Boy")*AND(Input!C332&lt;=6),VLOOKUP(W328,award12,3),IF((Input!G332="Girl")*AND(Input!C332&lt;=6),VLOOKUP(W328,award12,2),0)))))</f>
        <v>0</v>
      </c>
      <c r="Y328">
        <f>IF(Input!$C332&gt;6,COUNT(Input!H332:I332,Input!J332:L332,Input!#REF!,Input!#REF!),IF(Input!$C332&lt;=6,COUNT(Input!H332:I332,Input!J332:L332,Input!#REF!)))</f>
        <v>0</v>
      </c>
      <c r="AA328" t="str">
        <f t="shared" si="80"/>
        <v xml:space="preserve"> </v>
      </c>
      <c r="AB328" t="str">
        <f t="shared" si="81"/>
        <v xml:space="preserve"> </v>
      </c>
      <c r="AC328" t="str">
        <f t="shared" si="82"/>
        <v xml:space="preserve"> </v>
      </c>
      <c r="AD328" t="str">
        <f t="shared" si="83"/>
        <v xml:space="preserve"> </v>
      </c>
      <c r="AE328" t="str">
        <f t="shared" si="84"/>
        <v xml:space="preserve"> </v>
      </c>
      <c r="AG328" s="21" t="str">
        <f>IF(AA328=" "," ",IF(Input!$G332="Boy",IF(RANK(AA328,($AA328:$AE328),0)&lt;=5,AA328," ")," "))</f>
        <v xml:space="preserve"> </v>
      </c>
      <c r="AH328" s="21" t="str">
        <f>IF(AB328=" "," ",IF(Input!$G332="Boy",IF(RANK(AB328,($AA328:$AE328),0)&lt;=5,AB328," ")," "))</f>
        <v xml:space="preserve"> </v>
      </c>
      <c r="AI328" s="21" t="str">
        <f>IF(AC328=" "," ",IF(Input!$G332="Boy",IF(RANK(AC328,($AA328:$AE328),0)&lt;=5,AC328," ")," "))</f>
        <v xml:space="preserve"> </v>
      </c>
      <c r="AJ328" s="21" t="str">
        <f>IF(AD328=" "," ",IF(Input!$G332="Boy",IF(RANK(AD328,($AA328:$AE328),0)&lt;=5,AD328," ")," "))</f>
        <v xml:space="preserve"> </v>
      </c>
      <c r="AK328" s="21" t="str">
        <f>IF(AE328=" "," ",IF(Input!$G332="Boy",IF(RANK(AE328,($AA328:$AE328),0)&lt;=5,AE328," ")," "))</f>
        <v xml:space="preserve"> </v>
      </c>
      <c r="AM328" s="21" t="str">
        <f>IF(AA328=" "," ",IF(Input!$G332="Girl",IF(RANK(AA328,($AA328:$AE328),0)&lt;=5,AA328," ")," "))</f>
        <v xml:space="preserve"> </v>
      </c>
      <c r="AN328" s="21" t="str">
        <f>IF(AB328=" "," ",IF(Input!$G332="Girl",IF(RANK(AB328,($AA328:$AE328),0)&lt;=5,AB328," ")," "))</f>
        <v xml:space="preserve"> </v>
      </c>
      <c r="AO328" s="21" t="str">
        <f>IF(AC328=" "," ",IF(Input!$G332="Girl",IF(RANK(AC328,($AA328:$AE328),0)&lt;=5,AC328," ")," "))</f>
        <v xml:space="preserve"> </v>
      </c>
      <c r="AP328" s="21" t="str">
        <f>IF(AD328=" "," ",IF(Input!$G332="Girl",IF(RANK(AD328,($AA328:$AE328),0)&lt;=5,AD328," ")," "))</f>
        <v xml:space="preserve"> </v>
      </c>
      <c r="AQ328" s="21" t="str">
        <f>IF(AE328=" "," ",IF(Input!$G332="Girl",IF(RANK(AE328,($AA328:$AE328),0)&lt;=5,AE328," ")," "))</f>
        <v xml:space="preserve"> </v>
      </c>
      <c r="AS328">
        <v>4.0000000000000003E-5</v>
      </c>
      <c r="AT328">
        <v>7.9999999999999898E-5</v>
      </c>
      <c r="AU328">
        <v>1.2E-4</v>
      </c>
      <c r="AV328">
        <v>1.6000000000000001E-4</v>
      </c>
      <c r="AW328">
        <v>2.0000000000000001E-4</v>
      </c>
      <c r="AX328">
        <v>2.4000000000000001E-4</v>
      </c>
      <c r="AY328">
        <v>2.7999999999999998E-4</v>
      </c>
      <c r="AZ328">
        <v>3.20000000000001E-4</v>
      </c>
      <c r="BA328">
        <v>3.60000000000001E-4</v>
      </c>
      <c r="BB328">
        <v>4.0000000000000099E-4</v>
      </c>
    </row>
    <row r="329" spans="3:54" ht="23.55" customHeight="1" x14ac:dyDescent="0.3">
      <c r="C329" s="169">
        <f>Input!D333</f>
        <v>0</v>
      </c>
      <c r="D329" s="170" t="e">
        <f>Input!#REF!</f>
        <v>#REF!</v>
      </c>
      <c r="E329" s="170">
        <f>Input!E333</f>
        <v>0</v>
      </c>
      <c r="F329" s="171">
        <f>Input!F333</f>
        <v>0</v>
      </c>
      <c r="G329" s="171">
        <f>Input!G333</f>
        <v>0</v>
      </c>
      <c r="H329" s="170">
        <f t="shared" si="72"/>
        <v>0</v>
      </c>
      <c r="I329" s="170">
        <f t="shared" si="73"/>
        <v>0</v>
      </c>
      <c r="J329" s="170">
        <f t="shared" si="74"/>
        <v>0</v>
      </c>
      <c r="K329" s="170">
        <f t="shared" si="75"/>
        <v>0</v>
      </c>
      <c r="L329" s="170">
        <f t="shared" si="76"/>
        <v>0</v>
      </c>
      <c r="M329" s="170" t="str">
        <f t="shared" si="77"/>
        <v xml:space="preserve"> </v>
      </c>
      <c r="N329" s="182" t="str">
        <f t="shared" si="78"/>
        <v xml:space="preserve"> </v>
      </c>
      <c r="O329" s="5" t="str">
        <f t="shared" si="79"/>
        <v xml:space="preserve"> -0-0</v>
      </c>
      <c r="P329" s="5">
        <f>Input!D333</f>
        <v>0</v>
      </c>
      <c r="Q329" s="21">
        <f>IF(Input!$E333=0,0,IF(ISNA(VLOOKUP((CONCATENATE(Q$6,"-",Input!H333)),points1,2,)),0,(VLOOKUP((CONCATENATE(Q$6,"-",Input!H333)),points1,2,))))</f>
        <v>0</v>
      </c>
      <c r="R329" s="21">
        <f>IF(Input!$E333=0,0,IF(ISNA(VLOOKUP((CONCATENATE(R$6,"-",Input!I333)),points1,2,)),0,(VLOOKUP((CONCATENATE(R$6,"-",Input!I333)),points1,2,))))</f>
        <v>0</v>
      </c>
      <c r="S329" s="21">
        <f>IF(Input!$E333=0,0,IF(ISNA(VLOOKUP((CONCATENATE(S$6,"-",Input!J333)),points1,2,)),0,(VLOOKUP((CONCATENATE(S$6,"-",Input!J333)),points1,2,))))</f>
        <v>0</v>
      </c>
      <c r="T329" s="21">
        <f>IF(Input!$E333=0,0,IF(ISNA(VLOOKUP((CONCATENATE(T$6,"-",Input!K333)),points1,2,)),0,(VLOOKUP((CONCATENATE(T$6,"-",Input!K333)),points1,2,))))</f>
        <v>0</v>
      </c>
      <c r="U329" s="21">
        <f>IF(Input!$E333=0,0,IF(ISNA(VLOOKUP((CONCATENATE(U$6,"-",Input!L333)),points1,2,)),0,(VLOOKUP((CONCATENATE(U$6,"-",Input!L333)),points1,2,))))</f>
        <v>0</v>
      </c>
      <c r="V329" s="12">
        <f>IF(Input!$C333&gt;6,COUNT(Input!H333:I333,Input!J333:L333,Input!#REF!,Input!#REF!),IF(Input!$C333&lt;=6,COUNT(Input!H333:I333,Input!J333:L333,Input!#REF!)))</f>
        <v>0</v>
      </c>
      <c r="W329">
        <f t="shared" si="85"/>
        <v>0</v>
      </c>
      <c r="X329">
        <f>IF(W329=0,0,IF((Input!G333="Boy")*AND(Input!C333&gt;6),VLOOKUP(W329,award2,3),IF((Input!G333="Girl")*AND(Input!C333&gt;6),VLOOKUP(W329,award2,2),IF((Input!G333="Boy")*AND(Input!C333&lt;=6),VLOOKUP(W329,award12,3),IF((Input!G333="Girl")*AND(Input!C333&lt;=6),VLOOKUP(W329,award12,2),0)))))</f>
        <v>0</v>
      </c>
      <c r="Y329">
        <f>IF(Input!$C333&gt;6,COUNT(Input!H333:I333,Input!J333:L333,Input!#REF!,Input!#REF!),IF(Input!$C333&lt;=6,COUNT(Input!H333:I333,Input!J333:L333,Input!#REF!)))</f>
        <v>0</v>
      </c>
      <c r="AA329" t="str">
        <f t="shared" si="80"/>
        <v xml:space="preserve"> </v>
      </c>
      <c r="AB329" t="str">
        <f t="shared" si="81"/>
        <v xml:space="preserve"> </v>
      </c>
      <c r="AC329" t="str">
        <f t="shared" si="82"/>
        <v xml:space="preserve"> </v>
      </c>
      <c r="AD329" t="str">
        <f t="shared" si="83"/>
        <v xml:space="preserve"> </v>
      </c>
      <c r="AE329" t="str">
        <f t="shared" si="84"/>
        <v xml:space="preserve"> </v>
      </c>
      <c r="AG329" s="21" t="str">
        <f>IF(AA329=" "," ",IF(Input!$G333="Boy",IF(RANK(AA329,($AA329:$AE329),0)&lt;=5,AA329," ")," "))</f>
        <v xml:space="preserve"> </v>
      </c>
      <c r="AH329" s="21" t="str">
        <f>IF(AB329=" "," ",IF(Input!$G333="Boy",IF(RANK(AB329,($AA329:$AE329),0)&lt;=5,AB329," ")," "))</f>
        <v xml:space="preserve"> </v>
      </c>
      <c r="AI329" s="21" t="str">
        <f>IF(AC329=" "," ",IF(Input!$G333="Boy",IF(RANK(AC329,($AA329:$AE329),0)&lt;=5,AC329," ")," "))</f>
        <v xml:space="preserve"> </v>
      </c>
      <c r="AJ329" s="21" t="str">
        <f>IF(AD329=" "," ",IF(Input!$G333="Boy",IF(RANK(AD329,($AA329:$AE329),0)&lt;=5,AD329," ")," "))</f>
        <v xml:space="preserve"> </v>
      </c>
      <c r="AK329" s="21" t="str">
        <f>IF(AE329=" "," ",IF(Input!$G333="Boy",IF(RANK(AE329,($AA329:$AE329),0)&lt;=5,AE329," ")," "))</f>
        <v xml:space="preserve"> </v>
      </c>
      <c r="AM329" s="21" t="str">
        <f>IF(AA329=" "," ",IF(Input!$G333="Girl",IF(RANK(AA329,($AA329:$AE329),0)&lt;=5,AA329," ")," "))</f>
        <v xml:space="preserve"> </v>
      </c>
      <c r="AN329" s="21" t="str">
        <f>IF(AB329=" "," ",IF(Input!$G333="Girl",IF(RANK(AB329,($AA329:$AE329),0)&lt;=5,AB329," ")," "))</f>
        <v xml:space="preserve"> </v>
      </c>
      <c r="AO329" s="21" t="str">
        <f>IF(AC329=" "," ",IF(Input!$G333="Girl",IF(RANK(AC329,($AA329:$AE329),0)&lt;=5,AC329," ")," "))</f>
        <v xml:space="preserve"> </v>
      </c>
      <c r="AP329" s="21" t="str">
        <f>IF(AD329=" "," ",IF(Input!$G333="Girl",IF(RANK(AD329,($AA329:$AE329),0)&lt;=5,AD329," ")," "))</f>
        <v xml:space="preserve"> </v>
      </c>
      <c r="AQ329" s="21" t="str">
        <f>IF(AE329=" "," ",IF(Input!$G333="Girl",IF(RANK(AE329,($AA329:$AE329),0)&lt;=5,AE329," ")," "))</f>
        <v xml:space="preserve"> </v>
      </c>
      <c r="AS329">
        <v>4.0000000000000003E-5</v>
      </c>
      <c r="AT329">
        <v>7.9999999999999898E-5</v>
      </c>
      <c r="AU329">
        <v>1.2E-4</v>
      </c>
      <c r="AV329">
        <v>1.6000000000000001E-4</v>
      </c>
      <c r="AW329">
        <v>2.0000000000000001E-4</v>
      </c>
      <c r="AX329">
        <v>2.4000000000000001E-4</v>
      </c>
      <c r="AY329">
        <v>2.7999999999999998E-4</v>
      </c>
      <c r="AZ329">
        <v>3.20000000000001E-4</v>
      </c>
      <c r="BA329">
        <v>3.60000000000001E-4</v>
      </c>
      <c r="BB329">
        <v>4.0000000000000099E-4</v>
      </c>
    </row>
    <row r="330" spans="3:54" ht="23.55" customHeight="1" x14ac:dyDescent="0.3">
      <c r="C330" s="169">
        <f>Input!D334</f>
        <v>0</v>
      </c>
      <c r="D330" s="170" t="e">
        <f>Input!#REF!</f>
        <v>#REF!</v>
      </c>
      <c r="E330" s="170">
        <f>Input!E334</f>
        <v>0</v>
      </c>
      <c r="F330" s="171">
        <f>Input!F334</f>
        <v>0</v>
      </c>
      <c r="G330" s="171">
        <f>Input!G334</f>
        <v>0</v>
      </c>
      <c r="H330" s="170">
        <f t="shared" si="72"/>
        <v>0</v>
      </c>
      <c r="I330" s="170">
        <f t="shared" si="73"/>
        <v>0</v>
      </c>
      <c r="J330" s="170">
        <f t="shared" si="74"/>
        <v>0</v>
      </c>
      <c r="K330" s="170">
        <f t="shared" si="75"/>
        <v>0</v>
      </c>
      <c r="L330" s="170">
        <f t="shared" si="76"/>
        <v>0</v>
      </c>
      <c r="M330" s="170" t="str">
        <f t="shared" si="77"/>
        <v xml:space="preserve"> </v>
      </c>
      <c r="N330" s="182" t="str">
        <f t="shared" si="78"/>
        <v xml:space="preserve"> </v>
      </c>
      <c r="O330" s="5" t="str">
        <f t="shared" si="79"/>
        <v xml:space="preserve"> -0-0</v>
      </c>
      <c r="P330" s="5">
        <f>Input!D334</f>
        <v>0</v>
      </c>
      <c r="Q330" s="21">
        <f>IF(Input!$E334=0,0,IF(ISNA(VLOOKUP((CONCATENATE(Q$6,"-",Input!H334)),points1,2,)),0,(VLOOKUP((CONCATENATE(Q$6,"-",Input!H334)),points1,2,))))</f>
        <v>0</v>
      </c>
      <c r="R330" s="21">
        <f>IF(Input!$E334=0,0,IF(ISNA(VLOOKUP((CONCATENATE(R$6,"-",Input!I334)),points1,2,)),0,(VLOOKUP((CONCATENATE(R$6,"-",Input!I334)),points1,2,))))</f>
        <v>0</v>
      </c>
      <c r="S330" s="21">
        <f>IF(Input!$E334=0,0,IF(ISNA(VLOOKUP((CONCATENATE(S$6,"-",Input!J334)),points1,2,)),0,(VLOOKUP((CONCATENATE(S$6,"-",Input!J334)),points1,2,))))</f>
        <v>0</v>
      </c>
      <c r="T330" s="21">
        <f>IF(Input!$E334=0,0,IF(ISNA(VLOOKUP((CONCATENATE(T$6,"-",Input!K334)),points1,2,)),0,(VLOOKUP((CONCATENATE(T$6,"-",Input!K334)),points1,2,))))</f>
        <v>0</v>
      </c>
      <c r="U330" s="21">
        <f>IF(Input!$E334=0,0,IF(ISNA(VLOOKUP((CONCATENATE(U$6,"-",Input!L334)),points1,2,)),0,(VLOOKUP((CONCATENATE(U$6,"-",Input!L334)),points1,2,))))</f>
        <v>0</v>
      </c>
      <c r="V330" s="12">
        <f>IF(Input!$C334&gt;6,COUNT(Input!H334:I334,Input!J334:L334,Input!#REF!,Input!#REF!),IF(Input!$C334&lt;=6,COUNT(Input!H334:I334,Input!J334:L334,Input!#REF!)))</f>
        <v>0</v>
      </c>
      <c r="W330">
        <f t="shared" si="85"/>
        <v>0</v>
      </c>
      <c r="X330">
        <f>IF(W330=0,0,IF((Input!G334="Boy")*AND(Input!C334&gt;6),VLOOKUP(W330,award2,3),IF((Input!G334="Girl")*AND(Input!C334&gt;6),VLOOKUP(W330,award2,2),IF((Input!G334="Boy")*AND(Input!C334&lt;=6),VLOOKUP(W330,award12,3),IF((Input!G334="Girl")*AND(Input!C334&lt;=6),VLOOKUP(W330,award12,2),0)))))</f>
        <v>0</v>
      </c>
      <c r="Y330">
        <f>IF(Input!$C334&gt;6,COUNT(Input!H334:I334,Input!J334:L334,Input!#REF!,Input!#REF!),IF(Input!$C334&lt;=6,COUNT(Input!H334:I334,Input!J334:L334,Input!#REF!)))</f>
        <v>0</v>
      </c>
      <c r="AA330" t="str">
        <f t="shared" si="80"/>
        <v xml:space="preserve"> </v>
      </c>
      <c r="AB330" t="str">
        <f t="shared" si="81"/>
        <v xml:space="preserve"> </v>
      </c>
      <c r="AC330" t="str">
        <f t="shared" si="82"/>
        <v xml:space="preserve"> </v>
      </c>
      <c r="AD330" t="str">
        <f t="shared" si="83"/>
        <v xml:space="preserve"> </v>
      </c>
      <c r="AE330" t="str">
        <f t="shared" si="84"/>
        <v xml:space="preserve"> </v>
      </c>
      <c r="AG330" s="21" t="str">
        <f>IF(AA330=" "," ",IF(Input!$G334="Boy",IF(RANK(AA330,($AA330:$AE330),0)&lt;=5,AA330," ")," "))</f>
        <v xml:space="preserve"> </v>
      </c>
      <c r="AH330" s="21" t="str">
        <f>IF(AB330=" "," ",IF(Input!$G334="Boy",IF(RANK(AB330,($AA330:$AE330),0)&lt;=5,AB330," ")," "))</f>
        <v xml:space="preserve"> </v>
      </c>
      <c r="AI330" s="21" t="str">
        <f>IF(AC330=" "," ",IF(Input!$G334="Boy",IF(RANK(AC330,($AA330:$AE330),0)&lt;=5,AC330," ")," "))</f>
        <v xml:space="preserve"> </v>
      </c>
      <c r="AJ330" s="21" t="str">
        <f>IF(AD330=" "," ",IF(Input!$G334="Boy",IF(RANK(AD330,($AA330:$AE330),0)&lt;=5,AD330," ")," "))</f>
        <v xml:space="preserve"> </v>
      </c>
      <c r="AK330" s="21" t="str">
        <f>IF(AE330=" "," ",IF(Input!$G334="Boy",IF(RANK(AE330,($AA330:$AE330),0)&lt;=5,AE330," ")," "))</f>
        <v xml:space="preserve"> </v>
      </c>
      <c r="AM330" s="21" t="str">
        <f>IF(AA330=" "," ",IF(Input!$G334="Girl",IF(RANK(AA330,($AA330:$AE330),0)&lt;=5,AA330," ")," "))</f>
        <v xml:space="preserve"> </v>
      </c>
      <c r="AN330" s="21" t="str">
        <f>IF(AB330=" "," ",IF(Input!$G334="Girl",IF(RANK(AB330,($AA330:$AE330),0)&lt;=5,AB330," ")," "))</f>
        <v xml:space="preserve"> </v>
      </c>
      <c r="AO330" s="21" t="str">
        <f>IF(AC330=" "," ",IF(Input!$G334="Girl",IF(RANK(AC330,($AA330:$AE330),0)&lt;=5,AC330," ")," "))</f>
        <v xml:space="preserve"> </v>
      </c>
      <c r="AP330" s="21" t="str">
        <f>IF(AD330=" "," ",IF(Input!$G334="Girl",IF(RANK(AD330,($AA330:$AE330),0)&lt;=5,AD330," ")," "))</f>
        <v xml:space="preserve"> </v>
      </c>
      <c r="AQ330" s="21" t="str">
        <f>IF(AE330=" "," ",IF(Input!$G334="Girl",IF(RANK(AE330,($AA330:$AE330),0)&lt;=5,AE330," ")," "))</f>
        <v xml:space="preserve"> </v>
      </c>
      <c r="AS330">
        <v>4.0000000000000003E-5</v>
      </c>
      <c r="AT330">
        <v>7.9999999999999898E-5</v>
      </c>
      <c r="AU330">
        <v>1.2E-4</v>
      </c>
      <c r="AV330">
        <v>1.6000000000000001E-4</v>
      </c>
      <c r="AW330">
        <v>2.0000000000000001E-4</v>
      </c>
      <c r="AX330">
        <v>2.4000000000000001E-4</v>
      </c>
      <c r="AY330">
        <v>2.7999999999999998E-4</v>
      </c>
      <c r="AZ330">
        <v>3.20000000000001E-4</v>
      </c>
      <c r="BA330">
        <v>3.60000000000001E-4</v>
      </c>
      <c r="BB330">
        <v>4.0000000000000099E-4</v>
      </c>
    </row>
    <row r="331" spans="3:54" ht="23.55" customHeight="1" x14ac:dyDescent="0.3">
      <c r="C331" s="169">
        <f>Input!D335</f>
        <v>0</v>
      </c>
      <c r="D331" s="170" t="e">
        <f>Input!#REF!</f>
        <v>#REF!</v>
      </c>
      <c r="E331" s="170">
        <f>Input!E335</f>
        <v>0</v>
      </c>
      <c r="F331" s="171">
        <f>Input!F335</f>
        <v>0</v>
      </c>
      <c r="G331" s="171">
        <f>Input!G335</f>
        <v>0</v>
      </c>
      <c r="H331" s="170">
        <f t="shared" si="72"/>
        <v>0</v>
      </c>
      <c r="I331" s="170">
        <f t="shared" si="73"/>
        <v>0</v>
      </c>
      <c r="J331" s="170">
        <f t="shared" si="74"/>
        <v>0</v>
      </c>
      <c r="K331" s="170">
        <f t="shared" si="75"/>
        <v>0</v>
      </c>
      <c r="L331" s="170">
        <f t="shared" si="76"/>
        <v>0</v>
      </c>
      <c r="M331" s="170" t="str">
        <f t="shared" si="77"/>
        <v xml:space="preserve"> </v>
      </c>
      <c r="N331" s="182" t="str">
        <f t="shared" si="78"/>
        <v xml:space="preserve"> </v>
      </c>
      <c r="O331" s="5" t="str">
        <f t="shared" si="79"/>
        <v xml:space="preserve"> -0-0</v>
      </c>
      <c r="P331" s="5">
        <f>Input!D335</f>
        <v>0</v>
      </c>
      <c r="Q331" s="21">
        <f>IF(Input!$E335=0,0,IF(ISNA(VLOOKUP((CONCATENATE(Q$6,"-",Input!H335)),points1,2,)),0,(VLOOKUP((CONCATENATE(Q$6,"-",Input!H335)),points1,2,))))</f>
        <v>0</v>
      </c>
      <c r="R331" s="21">
        <f>IF(Input!$E335=0,0,IF(ISNA(VLOOKUP((CONCATENATE(R$6,"-",Input!I335)),points1,2,)),0,(VLOOKUP((CONCATENATE(R$6,"-",Input!I335)),points1,2,))))</f>
        <v>0</v>
      </c>
      <c r="S331" s="21">
        <f>IF(Input!$E335=0,0,IF(ISNA(VLOOKUP((CONCATENATE(S$6,"-",Input!J335)),points1,2,)),0,(VLOOKUP((CONCATENATE(S$6,"-",Input!J335)),points1,2,))))</f>
        <v>0</v>
      </c>
      <c r="T331" s="21">
        <f>IF(Input!$E335=0,0,IF(ISNA(VLOOKUP((CONCATENATE(T$6,"-",Input!K335)),points1,2,)),0,(VLOOKUP((CONCATENATE(T$6,"-",Input!K335)),points1,2,))))</f>
        <v>0</v>
      </c>
      <c r="U331" s="21">
        <f>IF(Input!$E335=0,0,IF(ISNA(VLOOKUP((CONCATENATE(U$6,"-",Input!L335)),points1,2,)),0,(VLOOKUP((CONCATENATE(U$6,"-",Input!L335)),points1,2,))))</f>
        <v>0</v>
      </c>
      <c r="V331" s="12">
        <f>IF(Input!$C335&gt;6,COUNT(Input!H335:I335,Input!J335:L335,Input!#REF!,Input!#REF!),IF(Input!$C335&lt;=6,COUNT(Input!H335:I335,Input!J335:L335,Input!#REF!)))</f>
        <v>0</v>
      </c>
      <c r="W331">
        <f t="shared" si="85"/>
        <v>0</v>
      </c>
      <c r="X331">
        <f>IF(W331=0,0,IF((Input!G335="Boy")*AND(Input!C335&gt;6),VLOOKUP(W331,award2,3),IF((Input!G335="Girl")*AND(Input!C335&gt;6),VLOOKUP(W331,award2,2),IF((Input!G335="Boy")*AND(Input!C335&lt;=6),VLOOKUP(W331,award12,3),IF((Input!G335="Girl")*AND(Input!C335&lt;=6),VLOOKUP(W331,award12,2),0)))))</f>
        <v>0</v>
      </c>
      <c r="Y331">
        <f>IF(Input!$C335&gt;6,COUNT(Input!H335:I335,Input!J335:L335,Input!#REF!,Input!#REF!),IF(Input!$C335&lt;=6,COUNT(Input!H335:I335,Input!J335:L335,Input!#REF!)))</f>
        <v>0</v>
      </c>
      <c r="AA331" t="str">
        <f t="shared" si="80"/>
        <v xml:space="preserve"> </v>
      </c>
      <c r="AB331" t="str">
        <f t="shared" si="81"/>
        <v xml:space="preserve"> </v>
      </c>
      <c r="AC331" t="str">
        <f t="shared" si="82"/>
        <v xml:space="preserve"> </v>
      </c>
      <c r="AD331" t="str">
        <f t="shared" si="83"/>
        <v xml:space="preserve"> </v>
      </c>
      <c r="AE331" t="str">
        <f t="shared" si="84"/>
        <v xml:space="preserve"> </v>
      </c>
      <c r="AG331" s="21" t="str">
        <f>IF(AA331=" "," ",IF(Input!$G335="Boy",IF(RANK(AA331,($AA331:$AE331),0)&lt;=5,AA331," ")," "))</f>
        <v xml:space="preserve"> </v>
      </c>
      <c r="AH331" s="21" t="str">
        <f>IF(AB331=" "," ",IF(Input!$G335="Boy",IF(RANK(AB331,($AA331:$AE331),0)&lt;=5,AB331," ")," "))</f>
        <v xml:space="preserve"> </v>
      </c>
      <c r="AI331" s="21" t="str">
        <f>IF(AC331=" "," ",IF(Input!$G335="Boy",IF(RANK(AC331,($AA331:$AE331),0)&lt;=5,AC331," ")," "))</f>
        <v xml:space="preserve"> </v>
      </c>
      <c r="AJ331" s="21" t="str">
        <f>IF(AD331=" "," ",IF(Input!$G335="Boy",IF(RANK(AD331,($AA331:$AE331),0)&lt;=5,AD331," ")," "))</f>
        <v xml:space="preserve"> </v>
      </c>
      <c r="AK331" s="21" t="str">
        <f>IF(AE331=" "," ",IF(Input!$G335="Boy",IF(RANK(AE331,($AA331:$AE331),0)&lt;=5,AE331," ")," "))</f>
        <v xml:space="preserve"> </v>
      </c>
      <c r="AM331" s="21" t="str">
        <f>IF(AA331=" "," ",IF(Input!$G335="Girl",IF(RANK(AA331,($AA331:$AE331),0)&lt;=5,AA331," ")," "))</f>
        <v xml:space="preserve"> </v>
      </c>
      <c r="AN331" s="21" t="str">
        <f>IF(AB331=" "," ",IF(Input!$G335="Girl",IF(RANK(AB331,($AA331:$AE331),0)&lt;=5,AB331," ")," "))</f>
        <v xml:space="preserve"> </v>
      </c>
      <c r="AO331" s="21" t="str">
        <f>IF(AC331=" "," ",IF(Input!$G335="Girl",IF(RANK(AC331,($AA331:$AE331),0)&lt;=5,AC331," ")," "))</f>
        <v xml:space="preserve"> </v>
      </c>
      <c r="AP331" s="21" t="str">
        <f>IF(AD331=" "," ",IF(Input!$G335="Girl",IF(RANK(AD331,($AA331:$AE331),0)&lt;=5,AD331," ")," "))</f>
        <v xml:space="preserve"> </v>
      </c>
      <c r="AQ331" s="21" t="str">
        <f>IF(AE331=" "," ",IF(Input!$G335="Girl",IF(RANK(AE331,($AA331:$AE331),0)&lt;=5,AE331," ")," "))</f>
        <v xml:space="preserve"> </v>
      </c>
      <c r="AS331">
        <v>4.0000000000000003E-5</v>
      </c>
      <c r="AT331">
        <v>7.9999999999999898E-5</v>
      </c>
      <c r="AU331">
        <v>1.2E-4</v>
      </c>
      <c r="AV331">
        <v>1.6000000000000001E-4</v>
      </c>
      <c r="AW331">
        <v>2.0000000000000001E-4</v>
      </c>
      <c r="AX331">
        <v>2.4000000000000001E-4</v>
      </c>
      <c r="AY331">
        <v>2.7999999999999998E-4</v>
      </c>
      <c r="AZ331">
        <v>3.20000000000001E-4</v>
      </c>
      <c r="BA331">
        <v>3.60000000000001E-4</v>
      </c>
      <c r="BB331">
        <v>4.0000000000000099E-4</v>
      </c>
    </row>
    <row r="332" spans="3:54" ht="23.55" customHeight="1" x14ac:dyDescent="0.3">
      <c r="C332" s="169">
        <f>Input!D336</f>
        <v>0</v>
      </c>
      <c r="D332" s="170" t="e">
        <f>Input!#REF!</f>
        <v>#REF!</v>
      </c>
      <c r="E332" s="170">
        <f>Input!E336</f>
        <v>0</v>
      </c>
      <c r="F332" s="171">
        <f>Input!F336</f>
        <v>0</v>
      </c>
      <c r="G332" s="171">
        <f>Input!G336</f>
        <v>0</v>
      </c>
      <c r="H332" s="170">
        <f t="shared" si="72"/>
        <v>0</v>
      </c>
      <c r="I332" s="170">
        <f t="shared" si="73"/>
        <v>0</v>
      </c>
      <c r="J332" s="170">
        <f t="shared" si="74"/>
        <v>0</v>
      </c>
      <c r="K332" s="170">
        <f t="shared" si="75"/>
        <v>0</v>
      </c>
      <c r="L332" s="170">
        <f t="shared" si="76"/>
        <v>0</v>
      </c>
      <c r="M332" s="170" t="str">
        <f t="shared" si="77"/>
        <v xml:space="preserve"> </v>
      </c>
      <c r="N332" s="182" t="str">
        <f t="shared" si="78"/>
        <v xml:space="preserve"> </v>
      </c>
      <c r="O332" s="5" t="str">
        <f t="shared" si="79"/>
        <v xml:space="preserve"> -0-0</v>
      </c>
      <c r="P332" s="5">
        <f>Input!D336</f>
        <v>0</v>
      </c>
      <c r="Q332" s="21">
        <f>IF(Input!$E336=0,0,IF(ISNA(VLOOKUP((CONCATENATE(Q$6,"-",Input!H336)),points1,2,)),0,(VLOOKUP((CONCATENATE(Q$6,"-",Input!H336)),points1,2,))))</f>
        <v>0</v>
      </c>
      <c r="R332" s="21">
        <f>IF(Input!$E336=0,0,IF(ISNA(VLOOKUP((CONCATENATE(R$6,"-",Input!I336)),points1,2,)),0,(VLOOKUP((CONCATENATE(R$6,"-",Input!I336)),points1,2,))))</f>
        <v>0</v>
      </c>
      <c r="S332" s="21">
        <f>IF(Input!$E336=0,0,IF(ISNA(VLOOKUP((CONCATENATE(S$6,"-",Input!J336)),points1,2,)),0,(VLOOKUP((CONCATENATE(S$6,"-",Input!J336)),points1,2,))))</f>
        <v>0</v>
      </c>
      <c r="T332" s="21">
        <f>IF(Input!$E336=0,0,IF(ISNA(VLOOKUP((CONCATENATE(T$6,"-",Input!K336)),points1,2,)),0,(VLOOKUP((CONCATENATE(T$6,"-",Input!K336)),points1,2,))))</f>
        <v>0</v>
      </c>
      <c r="U332" s="21">
        <f>IF(Input!$E336=0,0,IF(ISNA(VLOOKUP((CONCATENATE(U$6,"-",Input!L336)),points1,2,)),0,(VLOOKUP((CONCATENATE(U$6,"-",Input!L336)),points1,2,))))</f>
        <v>0</v>
      </c>
      <c r="V332" s="12">
        <f>IF(Input!$C336&gt;6,COUNT(Input!H336:I336,Input!J336:L336,Input!#REF!,Input!#REF!),IF(Input!$C336&lt;=6,COUNT(Input!H336:I336,Input!J336:L336,Input!#REF!)))</f>
        <v>0</v>
      </c>
      <c r="W332">
        <f t="shared" si="85"/>
        <v>0</v>
      </c>
      <c r="X332">
        <f>IF(W332=0,0,IF((Input!G336="Boy")*AND(Input!C336&gt;6),VLOOKUP(W332,award2,3),IF((Input!G336="Girl")*AND(Input!C336&gt;6),VLOOKUP(W332,award2,2),IF((Input!G336="Boy")*AND(Input!C336&lt;=6),VLOOKUP(W332,award12,3),IF((Input!G336="Girl")*AND(Input!C336&lt;=6),VLOOKUP(W332,award12,2),0)))))</f>
        <v>0</v>
      </c>
      <c r="Y332">
        <f>IF(Input!$C336&gt;6,COUNT(Input!H336:I336,Input!J336:L336,Input!#REF!,Input!#REF!),IF(Input!$C336&lt;=6,COUNT(Input!H336:I336,Input!J336:L336,Input!#REF!)))</f>
        <v>0</v>
      </c>
      <c r="AA332" t="str">
        <f t="shared" si="80"/>
        <v xml:space="preserve"> </v>
      </c>
      <c r="AB332" t="str">
        <f t="shared" si="81"/>
        <v xml:space="preserve"> </v>
      </c>
      <c r="AC332" t="str">
        <f t="shared" si="82"/>
        <v xml:space="preserve"> </v>
      </c>
      <c r="AD332" t="str">
        <f t="shared" si="83"/>
        <v xml:space="preserve"> </v>
      </c>
      <c r="AE332" t="str">
        <f t="shared" si="84"/>
        <v xml:space="preserve"> </v>
      </c>
      <c r="AG332" s="21" t="str">
        <f>IF(AA332=" "," ",IF(Input!$G336="Boy",IF(RANK(AA332,($AA332:$AE332),0)&lt;=5,AA332," ")," "))</f>
        <v xml:space="preserve"> </v>
      </c>
      <c r="AH332" s="21" t="str">
        <f>IF(AB332=" "," ",IF(Input!$G336="Boy",IF(RANK(AB332,($AA332:$AE332),0)&lt;=5,AB332," ")," "))</f>
        <v xml:space="preserve"> </v>
      </c>
      <c r="AI332" s="21" t="str">
        <f>IF(AC332=" "," ",IF(Input!$G336="Boy",IF(RANK(AC332,($AA332:$AE332),0)&lt;=5,AC332," ")," "))</f>
        <v xml:space="preserve"> </v>
      </c>
      <c r="AJ332" s="21" t="str">
        <f>IF(AD332=" "," ",IF(Input!$G336="Boy",IF(RANK(AD332,($AA332:$AE332),0)&lt;=5,AD332," ")," "))</f>
        <v xml:space="preserve"> </v>
      </c>
      <c r="AK332" s="21" t="str">
        <f>IF(AE332=" "," ",IF(Input!$G336="Boy",IF(RANK(AE332,($AA332:$AE332),0)&lt;=5,AE332," ")," "))</f>
        <v xml:space="preserve"> </v>
      </c>
      <c r="AM332" s="21" t="str">
        <f>IF(AA332=" "," ",IF(Input!$G336="Girl",IF(RANK(AA332,($AA332:$AE332),0)&lt;=5,AA332," ")," "))</f>
        <v xml:space="preserve"> </v>
      </c>
      <c r="AN332" s="21" t="str">
        <f>IF(AB332=" "," ",IF(Input!$G336="Girl",IF(RANK(AB332,($AA332:$AE332),0)&lt;=5,AB332," ")," "))</f>
        <v xml:space="preserve"> </v>
      </c>
      <c r="AO332" s="21" t="str">
        <f>IF(AC332=" "," ",IF(Input!$G336="Girl",IF(RANK(AC332,($AA332:$AE332),0)&lt;=5,AC332," ")," "))</f>
        <v xml:space="preserve"> </v>
      </c>
      <c r="AP332" s="21" t="str">
        <f>IF(AD332=" "," ",IF(Input!$G336="Girl",IF(RANK(AD332,($AA332:$AE332),0)&lt;=5,AD332," ")," "))</f>
        <v xml:space="preserve"> </v>
      </c>
      <c r="AQ332" s="21" t="str">
        <f>IF(AE332=" "," ",IF(Input!$G336="Girl",IF(RANK(AE332,($AA332:$AE332),0)&lt;=5,AE332," ")," "))</f>
        <v xml:space="preserve"> </v>
      </c>
      <c r="AS332">
        <v>4.0000000000000003E-5</v>
      </c>
      <c r="AT332">
        <v>7.9999999999999898E-5</v>
      </c>
      <c r="AU332">
        <v>1.2E-4</v>
      </c>
      <c r="AV332">
        <v>1.6000000000000001E-4</v>
      </c>
      <c r="AW332">
        <v>2.0000000000000001E-4</v>
      </c>
      <c r="AX332">
        <v>2.4000000000000001E-4</v>
      </c>
      <c r="AY332">
        <v>2.7999999999999998E-4</v>
      </c>
      <c r="AZ332">
        <v>3.20000000000001E-4</v>
      </c>
      <c r="BA332">
        <v>3.60000000000001E-4</v>
      </c>
      <c r="BB332">
        <v>4.0000000000000099E-4</v>
      </c>
    </row>
    <row r="333" spans="3:54" ht="23.55" customHeight="1" x14ac:dyDescent="0.3">
      <c r="C333" s="169">
        <f>Input!D337</f>
        <v>0</v>
      </c>
      <c r="D333" s="170" t="e">
        <f>Input!#REF!</f>
        <v>#REF!</v>
      </c>
      <c r="E333" s="170">
        <f>Input!E337</f>
        <v>0</v>
      </c>
      <c r="F333" s="171">
        <f>Input!F337</f>
        <v>0</v>
      </c>
      <c r="G333" s="171">
        <f>Input!G337</f>
        <v>0</v>
      </c>
      <c r="H333" s="170">
        <f t="shared" si="72"/>
        <v>0</v>
      </c>
      <c r="I333" s="170">
        <f t="shared" si="73"/>
        <v>0</v>
      </c>
      <c r="J333" s="170">
        <f t="shared" si="74"/>
        <v>0</v>
      </c>
      <c r="K333" s="170">
        <f t="shared" si="75"/>
        <v>0</v>
      </c>
      <c r="L333" s="170">
        <f t="shared" si="76"/>
        <v>0</v>
      </c>
      <c r="M333" s="170" t="str">
        <f t="shared" si="77"/>
        <v xml:space="preserve"> </v>
      </c>
      <c r="N333" s="182" t="str">
        <f t="shared" si="78"/>
        <v xml:space="preserve"> </v>
      </c>
      <c r="O333" s="5" t="str">
        <f t="shared" si="79"/>
        <v xml:space="preserve"> -0-0</v>
      </c>
      <c r="P333" s="5">
        <f>Input!D337</f>
        <v>0</v>
      </c>
      <c r="Q333" s="21">
        <f>IF(Input!$E337=0,0,IF(ISNA(VLOOKUP((CONCATENATE(Q$6,"-",Input!H337)),points1,2,)),0,(VLOOKUP((CONCATENATE(Q$6,"-",Input!H337)),points1,2,))))</f>
        <v>0</v>
      </c>
      <c r="R333" s="21">
        <f>IF(Input!$E337=0,0,IF(ISNA(VLOOKUP((CONCATENATE(R$6,"-",Input!I337)),points1,2,)),0,(VLOOKUP((CONCATENATE(R$6,"-",Input!I337)),points1,2,))))</f>
        <v>0</v>
      </c>
      <c r="S333" s="21">
        <f>IF(Input!$E337=0,0,IF(ISNA(VLOOKUP((CONCATENATE(S$6,"-",Input!J337)),points1,2,)),0,(VLOOKUP((CONCATENATE(S$6,"-",Input!J337)),points1,2,))))</f>
        <v>0</v>
      </c>
      <c r="T333" s="21">
        <f>IF(Input!$E337=0,0,IF(ISNA(VLOOKUP((CONCATENATE(T$6,"-",Input!K337)),points1,2,)),0,(VLOOKUP((CONCATENATE(T$6,"-",Input!K337)),points1,2,))))</f>
        <v>0</v>
      </c>
      <c r="U333" s="21">
        <f>IF(Input!$E337=0,0,IF(ISNA(VLOOKUP((CONCATENATE(U$6,"-",Input!L337)),points1,2,)),0,(VLOOKUP((CONCATENATE(U$6,"-",Input!L337)),points1,2,))))</f>
        <v>0</v>
      </c>
      <c r="V333" s="12">
        <f>IF(Input!$C337&gt;6,COUNT(Input!H337:I337,Input!J337:L337,Input!#REF!,Input!#REF!),IF(Input!$C337&lt;=6,COUNT(Input!H337:I337,Input!J337:L337,Input!#REF!)))</f>
        <v>0</v>
      </c>
      <c r="W333">
        <f t="shared" si="85"/>
        <v>0</v>
      </c>
      <c r="X333">
        <f>IF(W333=0,0,IF((Input!G337="Boy")*AND(Input!C337&gt;6),VLOOKUP(W333,award2,3),IF((Input!G337="Girl")*AND(Input!C337&gt;6),VLOOKUP(W333,award2,2),IF((Input!G337="Boy")*AND(Input!C337&lt;=6),VLOOKUP(W333,award12,3),IF((Input!G337="Girl")*AND(Input!C337&lt;=6),VLOOKUP(W333,award12,2),0)))))</f>
        <v>0</v>
      </c>
      <c r="Y333">
        <f>IF(Input!$C337&gt;6,COUNT(Input!H337:I337,Input!J337:L337,Input!#REF!,Input!#REF!),IF(Input!$C337&lt;=6,COUNT(Input!H337:I337,Input!J337:L337,Input!#REF!)))</f>
        <v>0</v>
      </c>
      <c r="AA333" t="str">
        <f t="shared" si="80"/>
        <v xml:space="preserve"> </v>
      </c>
      <c r="AB333" t="str">
        <f t="shared" si="81"/>
        <v xml:space="preserve"> </v>
      </c>
      <c r="AC333" t="str">
        <f t="shared" si="82"/>
        <v xml:space="preserve"> </v>
      </c>
      <c r="AD333" t="str">
        <f t="shared" si="83"/>
        <v xml:space="preserve"> </v>
      </c>
      <c r="AE333" t="str">
        <f t="shared" si="84"/>
        <v xml:space="preserve"> </v>
      </c>
      <c r="AG333" s="21" t="str">
        <f>IF(AA333=" "," ",IF(Input!$G337="Boy",IF(RANK(AA333,($AA333:$AE333),0)&lt;=5,AA333," ")," "))</f>
        <v xml:space="preserve"> </v>
      </c>
      <c r="AH333" s="21" t="str">
        <f>IF(AB333=" "," ",IF(Input!$G337="Boy",IF(RANK(AB333,($AA333:$AE333),0)&lt;=5,AB333," ")," "))</f>
        <v xml:space="preserve"> </v>
      </c>
      <c r="AI333" s="21" t="str">
        <f>IF(AC333=" "," ",IF(Input!$G337="Boy",IF(RANK(AC333,($AA333:$AE333),0)&lt;=5,AC333," ")," "))</f>
        <v xml:space="preserve"> </v>
      </c>
      <c r="AJ333" s="21" t="str">
        <f>IF(AD333=" "," ",IF(Input!$G337="Boy",IF(RANK(AD333,($AA333:$AE333),0)&lt;=5,AD333," ")," "))</f>
        <v xml:space="preserve"> </v>
      </c>
      <c r="AK333" s="21" t="str">
        <f>IF(AE333=" "," ",IF(Input!$G337="Boy",IF(RANK(AE333,($AA333:$AE333),0)&lt;=5,AE333," ")," "))</f>
        <v xml:space="preserve"> </v>
      </c>
      <c r="AM333" s="21" t="str">
        <f>IF(AA333=" "," ",IF(Input!$G337="Girl",IF(RANK(AA333,($AA333:$AE333),0)&lt;=5,AA333," ")," "))</f>
        <v xml:space="preserve"> </v>
      </c>
      <c r="AN333" s="21" t="str">
        <f>IF(AB333=" "," ",IF(Input!$G337="Girl",IF(RANK(AB333,($AA333:$AE333),0)&lt;=5,AB333," ")," "))</f>
        <v xml:space="preserve"> </v>
      </c>
      <c r="AO333" s="21" t="str">
        <f>IF(AC333=" "," ",IF(Input!$G337="Girl",IF(RANK(AC333,($AA333:$AE333),0)&lt;=5,AC333," ")," "))</f>
        <v xml:space="preserve"> </v>
      </c>
      <c r="AP333" s="21" t="str">
        <f>IF(AD333=" "," ",IF(Input!$G337="Girl",IF(RANK(AD333,($AA333:$AE333),0)&lt;=5,AD333," ")," "))</f>
        <v xml:space="preserve"> </v>
      </c>
      <c r="AQ333" s="21" t="str">
        <f>IF(AE333=" "," ",IF(Input!$G337="Girl",IF(RANK(AE333,($AA333:$AE333),0)&lt;=5,AE333," ")," "))</f>
        <v xml:space="preserve"> </v>
      </c>
      <c r="AS333">
        <v>4.0000000000000003E-5</v>
      </c>
      <c r="AT333">
        <v>7.9999999999999898E-5</v>
      </c>
      <c r="AU333">
        <v>1.2E-4</v>
      </c>
      <c r="AV333">
        <v>1.6000000000000001E-4</v>
      </c>
      <c r="AW333">
        <v>2.0000000000000001E-4</v>
      </c>
      <c r="AX333">
        <v>2.4000000000000001E-4</v>
      </c>
      <c r="AY333">
        <v>2.7999999999999998E-4</v>
      </c>
      <c r="AZ333">
        <v>3.20000000000001E-4</v>
      </c>
      <c r="BA333">
        <v>3.60000000000001E-4</v>
      </c>
      <c r="BB333">
        <v>4.0000000000000099E-4</v>
      </c>
    </row>
    <row r="334" spans="3:54" ht="23.55" customHeight="1" x14ac:dyDescent="0.3">
      <c r="C334" s="169">
        <f>Input!D338</f>
        <v>0</v>
      </c>
      <c r="D334" s="170" t="e">
        <f>Input!#REF!</f>
        <v>#REF!</v>
      </c>
      <c r="E334" s="170">
        <f>Input!E338</f>
        <v>0</v>
      </c>
      <c r="F334" s="171">
        <f>Input!F338</f>
        <v>0</v>
      </c>
      <c r="G334" s="171">
        <f>Input!G338</f>
        <v>0</v>
      </c>
      <c r="H334" s="170">
        <f t="shared" si="72"/>
        <v>0</v>
      </c>
      <c r="I334" s="170">
        <f t="shared" si="73"/>
        <v>0</v>
      </c>
      <c r="J334" s="170">
        <f t="shared" si="74"/>
        <v>0</v>
      </c>
      <c r="K334" s="170">
        <f t="shared" si="75"/>
        <v>0</v>
      </c>
      <c r="L334" s="170">
        <f t="shared" si="76"/>
        <v>0</v>
      </c>
      <c r="M334" s="170" t="str">
        <f t="shared" si="77"/>
        <v xml:space="preserve"> </v>
      </c>
      <c r="N334" s="182" t="str">
        <f t="shared" si="78"/>
        <v xml:space="preserve"> </v>
      </c>
      <c r="O334" s="5" t="str">
        <f t="shared" si="79"/>
        <v xml:space="preserve"> -0-0</v>
      </c>
      <c r="P334" s="5">
        <f>Input!D338</f>
        <v>0</v>
      </c>
      <c r="Q334" s="21">
        <f>IF(Input!$E338=0,0,IF(ISNA(VLOOKUP((CONCATENATE(Q$6,"-",Input!H338)),points1,2,)),0,(VLOOKUP((CONCATENATE(Q$6,"-",Input!H338)),points1,2,))))</f>
        <v>0</v>
      </c>
      <c r="R334" s="21">
        <f>IF(Input!$E338=0,0,IF(ISNA(VLOOKUP((CONCATENATE(R$6,"-",Input!I338)),points1,2,)),0,(VLOOKUP((CONCATENATE(R$6,"-",Input!I338)),points1,2,))))</f>
        <v>0</v>
      </c>
      <c r="S334" s="21">
        <f>IF(Input!$E338=0,0,IF(ISNA(VLOOKUP((CONCATENATE(S$6,"-",Input!J338)),points1,2,)),0,(VLOOKUP((CONCATENATE(S$6,"-",Input!J338)),points1,2,))))</f>
        <v>0</v>
      </c>
      <c r="T334" s="21">
        <f>IF(Input!$E338=0,0,IF(ISNA(VLOOKUP((CONCATENATE(T$6,"-",Input!K338)),points1,2,)),0,(VLOOKUP((CONCATENATE(T$6,"-",Input!K338)),points1,2,))))</f>
        <v>0</v>
      </c>
      <c r="U334" s="21">
        <f>IF(Input!$E338=0,0,IF(ISNA(VLOOKUP((CONCATENATE(U$6,"-",Input!L338)),points1,2,)),0,(VLOOKUP((CONCATENATE(U$6,"-",Input!L338)),points1,2,))))</f>
        <v>0</v>
      </c>
      <c r="V334" s="12">
        <f>IF(Input!$C338&gt;6,COUNT(Input!H338:I338,Input!J338:L338,Input!#REF!,Input!#REF!),IF(Input!$C338&lt;=6,COUNT(Input!H338:I338,Input!J338:L338,Input!#REF!)))</f>
        <v>0</v>
      </c>
      <c r="W334">
        <f t="shared" si="85"/>
        <v>0</v>
      </c>
      <c r="X334">
        <f>IF(W334=0,0,IF((Input!G338="Boy")*AND(Input!C338&gt;6),VLOOKUP(W334,award2,3),IF((Input!G338="Girl")*AND(Input!C338&gt;6),VLOOKUP(W334,award2,2),IF((Input!G338="Boy")*AND(Input!C338&lt;=6),VLOOKUP(W334,award12,3),IF((Input!G338="Girl")*AND(Input!C338&lt;=6),VLOOKUP(W334,award12,2),0)))))</f>
        <v>0</v>
      </c>
      <c r="Y334">
        <f>IF(Input!$C338&gt;6,COUNT(Input!H338:I338,Input!J338:L338,Input!#REF!,Input!#REF!),IF(Input!$C338&lt;=6,COUNT(Input!H338:I338,Input!J338:L338,Input!#REF!)))</f>
        <v>0</v>
      </c>
      <c r="AA334" t="str">
        <f t="shared" si="80"/>
        <v xml:space="preserve"> </v>
      </c>
      <c r="AB334" t="str">
        <f t="shared" si="81"/>
        <v xml:space="preserve"> </v>
      </c>
      <c r="AC334" t="str">
        <f t="shared" si="82"/>
        <v xml:space="preserve"> </v>
      </c>
      <c r="AD334" t="str">
        <f t="shared" si="83"/>
        <v xml:space="preserve"> </v>
      </c>
      <c r="AE334" t="str">
        <f t="shared" si="84"/>
        <v xml:space="preserve"> </v>
      </c>
      <c r="AG334" s="21" t="str">
        <f>IF(AA334=" "," ",IF(Input!$G338="Boy",IF(RANK(AA334,($AA334:$AE334),0)&lt;=5,AA334," ")," "))</f>
        <v xml:space="preserve"> </v>
      </c>
      <c r="AH334" s="21" t="str">
        <f>IF(AB334=" "," ",IF(Input!$G338="Boy",IF(RANK(AB334,($AA334:$AE334),0)&lt;=5,AB334," ")," "))</f>
        <v xml:space="preserve"> </v>
      </c>
      <c r="AI334" s="21" t="str">
        <f>IF(AC334=" "," ",IF(Input!$G338="Boy",IF(RANK(AC334,($AA334:$AE334),0)&lt;=5,AC334," ")," "))</f>
        <v xml:space="preserve"> </v>
      </c>
      <c r="AJ334" s="21" t="str">
        <f>IF(AD334=" "," ",IF(Input!$G338="Boy",IF(RANK(AD334,($AA334:$AE334),0)&lt;=5,AD334," ")," "))</f>
        <v xml:space="preserve"> </v>
      </c>
      <c r="AK334" s="21" t="str">
        <f>IF(AE334=" "," ",IF(Input!$G338="Boy",IF(RANK(AE334,($AA334:$AE334),0)&lt;=5,AE334," ")," "))</f>
        <v xml:space="preserve"> </v>
      </c>
      <c r="AM334" s="21" t="str">
        <f>IF(AA334=" "," ",IF(Input!$G338="Girl",IF(RANK(AA334,($AA334:$AE334),0)&lt;=5,AA334," ")," "))</f>
        <v xml:space="preserve"> </v>
      </c>
      <c r="AN334" s="21" t="str">
        <f>IF(AB334=" "," ",IF(Input!$G338="Girl",IF(RANK(AB334,($AA334:$AE334),0)&lt;=5,AB334," ")," "))</f>
        <v xml:space="preserve"> </v>
      </c>
      <c r="AO334" s="21" t="str">
        <f>IF(AC334=" "," ",IF(Input!$G338="Girl",IF(RANK(AC334,($AA334:$AE334),0)&lt;=5,AC334," ")," "))</f>
        <v xml:space="preserve"> </v>
      </c>
      <c r="AP334" s="21" t="str">
        <f>IF(AD334=" "," ",IF(Input!$G338="Girl",IF(RANK(AD334,($AA334:$AE334),0)&lt;=5,AD334," ")," "))</f>
        <v xml:space="preserve"> </v>
      </c>
      <c r="AQ334" s="21" t="str">
        <f>IF(AE334=" "," ",IF(Input!$G338="Girl",IF(RANK(AE334,($AA334:$AE334),0)&lt;=5,AE334," ")," "))</f>
        <v xml:space="preserve"> </v>
      </c>
      <c r="AS334">
        <v>4.0000000000000003E-5</v>
      </c>
      <c r="AT334">
        <v>7.9999999999999898E-5</v>
      </c>
      <c r="AU334">
        <v>1.2E-4</v>
      </c>
      <c r="AV334">
        <v>1.6000000000000001E-4</v>
      </c>
      <c r="AW334">
        <v>2.0000000000000001E-4</v>
      </c>
      <c r="AX334">
        <v>2.4000000000000001E-4</v>
      </c>
      <c r="AY334">
        <v>2.7999999999999998E-4</v>
      </c>
      <c r="AZ334">
        <v>3.20000000000001E-4</v>
      </c>
      <c r="BA334">
        <v>3.60000000000001E-4</v>
      </c>
      <c r="BB334">
        <v>4.0000000000000099E-4</v>
      </c>
    </row>
    <row r="335" spans="3:54" ht="23.55" customHeight="1" x14ac:dyDescent="0.3">
      <c r="C335" s="169">
        <f>Input!D339</f>
        <v>0</v>
      </c>
      <c r="D335" s="170" t="e">
        <f>Input!#REF!</f>
        <v>#REF!</v>
      </c>
      <c r="E335" s="170">
        <f>Input!E339</f>
        <v>0</v>
      </c>
      <c r="F335" s="171">
        <f>Input!F339</f>
        <v>0</v>
      </c>
      <c r="G335" s="171">
        <f>Input!G339</f>
        <v>0</v>
      </c>
      <c r="H335" s="170">
        <f t="shared" si="72"/>
        <v>0</v>
      </c>
      <c r="I335" s="170">
        <f t="shared" si="73"/>
        <v>0</v>
      </c>
      <c r="J335" s="170">
        <f t="shared" si="74"/>
        <v>0</v>
      </c>
      <c r="K335" s="170">
        <f t="shared" si="75"/>
        <v>0</v>
      </c>
      <c r="L335" s="170">
        <f t="shared" si="76"/>
        <v>0</v>
      </c>
      <c r="M335" s="170" t="str">
        <f t="shared" si="77"/>
        <v xml:space="preserve"> </v>
      </c>
      <c r="N335" s="182" t="str">
        <f t="shared" si="78"/>
        <v xml:space="preserve"> </v>
      </c>
      <c r="O335" s="5" t="str">
        <f t="shared" si="79"/>
        <v xml:space="preserve"> -0-0</v>
      </c>
      <c r="P335" s="5">
        <f>Input!D339</f>
        <v>0</v>
      </c>
      <c r="Q335" s="21">
        <f>IF(Input!$E339=0,0,IF(ISNA(VLOOKUP((CONCATENATE(Q$6,"-",Input!H339)),points1,2,)),0,(VLOOKUP((CONCATENATE(Q$6,"-",Input!H339)),points1,2,))))</f>
        <v>0</v>
      </c>
      <c r="R335" s="21">
        <f>IF(Input!$E339=0,0,IF(ISNA(VLOOKUP((CONCATENATE(R$6,"-",Input!I339)),points1,2,)),0,(VLOOKUP((CONCATENATE(R$6,"-",Input!I339)),points1,2,))))</f>
        <v>0</v>
      </c>
      <c r="S335" s="21">
        <f>IF(Input!$E339=0,0,IF(ISNA(VLOOKUP((CONCATENATE(S$6,"-",Input!J339)),points1,2,)),0,(VLOOKUP((CONCATENATE(S$6,"-",Input!J339)),points1,2,))))</f>
        <v>0</v>
      </c>
      <c r="T335" s="21">
        <f>IF(Input!$E339=0,0,IF(ISNA(VLOOKUP((CONCATENATE(T$6,"-",Input!K339)),points1,2,)),0,(VLOOKUP((CONCATENATE(T$6,"-",Input!K339)),points1,2,))))</f>
        <v>0</v>
      </c>
      <c r="U335" s="21">
        <f>IF(Input!$E339=0,0,IF(ISNA(VLOOKUP((CONCATENATE(U$6,"-",Input!L339)),points1,2,)),0,(VLOOKUP((CONCATENATE(U$6,"-",Input!L339)),points1,2,))))</f>
        <v>0</v>
      </c>
      <c r="V335" s="12">
        <f>IF(Input!$C339&gt;6,COUNT(Input!H339:I339,Input!J339:L339,Input!#REF!,Input!#REF!),IF(Input!$C339&lt;=6,COUNT(Input!H339:I339,Input!J339:L339,Input!#REF!)))</f>
        <v>0</v>
      </c>
      <c r="W335">
        <f t="shared" si="85"/>
        <v>0</v>
      </c>
      <c r="X335">
        <f>IF(W335=0,0,IF((Input!G339="Boy")*AND(Input!C339&gt;6),VLOOKUP(W335,award2,3),IF((Input!G339="Girl")*AND(Input!C339&gt;6),VLOOKUP(W335,award2,2),IF((Input!G339="Boy")*AND(Input!C339&lt;=6),VLOOKUP(W335,award12,3),IF((Input!G339="Girl")*AND(Input!C339&lt;=6),VLOOKUP(W335,award12,2),0)))))</f>
        <v>0</v>
      </c>
      <c r="Y335">
        <f>IF(Input!$C339&gt;6,COUNT(Input!H339:I339,Input!J339:L339,Input!#REF!,Input!#REF!),IF(Input!$C339&lt;=6,COUNT(Input!H339:I339,Input!J339:L339,Input!#REF!)))</f>
        <v>0</v>
      </c>
      <c r="AA335" t="str">
        <f t="shared" si="80"/>
        <v xml:space="preserve"> </v>
      </c>
      <c r="AB335" t="str">
        <f t="shared" si="81"/>
        <v xml:space="preserve"> </v>
      </c>
      <c r="AC335" t="str">
        <f t="shared" si="82"/>
        <v xml:space="preserve"> </v>
      </c>
      <c r="AD335" t="str">
        <f t="shared" si="83"/>
        <v xml:space="preserve"> </v>
      </c>
      <c r="AE335" t="str">
        <f t="shared" si="84"/>
        <v xml:space="preserve"> </v>
      </c>
      <c r="AG335" s="21" t="str">
        <f>IF(AA335=" "," ",IF(Input!$G339="Boy",IF(RANK(AA335,($AA335:$AE335),0)&lt;=5,AA335," ")," "))</f>
        <v xml:space="preserve"> </v>
      </c>
      <c r="AH335" s="21" t="str">
        <f>IF(AB335=" "," ",IF(Input!$G339="Boy",IF(RANK(AB335,($AA335:$AE335),0)&lt;=5,AB335," ")," "))</f>
        <v xml:space="preserve"> </v>
      </c>
      <c r="AI335" s="21" t="str">
        <f>IF(AC335=" "," ",IF(Input!$G339="Boy",IF(RANK(AC335,($AA335:$AE335),0)&lt;=5,AC335," ")," "))</f>
        <v xml:space="preserve"> </v>
      </c>
      <c r="AJ335" s="21" t="str">
        <f>IF(AD335=" "," ",IF(Input!$G339="Boy",IF(RANK(AD335,($AA335:$AE335),0)&lt;=5,AD335," ")," "))</f>
        <v xml:space="preserve"> </v>
      </c>
      <c r="AK335" s="21" t="str">
        <f>IF(AE335=" "," ",IF(Input!$G339="Boy",IF(RANK(AE335,($AA335:$AE335),0)&lt;=5,AE335," ")," "))</f>
        <v xml:space="preserve"> </v>
      </c>
      <c r="AM335" s="21" t="str">
        <f>IF(AA335=" "," ",IF(Input!$G339="Girl",IF(RANK(AA335,($AA335:$AE335),0)&lt;=5,AA335," ")," "))</f>
        <v xml:space="preserve"> </v>
      </c>
      <c r="AN335" s="21" t="str">
        <f>IF(AB335=" "," ",IF(Input!$G339="Girl",IF(RANK(AB335,($AA335:$AE335),0)&lt;=5,AB335," ")," "))</f>
        <v xml:space="preserve"> </v>
      </c>
      <c r="AO335" s="21" t="str">
        <f>IF(AC335=" "," ",IF(Input!$G339="Girl",IF(RANK(AC335,($AA335:$AE335),0)&lt;=5,AC335," ")," "))</f>
        <v xml:space="preserve"> </v>
      </c>
      <c r="AP335" s="21" t="str">
        <f>IF(AD335=" "," ",IF(Input!$G339="Girl",IF(RANK(AD335,($AA335:$AE335),0)&lt;=5,AD335," ")," "))</f>
        <v xml:space="preserve"> </v>
      </c>
      <c r="AQ335" s="21" t="str">
        <f>IF(AE335=" "," ",IF(Input!$G339="Girl",IF(RANK(AE335,($AA335:$AE335),0)&lt;=5,AE335," ")," "))</f>
        <v xml:space="preserve"> </v>
      </c>
      <c r="AS335">
        <v>4.0000000000000003E-5</v>
      </c>
      <c r="AT335">
        <v>7.9999999999999898E-5</v>
      </c>
      <c r="AU335">
        <v>1.2E-4</v>
      </c>
      <c r="AV335">
        <v>1.6000000000000001E-4</v>
      </c>
      <c r="AW335">
        <v>2.0000000000000001E-4</v>
      </c>
      <c r="AX335">
        <v>2.4000000000000001E-4</v>
      </c>
      <c r="AY335">
        <v>2.7999999999999998E-4</v>
      </c>
      <c r="AZ335">
        <v>3.20000000000001E-4</v>
      </c>
      <c r="BA335">
        <v>3.60000000000001E-4</v>
      </c>
      <c r="BB335">
        <v>4.0000000000000099E-4</v>
      </c>
    </row>
    <row r="336" spans="3:54" ht="23.55" customHeight="1" x14ac:dyDescent="0.3">
      <c r="C336" s="169">
        <f>Input!D340</f>
        <v>0</v>
      </c>
      <c r="D336" s="170" t="e">
        <f>Input!#REF!</f>
        <v>#REF!</v>
      </c>
      <c r="E336" s="170">
        <f>Input!E340</f>
        <v>0</v>
      </c>
      <c r="F336" s="171">
        <f>Input!F340</f>
        <v>0</v>
      </c>
      <c r="G336" s="171">
        <f>Input!G340</f>
        <v>0</v>
      </c>
      <c r="H336" s="170">
        <f t="shared" si="72"/>
        <v>0</v>
      </c>
      <c r="I336" s="170">
        <f t="shared" si="73"/>
        <v>0</v>
      </c>
      <c r="J336" s="170">
        <f t="shared" si="74"/>
        <v>0</v>
      </c>
      <c r="K336" s="170">
        <f t="shared" si="75"/>
        <v>0</v>
      </c>
      <c r="L336" s="170">
        <f t="shared" si="76"/>
        <v>0</v>
      </c>
      <c r="M336" s="170" t="str">
        <f t="shared" si="77"/>
        <v xml:space="preserve"> </v>
      </c>
      <c r="N336" s="182" t="str">
        <f t="shared" si="78"/>
        <v xml:space="preserve"> </v>
      </c>
      <c r="O336" s="5" t="str">
        <f t="shared" si="79"/>
        <v xml:space="preserve"> -0-0</v>
      </c>
      <c r="P336" s="5">
        <f>Input!D340</f>
        <v>0</v>
      </c>
      <c r="Q336" s="21">
        <f>IF(Input!$E340=0,0,IF(ISNA(VLOOKUP((CONCATENATE(Q$6,"-",Input!H340)),points1,2,)),0,(VLOOKUP((CONCATENATE(Q$6,"-",Input!H340)),points1,2,))))</f>
        <v>0</v>
      </c>
      <c r="R336" s="21">
        <f>IF(Input!$E340=0,0,IF(ISNA(VLOOKUP((CONCATENATE(R$6,"-",Input!I340)),points1,2,)),0,(VLOOKUP((CONCATENATE(R$6,"-",Input!I340)),points1,2,))))</f>
        <v>0</v>
      </c>
      <c r="S336" s="21">
        <f>IF(Input!$E340=0,0,IF(ISNA(VLOOKUP((CONCATENATE(S$6,"-",Input!J340)),points1,2,)),0,(VLOOKUP((CONCATENATE(S$6,"-",Input!J340)),points1,2,))))</f>
        <v>0</v>
      </c>
      <c r="T336" s="21">
        <f>IF(Input!$E340=0,0,IF(ISNA(VLOOKUP((CONCATENATE(T$6,"-",Input!K340)),points1,2,)),0,(VLOOKUP((CONCATENATE(T$6,"-",Input!K340)),points1,2,))))</f>
        <v>0</v>
      </c>
      <c r="U336" s="21">
        <f>IF(Input!$E340=0,0,IF(ISNA(VLOOKUP((CONCATENATE(U$6,"-",Input!L340)),points1,2,)),0,(VLOOKUP((CONCATENATE(U$6,"-",Input!L340)),points1,2,))))</f>
        <v>0</v>
      </c>
      <c r="V336" s="12">
        <f>IF(Input!$C340&gt;6,COUNT(Input!H340:I340,Input!J340:L340,Input!#REF!,Input!#REF!),IF(Input!$C340&lt;=6,COUNT(Input!H340:I340,Input!J340:L340,Input!#REF!)))</f>
        <v>0</v>
      </c>
      <c r="W336">
        <f t="shared" si="85"/>
        <v>0</v>
      </c>
      <c r="X336">
        <f>IF(W336=0,0,IF((Input!G340="Boy")*AND(Input!C340&gt;6),VLOOKUP(W336,award2,3),IF((Input!G340="Girl")*AND(Input!C340&gt;6),VLOOKUP(W336,award2,2),IF((Input!G340="Boy")*AND(Input!C340&lt;=6),VLOOKUP(W336,award12,3),IF((Input!G340="Girl")*AND(Input!C340&lt;=6),VLOOKUP(W336,award12,2),0)))))</f>
        <v>0</v>
      </c>
      <c r="Y336">
        <f>IF(Input!$C340&gt;6,COUNT(Input!H340:I340,Input!J340:L340,Input!#REF!,Input!#REF!),IF(Input!$C340&lt;=6,COUNT(Input!H340:I340,Input!J340:L340,Input!#REF!)))</f>
        <v>0</v>
      </c>
      <c r="AA336" t="str">
        <f t="shared" si="80"/>
        <v xml:space="preserve"> </v>
      </c>
      <c r="AB336" t="str">
        <f t="shared" si="81"/>
        <v xml:space="preserve"> </v>
      </c>
      <c r="AC336" t="str">
        <f t="shared" si="82"/>
        <v xml:space="preserve"> </v>
      </c>
      <c r="AD336" t="str">
        <f t="shared" si="83"/>
        <v xml:space="preserve"> </v>
      </c>
      <c r="AE336" t="str">
        <f t="shared" si="84"/>
        <v xml:space="preserve"> </v>
      </c>
      <c r="AG336" s="21" t="str">
        <f>IF(AA336=" "," ",IF(Input!$G340="Boy",IF(RANK(AA336,($AA336:$AE336),0)&lt;=5,AA336," ")," "))</f>
        <v xml:space="preserve"> </v>
      </c>
      <c r="AH336" s="21" t="str">
        <f>IF(AB336=" "," ",IF(Input!$G340="Boy",IF(RANK(AB336,($AA336:$AE336),0)&lt;=5,AB336," ")," "))</f>
        <v xml:space="preserve"> </v>
      </c>
      <c r="AI336" s="21" t="str">
        <f>IF(AC336=" "," ",IF(Input!$G340="Boy",IF(RANK(AC336,($AA336:$AE336),0)&lt;=5,AC336," ")," "))</f>
        <v xml:space="preserve"> </v>
      </c>
      <c r="AJ336" s="21" t="str">
        <f>IF(AD336=" "," ",IF(Input!$G340="Boy",IF(RANK(AD336,($AA336:$AE336),0)&lt;=5,AD336," ")," "))</f>
        <v xml:space="preserve"> </v>
      </c>
      <c r="AK336" s="21" t="str">
        <f>IF(AE336=" "," ",IF(Input!$G340="Boy",IF(RANK(AE336,($AA336:$AE336),0)&lt;=5,AE336," ")," "))</f>
        <v xml:space="preserve"> </v>
      </c>
      <c r="AM336" s="21" t="str">
        <f>IF(AA336=" "," ",IF(Input!$G340="Girl",IF(RANK(AA336,($AA336:$AE336),0)&lt;=5,AA336," ")," "))</f>
        <v xml:space="preserve"> </v>
      </c>
      <c r="AN336" s="21" t="str">
        <f>IF(AB336=" "," ",IF(Input!$G340="Girl",IF(RANK(AB336,($AA336:$AE336),0)&lt;=5,AB336," ")," "))</f>
        <v xml:space="preserve"> </v>
      </c>
      <c r="AO336" s="21" t="str">
        <f>IF(AC336=" "," ",IF(Input!$G340="Girl",IF(RANK(AC336,($AA336:$AE336),0)&lt;=5,AC336," ")," "))</f>
        <v xml:space="preserve"> </v>
      </c>
      <c r="AP336" s="21" t="str">
        <f>IF(AD336=" "," ",IF(Input!$G340="Girl",IF(RANK(AD336,($AA336:$AE336),0)&lt;=5,AD336," ")," "))</f>
        <v xml:space="preserve"> </v>
      </c>
      <c r="AQ336" s="21" t="str">
        <f>IF(AE336=" "," ",IF(Input!$G340="Girl",IF(RANK(AE336,($AA336:$AE336),0)&lt;=5,AE336," ")," "))</f>
        <v xml:space="preserve"> </v>
      </c>
      <c r="AS336">
        <v>4.0000000000000003E-5</v>
      </c>
      <c r="AT336">
        <v>7.9999999999999898E-5</v>
      </c>
      <c r="AU336">
        <v>1.2E-4</v>
      </c>
      <c r="AV336">
        <v>1.6000000000000001E-4</v>
      </c>
      <c r="AW336">
        <v>2.0000000000000001E-4</v>
      </c>
      <c r="AX336">
        <v>2.4000000000000001E-4</v>
      </c>
      <c r="AY336">
        <v>2.7999999999999998E-4</v>
      </c>
      <c r="AZ336">
        <v>3.20000000000001E-4</v>
      </c>
      <c r="BA336">
        <v>3.60000000000001E-4</v>
      </c>
      <c r="BB336">
        <v>4.0000000000000099E-4</v>
      </c>
    </row>
    <row r="337" spans="3:54" ht="23.55" customHeight="1" x14ac:dyDescent="0.3">
      <c r="C337" s="169">
        <f>Input!D341</f>
        <v>0</v>
      </c>
      <c r="D337" s="170" t="e">
        <f>Input!#REF!</f>
        <v>#REF!</v>
      </c>
      <c r="E337" s="170">
        <f>Input!E341</f>
        <v>0</v>
      </c>
      <c r="F337" s="171">
        <f>Input!F341</f>
        <v>0</v>
      </c>
      <c r="G337" s="171">
        <f>Input!G341</f>
        <v>0</v>
      </c>
      <c r="H337" s="170">
        <f t="shared" si="72"/>
        <v>0</v>
      </c>
      <c r="I337" s="170">
        <f t="shared" si="73"/>
        <v>0</v>
      </c>
      <c r="J337" s="170">
        <f t="shared" si="74"/>
        <v>0</v>
      </c>
      <c r="K337" s="170">
        <f t="shared" si="75"/>
        <v>0</v>
      </c>
      <c r="L337" s="170">
        <f t="shared" si="76"/>
        <v>0</v>
      </c>
      <c r="M337" s="170" t="str">
        <f t="shared" si="77"/>
        <v xml:space="preserve"> </v>
      </c>
      <c r="N337" s="182" t="str">
        <f t="shared" si="78"/>
        <v xml:space="preserve"> </v>
      </c>
      <c r="O337" s="5" t="str">
        <f t="shared" si="79"/>
        <v xml:space="preserve"> -0-0</v>
      </c>
      <c r="P337" s="5">
        <f>Input!D341</f>
        <v>0</v>
      </c>
      <c r="Q337" s="21">
        <f>IF(Input!$E341=0,0,IF(ISNA(VLOOKUP((CONCATENATE(Q$6,"-",Input!H341)),points1,2,)),0,(VLOOKUP((CONCATENATE(Q$6,"-",Input!H341)),points1,2,))))</f>
        <v>0</v>
      </c>
      <c r="R337" s="21">
        <f>IF(Input!$E341=0,0,IF(ISNA(VLOOKUP((CONCATENATE(R$6,"-",Input!I341)),points1,2,)),0,(VLOOKUP((CONCATENATE(R$6,"-",Input!I341)),points1,2,))))</f>
        <v>0</v>
      </c>
      <c r="S337" s="21">
        <f>IF(Input!$E341=0,0,IF(ISNA(VLOOKUP((CONCATENATE(S$6,"-",Input!J341)),points1,2,)),0,(VLOOKUP((CONCATENATE(S$6,"-",Input!J341)),points1,2,))))</f>
        <v>0</v>
      </c>
      <c r="T337" s="21">
        <f>IF(Input!$E341=0,0,IF(ISNA(VLOOKUP((CONCATENATE(T$6,"-",Input!K341)),points1,2,)),0,(VLOOKUP((CONCATENATE(T$6,"-",Input!K341)),points1,2,))))</f>
        <v>0</v>
      </c>
      <c r="U337" s="21">
        <f>IF(Input!$E341=0,0,IF(ISNA(VLOOKUP((CONCATENATE(U$6,"-",Input!L341)),points1,2,)),0,(VLOOKUP((CONCATENATE(U$6,"-",Input!L341)),points1,2,))))</f>
        <v>0</v>
      </c>
      <c r="V337" s="12">
        <f>IF(Input!$C341&gt;6,COUNT(Input!H341:I341,Input!J341:L341,Input!#REF!,Input!#REF!),IF(Input!$C341&lt;=6,COUNT(Input!H341:I341,Input!J341:L341,Input!#REF!)))</f>
        <v>0</v>
      </c>
      <c r="W337">
        <f t="shared" si="85"/>
        <v>0</v>
      </c>
      <c r="X337">
        <f>IF(W337=0,0,IF((Input!G341="Boy")*AND(Input!C341&gt;6),VLOOKUP(W337,award2,3),IF((Input!G341="Girl")*AND(Input!C341&gt;6),VLOOKUP(W337,award2,2),IF((Input!G341="Boy")*AND(Input!C341&lt;=6),VLOOKUP(W337,award12,3),IF((Input!G341="Girl")*AND(Input!C341&lt;=6),VLOOKUP(W337,award12,2),0)))))</f>
        <v>0</v>
      </c>
      <c r="Y337">
        <f>IF(Input!$C341&gt;6,COUNT(Input!H341:I341,Input!J341:L341,Input!#REF!,Input!#REF!),IF(Input!$C341&lt;=6,COUNT(Input!H341:I341,Input!J341:L341,Input!#REF!)))</f>
        <v>0</v>
      </c>
      <c r="AA337" t="str">
        <f t="shared" si="80"/>
        <v xml:space="preserve"> </v>
      </c>
      <c r="AB337" t="str">
        <f t="shared" si="81"/>
        <v xml:space="preserve"> </v>
      </c>
      <c r="AC337" t="str">
        <f t="shared" si="82"/>
        <v xml:space="preserve"> </v>
      </c>
      <c r="AD337" t="str">
        <f t="shared" si="83"/>
        <v xml:space="preserve"> </v>
      </c>
      <c r="AE337" t="str">
        <f t="shared" si="84"/>
        <v xml:space="preserve"> </v>
      </c>
      <c r="AG337" s="21" t="str">
        <f>IF(AA337=" "," ",IF(Input!$G341="Boy",IF(RANK(AA337,($AA337:$AE337),0)&lt;=5,AA337," ")," "))</f>
        <v xml:space="preserve"> </v>
      </c>
      <c r="AH337" s="21" t="str">
        <f>IF(AB337=" "," ",IF(Input!$G341="Boy",IF(RANK(AB337,($AA337:$AE337),0)&lt;=5,AB337," ")," "))</f>
        <v xml:space="preserve"> </v>
      </c>
      <c r="AI337" s="21" t="str">
        <f>IF(AC337=" "," ",IF(Input!$G341="Boy",IF(RANK(AC337,($AA337:$AE337),0)&lt;=5,AC337," ")," "))</f>
        <v xml:space="preserve"> </v>
      </c>
      <c r="AJ337" s="21" t="str">
        <f>IF(AD337=" "," ",IF(Input!$G341="Boy",IF(RANK(AD337,($AA337:$AE337),0)&lt;=5,AD337," ")," "))</f>
        <v xml:space="preserve"> </v>
      </c>
      <c r="AK337" s="21" t="str">
        <f>IF(AE337=" "," ",IF(Input!$G341="Boy",IF(RANK(AE337,($AA337:$AE337),0)&lt;=5,AE337," ")," "))</f>
        <v xml:space="preserve"> </v>
      </c>
      <c r="AM337" s="21" t="str">
        <f>IF(AA337=" "," ",IF(Input!$G341="Girl",IF(RANK(AA337,($AA337:$AE337),0)&lt;=5,AA337," ")," "))</f>
        <v xml:space="preserve"> </v>
      </c>
      <c r="AN337" s="21" t="str">
        <f>IF(AB337=" "," ",IF(Input!$G341="Girl",IF(RANK(AB337,($AA337:$AE337),0)&lt;=5,AB337," ")," "))</f>
        <v xml:space="preserve"> </v>
      </c>
      <c r="AO337" s="21" t="str">
        <f>IF(AC337=" "," ",IF(Input!$G341="Girl",IF(RANK(AC337,($AA337:$AE337),0)&lt;=5,AC337," ")," "))</f>
        <v xml:space="preserve"> </v>
      </c>
      <c r="AP337" s="21" t="str">
        <f>IF(AD337=" "," ",IF(Input!$G341="Girl",IF(RANK(AD337,($AA337:$AE337),0)&lt;=5,AD337," ")," "))</f>
        <v xml:space="preserve"> </v>
      </c>
      <c r="AQ337" s="21" t="str">
        <f>IF(AE337=" "," ",IF(Input!$G341="Girl",IF(RANK(AE337,($AA337:$AE337),0)&lt;=5,AE337," ")," "))</f>
        <v xml:space="preserve"> </v>
      </c>
      <c r="AS337">
        <v>4.0000000000000003E-5</v>
      </c>
      <c r="AT337">
        <v>7.9999999999999898E-5</v>
      </c>
      <c r="AU337">
        <v>1.2E-4</v>
      </c>
      <c r="AV337">
        <v>1.6000000000000001E-4</v>
      </c>
      <c r="AW337">
        <v>2.0000000000000001E-4</v>
      </c>
      <c r="AX337">
        <v>2.4000000000000001E-4</v>
      </c>
      <c r="AY337">
        <v>2.7999999999999998E-4</v>
      </c>
      <c r="AZ337">
        <v>3.20000000000001E-4</v>
      </c>
      <c r="BA337">
        <v>3.60000000000001E-4</v>
      </c>
      <c r="BB337">
        <v>4.0000000000000099E-4</v>
      </c>
    </row>
    <row r="338" spans="3:54" ht="23.55" customHeight="1" x14ac:dyDescent="0.3">
      <c r="C338" s="169">
        <f>Input!D342</f>
        <v>0</v>
      </c>
      <c r="D338" s="170" t="e">
        <f>Input!#REF!</f>
        <v>#REF!</v>
      </c>
      <c r="E338" s="170">
        <f>Input!E342</f>
        <v>0</v>
      </c>
      <c r="F338" s="171">
        <f>Input!F342</f>
        <v>0</v>
      </c>
      <c r="G338" s="171">
        <f>Input!G342</f>
        <v>0</v>
      </c>
      <c r="H338" s="170">
        <f t="shared" si="72"/>
        <v>0</v>
      </c>
      <c r="I338" s="170">
        <f t="shared" si="73"/>
        <v>0</v>
      </c>
      <c r="J338" s="170">
        <f t="shared" si="74"/>
        <v>0</v>
      </c>
      <c r="K338" s="170">
        <f t="shared" si="75"/>
        <v>0</v>
      </c>
      <c r="L338" s="170">
        <f t="shared" si="76"/>
        <v>0</v>
      </c>
      <c r="M338" s="170" t="str">
        <f t="shared" si="77"/>
        <v xml:space="preserve"> </v>
      </c>
      <c r="N338" s="182" t="str">
        <f t="shared" si="78"/>
        <v xml:space="preserve"> </v>
      </c>
      <c r="O338" s="5" t="str">
        <f t="shared" si="79"/>
        <v xml:space="preserve"> -0-0</v>
      </c>
      <c r="P338" s="5">
        <f>Input!D342</f>
        <v>0</v>
      </c>
      <c r="Q338" s="21">
        <f>IF(Input!$E342=0,0,IF(ISNA(VLOOKUP((CONCATENATE(Q$6,"-",Input!H342)),points1,2,)),0,(VLOOKUP((CONCATENATE(Q$6,"-",Input!H342)),points1,2,))))</f>
        <v>0</v>
      </c>
      <c r="R338" s="21">
        <f>IF(Input!$E342=0,0,IF(ISNA(VLOOKUP((CONCATENATE(R$6,"-",Input!I342)),points1,2,)),0,(VLOOKUP((CONCATENATE(R$6,"-",Input!I342)),points1,2,))))</f>
        <v>0</v>
      </c>
      <c r="S338" s="21">
        <f>IF(Input!$E342=0,0,IF(ISNA(VLOOKUP((CONCATENATE(S$6,"-",Input!J342)),points1,2,)),0,(VLOOKUP((CONCATENATE(S$6,"-",Input!J342)),points1,2,))))</f>
        <v>0</v>
      </c>
      <c r="T338" s="21">
        <f>IF(Input!$E342=0,0,IF(ISNA(VLOOKUP((CONCATENATE(T$6,"-",Input!K342)),points1,2,)),0,(VLOOKUP((CONCATENATE(T$6,"-",Input!K342)),points1,2,))))</f>
        <v>0</v>
      </c>
      <c r="U338" s="21">
        <f>IF(Input!$E342=0,0,IF(ISNA(VLOOKUP((CONCATENATE(U$6,"-",Input!L342)),points1,2,)),0,(VLOOKUP((CONCATENATE(U$6,"-",Input!L342)),points1,2,))))</f>
        <v>0</v>
      </c>
      <c r="V338" s="12">
        <f>IF(Input!$C342&gt;6,COUNT(Input!H342:I342,Input!J342:L342,Input!#REF!,Input!#REF!),IF(Input!$C342&lt;=6,COUNT(Input!H342:I342,Input!J342:L342,Input!#REF!)))</f>
        <v>0</v>
      </c>
      <c r="W338">
        <f t="shared" si="85"/>
        <v>0</v>
      </c>
      <c r="X338">
        <f>IF(W338=0,0,IF((Input!G342="Boy")*AND(Input!C342&gt;6),VLOOKUP(W338,award2,3),IF((Input!G342="Girl")*AND(Input!C342&gt;6),VLOOKUP(W338,award2,2),IF((Input!G342="Boy")*AND(Input!C342&lt;=6),VLOOKUP(W338,award12,3),IF((Input!G342="Girl")*AND(Input!C342&lt;=6),VLOOKUP(W338,award12,2),0)))))</f>
        <v>0</v>
      </c>
      <c r="Y338">
        <f>IF(Input!$C342&gt;6,COUNT(Input!H342:I342,Input!J342:L342,Input!#REF!,Input!#REF!),IF(Input!$C342&lt;=6,COUNT(Input!H342:I342,Input!J342:L342,Input!#REF!)))</f>
        <v>0</v>
      </c>
      <c r="AA338" t="str">
        <f t="shared" si="80"/>
        <v xml:space="preserve"> </v>
      </c>
      <c r="AB338" t="str">
        <f t="shared" si="81"/>
        <v xml:space="preserve"> </v>
      </c>
      <c r="AC338" t="str">
        <f t="shared" si="82"/>
        <v xml:space="preserve"> </v>
      </c>
      <c r="AD338" t="str">
        <f t="shared" si="83"/>
        <v xml:space="preserve"> </v>
      </c>
      <c r="AE338" t="str">
        <f t="shared" si="84"/>
        <v xml:space="preserve"> </v>
      </c>
      <c r="AG338" s="21" t="str">
        <f>IF(AA338=" "," ",IF(Input!$G342="Boy",IF(RANK(AA338,($AA338:$AE338),0)&lt;=5,AA338," ")," "))</f>
        <v xml:space="preserve"> </v>
      </c>
      <c r="AH338" s="21" t="str">
        <f>IF(AB338=" "," ",IF(Input!$G342="Boy",IF(RANK(AB338,($AA338:$AE338),0)&lt;=5,AB338," ")," "))</f>
        <v xml:space="preserve"> </v>
      </c>
      <c r="AI338" s="21" t="str">
        <f>IF(AC338=" "," ",IF(Input!$G342="Boy",IF(RANK(AC338,($AA338:$AE338),0)&lt;=5,AC338," ")," "))</f>
        <v xml:space="preserve"> </v>
      </c>
      <c r="AJ338" s="21" t="str">
        <f>IF(AD338=" "," ",IF(Input!$G342="Boy",IF(RANK(AD338,($AA338:$AE338),0)&lt;=5,AD338," ")," "))</f>
        <v xml:space="preserve"> </v>
      </c>
      <c r="AK338" s="21" t="str">
        <f>IF(AE338=" "," ",IF(Input!$G342="Boy",IF(RANK(AE338,($AA338:$AE338),0)&lt;=5,AE338," ")," "))</f>
        <v xml:space="preserve"> </v>
      </c>
      <c r="AM338" s="21" t="str">
        <f>IF(AA338=" "," ",IF(Input!$G342="Girl",IF(RANK(AA338,($AA338:$AE338),0)&lt;=5,AA338," ")," "))</f>
        <v xml:space="preserve"> </v>
      </c>
      <c r="AN338" s="21" t="str">
        <f>IF(AB338=" "," ",IF(Input!$G342="Girl",IF(RANK(AB338,($AA338:$AE338),0)&lt;=5,AB338," ")," "))</f>
        <v xml:space="preserve"> </v>
      </c>
      <c r="AO338" s="21" t="str">
        <f>IF(AC338=" "," ",IF(Input!$G342="Girl",IF(RANK(AC338,($AA338:$AE338),0)&lt;=5,AC338," ")," "))</f>
        <v xml:space="preserve"> </v>
      </c>
      <c r="AP338" s="21" t="str">
        <f>IF(AD338=" "," ",IF(Input!$G342="Girl",IF(RANK(AD338,($AA338:$AE338),0)&lt;=5,AD338," ")," "))</f>
        <v xml:space="preserve"> </v>
      </c>
      <c r="AQ338" s="21" t="str">
        <f>IF(AE338=" "," ",IF(Input!$G342="Girl",IF(RANK(AE338,($AA338:$AE338),0)&lt;=5,AE338," ")," "))</f>
        <v xml:space="preserve"> </v>
      </c>
      <c r="AS338">
        <v>4.0000000000000003E-5</v>
      </c>
      <c r="AT338">
        <v>7.9999999999999898E-5</v>
      </c>
      <c r="AU338">
        <v>1.2E-4</v>
      </c>
      <c r="AV338">
        <v>1.6000000000000001E-4</v>
      </c>
      <c r="AW338">
        <v>2.0000000000000001E-4</v>
      </c>
      <c r="AX338">
        <v>2.4000000000000001E-4</v>
      </c>
      <c r="AY338">
        <v>2.7999999999999998E-4</v>
      </c>
      <c r="AZ338">
        <v>3.20000000000001E-4</v>
      </c>
      <c r="BA338">
        <v>3.60000000000001E-4</v>
      </c>
      <c r="BB338">
        <v>4.0000000000000099E-4</v>
      </c>
    </row>
    <row r="339" spans="3:54" ht="23.55" customHeight="1" x14ac:dyDescent="0.3">
      <c r="C339" s="169">
        <f>Input!D343</f>
        <v>0</v>
      </c>
      <c r="D339" s="170" t="e">
        <f>Input!#REF!</f>
        <v>#REF!</v>
      </c>
      <c r="E339" s="170">
        <f>Input!E343</f>
        <v>0</v>
      </c>
      <c r="F339" s="171">
        <f>Input!F343</f>
        <v>0</v>
      </c>
      <c r="G339" s="171">
        <f>Input!G343</f>
        <v>0</v>
      </c>
      <c r="H339" s="170">
        <f t="shared" si="72"/>
        <v>0</v>
      </c>
      <c r="I339" s="170">
        <f t="shared" si="73"/>
        <v>0</v>
      </c>
      <c r="J339" s="170">
        <f t="shared" si="74"/>
        <v>0</v>
      </c>
      <c r="K339" s="170">
        <f t="shared" si="75"/>
        <v>0</v>
      </c>
      <c r="L339" s="170">
        <f t="shared" si="76"/>
        <v>0</v>
      </c>
      <c r="M339" s="170" t="str">
        <f t="shared" si="77"/>
        <v xml:space="preserve"> </v>
      </c>
      <c r="N339" s="182" t="str">
        <f t="shared" si="78"/>
        <v xml:space="preserve"> </v>
      </c>
      <c r="O339" s="5" t="str">
        <f t="shared" si="79"/>
        <v xml:space="preserve"> -0-0</v>
      </c>
      <c r="P339" s="5">
        <f>Input!D343</f>
        <v>0</v>
      </c>
      <c r="Q339" s="21">
        <f>IF(Input!$E343=0,0,IF(ISNA(VLOOKUP((CONCATENATE(Q$6,"-",Input!H343)),points1,2,)),0,(VLOOKUP((CONCATENATE(Q$6,"-",Input!H343)),points1,2,))))</f>
        <v>0</v>
      </c>
      <c r="R339" s="21">
        <f>IF(Input!$E343=0,0,IF(ISNA(VLOOKUP((CONCATENATE(R$6,"-",Input!I343)),points1,2,)),0,(VLOOKUP((CONCATENATE(R$6,"-",Input!I343)),points1,2,))))</f>
        <v>0</v>
      </c>
      <c r="S339" s="21">
        <f>IF(Input!$E343=0,0,IF(ISNA(VLOOKUP((CONCATENATE(S$6,"-",Input!J343)),points1,2,)),0,(VLOOKUP((CONCATENATE(S$6,"-",Input!J343)),points1,2,))))</f>
        <v>0</v>
      </c>
      <c r="T339" s="21">
        <f>IF(Input!$E343=0,0,IF(ISNA(VLOOKUP((CONCATENATE(T$6,"-",Input!K343)),points1,2,)),0,(VLOOKUP((CONCATENATE(T$6,"-",Input!K343)),points1,2,))))</f>
        <v>0</v>
      </c>
      <c r="U339" s="21">
        <f>IF(Input!$E343=0,0,IF(ISNA(VLOOKUP((CONCATENATE(U$6,"-",Input!L343)),points1,2,)),0,(VLOOKUP((CONCATENATE(U$6,"-",Input!L343)),points1,2,))))</f>
        <v>0</v>
      </c>
      <c r="V339" s="12">
        <f>IF(Input!$C343&gt;6,COUNT(Input!H343:I343,Input!J343:L343,Input!#REF!,Input!#REF!),IF(Input!$C343&lt;=6,COUNT(Input!H343:I343,Input!J343:L343,Input!#REF!)))</f>
        <v>0</v>
      </c>
      <c r="W339">
        <f t="shared" si="85"/>
        <v>0</v>
      </c>
      <c r="X339">
        <f>IF(W339=0,0,IF((Input!G343="Boy")*AND(Input!C343&gt;6),VLOOKUP(W339,award2,3),IF((Input!G343="Girl")*AND(Input!C343&gt;6),VLOOKUP(W339,award2,2),IF((Input!G343="Boy")*AND(Input!C343&lt;=6),VLOOKUP(W339,award12,3),IF((Input!G343="Girl")*AND(Input!C343&lt;=6),VLOOKUP(W339,award12,2),0)))))</f>
        <v>0</v>
      </c>
      <c r="Y339">
        <f>IF(Input!$C343&gt;6,COUNT(Input!H343:I343,Input!J343:L343,Input!#REF!,Input!#REF!),IF(Input!$C343&lt;=6,COUNT(Input!H343:I343,Input!J343:L343,Input!#REF!)))</f>
        <v>0</v>
      </c>
      <c r="AA339" t="str">
        <f t="shared" si="80"/>
        <v xml:space="preserve"> </v>
      </c>
      <c r="AB339" t="str">
        <f t="shared" si="81"/>
        <v xml:space="preserve"> </v>
      </c>
      <c r="AC339" t="str">
        <f t="shared" si="82"/>
        <v xml:space="preserve"> </v>
      </c>
      <c r="AD339" t="str">
        <f t="shared" si="83"/>
        <v xml:space="preserve"> </v>
      </c>
      <c r="AE339" t="str">
        <f t="shared" si="84"/>
        <v xml:space="preserve"> </v>
      </c>
      <c r="AG339" s="21" t="str">
        <f>IF(AA339=" "," ",IF(Input!$G343="Boy",IF(RANK(AA339,($AA339:$AE339),0)&lt;=5,AA339," ")," "))</f>
        <v xml:space="preserve"> </v>
      </c>
      <c r="AH339" s="21" t="str">
        <f>IF(AB339=" "," ",IF(Input!$G343="Boy",IF(RANK(AB339,($AA339:$AE339),0)&lt;=5,AB339," ")," "))</f>
        <v xml:space="preserve"> </v>
      </c>
      <c r="AI339" s="21" t="str">
        <f>IF(AC339=" "," ",IF(Input!$G343="Boy",IF(RANK(AC339,($AA339:$AE339),0)&lt;=5,AC339," ")," "))</f>
        <v xml:space="preserve"> </v>
      </c>
      <c r="AJ339" s="21" t="str">
        <f>IF(AD339=" "," ",IF(Input!$G343="Boy",IF(RANK(AD339,($AA339:$AE339),0)&lt;=5,AD339," ")," "))</f>
        <v xml:space="preserve"> </v>
      </c>
      <c r="AK339" s="21" t="str">
        <f>IF(AE339=" "," ",IF(Input!$G343="Boy",IF(RANK(AE339,($AA339:$AE339),0)&lt;=5,AE339," ")," "))</f>
        <v xml:space="preserve"> </v>
      </c>
      <c r="AM339" s="21" t="str">
        <f>IF(AA339=" "," ",IF(Input!$G343="Girl",IF(RANK(AA339,($AA339:$AE339),0)&lt;=5,AA339," ")," "))</f>
        <v xml:space="preserve"> </v>
      </c>
      <c r="AN339" s="21" t="str">
        <f>IF(AB339=" "," ",IF(Input!$G343="Girl",IF(RANK(AB339,($AA339:$AE339),0)&lt;=5,AB339," ")," "))</f>
        <v xml:space="preserve"> </v>
      </c>
      <c r="AO339" s="21" t="str">
        <f>IF(AC339=" "," ",IF(Input!$G343="Girl",IF(RANK(AC339,($AA339:$AE339),0)&lt;=5,AC339," ")," "))</f>
        <v xml:space="preserve"> </v>
      </c>
      <c r="AP339" s="21" t="str">
        <f>IF(AD339=" "," ",IF(Input!$G343="Girl",IF(RANK(AD339,($AA339:$AE339),0)&lt;=5,AD339," ")," "))</f>
        <v xml:space="preserve"> </v>
      </c>
      <c r="AQ339" s="21" t="str">
        <f>IF(AE339=" "," ",IF(Input!$G343="Girl",IF(RANK(AE339,($AA339:$AE339),0)&lt;=5,AE339," ")," "))</f>
        <v xml:space="preserve"> </v>
      </c>
      <c r="AS339">
        <v>4.0000000000000003E-5</v>
      </c>
      <c r="AT339">
        <v>7.9999999999999898E-5</v>
      </c>
      <c r="AU339">
        <v>1.2E-4</v>
      </c>
      <c r="AV339">
        <v>1.6000000000000001E-4</v>
      </c>
      <c r="AW339">
        <v>2.0000000000000001E-4</v>
      </c>
      <c r="AX339">
        <v>2.4000000000000001E-4</v>
      </c>
      <c r="AY339">
        <v>2.7999999999999998E-4</v>
      </c>
      <c r="AZ339">
        <v>3.20000000000001E-4</v>
      </c>
      <c r="BA339">
        <v>3.60000000000001E-4</v>
      </c>
      <c r="BB339">
        <v>4.0000000000000099E-4</v>
      </c>
    </row>
    <row r="340" spans="3:54" ht="23.55" customHeight="1" x14ac:dyDescent="0.3">
      <c r="C340" s="169">
        <f>Input!D344</f>
        <v>0</v>
      </c>
      <c r="D340" s="170" t="e">
        <f>Input!#REF!</f>
        <v>#REF!</v>
      </c>
      <c r="E340" s="170">
        <f>Input!E344</f>
        <v>0</v>
      </c>
      <c r="F340" s="171">
        <f>Input!F344</f>
        <v>0</v>
      </c>
      <c r="G340" s="171">
        <f>Input!G344</f>
        <v>0</v>
      </c>
      <c r="H340" s="170">
        <f t="shared" si="72"/>
        <v>0</v>
      </c>
      <c r="I340" s="170">
        <f t="shared" si="73"/>
        <v>0</v>
      </c>
      <c r="J340" s="170">
        <f t="shared" si="74"/>
        <v>0</v>
      </c>
      <c r="K340" s="170">
        <f t="shared" si="75"/>
        <v>0</v>
      </c>
      <c r="L340" s="170">
        <f t="shared" si="76"/>
        <v>0</v>
      </c>
      <c r="M340" s="170" t="str">
        <f t="shared" si="77"/>
        <v xml:space="preserve"> </v>
      </c>
      <c r="N340" s="182" t="str">
        <f t="shared" si="78"/>
        <v xml:space="preserve"> </v>
      </c>
      <c r="O340" s="5" t="str">
        <f t="shared" si="79"/>
        <v xml:space="preserve"> -0-0</v>
      </c>
      <c r="P340" s="5">
        <f>Input!D344</f>
        <v>0</v>
      </c>
      <c r="Q340" s="21">
        <f>IF(Input!$E344=0,0,IF(ISNA(VLOOKUP((CONCATENATE(Q$6,"-",Input!H344)),points1,2,)),0,(VLOOKUP((CONCATENATE(Q$6,"-",Input!H344)),points1,2,))))</f>
        <v>0</v>
      </c>
      <c r="R340" s="21">
        <f>IF(Input!$E344=0,0,IF(ISNA(VLOOKUP((CONCATENATE(R$6,"-",Input!I344)),points1,2,)),0,(VLOOKUP((CONCATENATE(R$6,"-",Input!I344)),points1,2,))))</f>
        <v>0</v>
      </c>
      <c r="S340" s="21">
        <f>IF(Input!$E344=0,0,IF(ISNA(VLOOKUP((CONCATENATE(S$6,"-",Input!J344)),points1,2,)),0,(VLOOKUP((CONCATENATE(S$6,"-",Input!J344)),points1,2,))))</f>
        <v>0</v>
      </c>
      <c r="T340" s="21">
        <f>IF(Input!$E344=0,0,IF(ISNA(VLOOKUP((CONCATENATE(T$6,"-",Input!K344)),points1,2,)),0,(VLOOKUP((CONCATENATE(T$6,"-",Input!K344)),points1,2,))))</f>
        <v>0</v>
      </c>
      <c r="U340" s="21">
        <f>IF(Input!$E344=0,0,IF(ISNA(VLOOKUP((CONCATENATE(U$6,"-",Input!L344)),points1,2,)),0,(VLOOKUP((CONCATENATE(U$6,"-",Input!L344)),points1,2,))))</f>
        <v>0</v>
      </c>
      <c r="V340" s="12">
        <f>IF(Input!$C344&gt;6,COUNT(Input!H344:I344,Input!J344:L344,Input!#REF!,Input!#REF!),IF(Input!$C344&lt;=6,COUNT(Input!H344:I344,Input!J344:L344,Input!#REF!)))</f>
        <v>0</v>
      </c>
      <c r="W340">
        <f t="shared" si="85"/>
        <v>0</v>
      </c>
      <c r="X340">
        <f>IF(W340=0,0,IF((Input!G344="Boy")*AND(Input!C344&gt;6),VLOOKUP(W340,award2,3),IF((Input!G344="Girl")*AND(Input!C344&gt;6),VLOOKUP(W340,award2,2),IF((Input!G344="Boy")*AND(Input!C344&lt;=6),VLOOKUP(W340,award12,3),IF((Input!G344="Girl")*AND(Input!C344&lt;=6),VLOOKUP(W340,award12,2),0)))))</f>
        <v>0</v>
      </c>
      <c r="Y340">
        <f>IF(Input!$C344&gt;6,COUNT(Input!H344:I344,Input!J344:L344,Input!#REF!,Input!#REF!),IF(Input!$C344&lt;=6,COUNT(Input!H344:I344,Input!J344:L344,Input!#REF!)))</f>
        <v>0</v>
      </c>
      <c r="AA340" t="str">
        <f t="shared" si="80"/>
        <v xml:space="preserve"> </v>
      </c>
      <c r="AB340" t="str">
        <f t="shared" si="81"/>
        <v xml:space="preserve"> </v>
      </c>
      <c r="AC340" t="str">
        <f t="shared" si="82"/>
        <v xml:space="preserve"> </v>
      </c>
      <c r="AD340" t="str">
        <f t="shared" si="83"/>
        <v xml:space="preserve"> </v>
      </c>
      <c r="AE340" t="str">
        <f t="shared" si="84"/>
        <v xml:space="preserve"> </v>
      </c>
      <c r="AG340" s="21" t="str">
        <f>IF(AA340=" "," ",IF(Input!$G344="Boy",IF(RANK(AA340,($AA340:$AE340),0)&lt;=5,AA340," ")," "))</f>
        <v xml:space="preserve"> </v>
      </c>
      <c r="AH340" s="21" t="str">
        <f>IF(AB340=" "," ",IF(Input!$G344="Boy",IF(RANK(AB340,($AA340:$AE340),0)&lt;=5,AB340," ")," "))</f>
        <v xml:space="preserve"> </v>
      </c>
      <c r="AI340" s="21" t="str">
        <f>IF(AC340=" "," ",IF(Input!$G344="Boy",IF(RANK(AC340,($AA340:$AE340),0)&lt;=5,AC340," ")," "))</f>
        <v xml:space="preserve"> </v>
      </c>
      <c r="AJ340" s="21" t="str">
        <f>IF(AD340=" "," ",IF(Input!$G344="Boy",IF(RANK(AD340,($AA340:$AE340),0)&lt;=5,AD340," ")," "))</f>
        <v xml:space="preserve"> </v>
      </c>
      <c r="AK340" s="21" t="str">
        <f>IF(AE340=" "," ",IF(Input!$G344="Boy",IF(RANK(AE340,($AA340:$AE340),0)&lt;=5,AE340," ")," "))</f>
        <v xml:space="preserve"> </v>
      </c>
      <c r="AM340" s="21" t="str">
        <f>IF(AA340=" "," ",IF(Input!$G344="Girl",IF(RANK(AA340,($AA340:$AE340),0)&lt;=5,AA340," ")," "))</f>
        <v xml:space="preserve"> </v>
      </c>
      <c r="AN340" s="21" t="str">
        <f>IF(AB340=" "," ",IF(Input!$G344="Girl",IF(RANK(AB340,($AA340:$AE340),0)&lt;=5,AB340," ")," "))</f>
        <v xml:space="preserve"> </v>
      </c>
      <c r="AO340" s="21" t="str">
        <f>IF(AC340=" "," ",IF(Input!$G344="Girl",IF(RANK(AC340,($AA340:$AE340),0)&lt;=5,AC340," ")," "))</f>
        <v xml:space="preserve"> </v>
      </c>
      <c r="AP340" s="21" t="str">
        <f>IF(AD340=" "," ",IF(Input!$G344="Girl",IF(RANK(AD340,($AA340:$AE340),0)&lt;=5,AD340," ")," "))</f>
        <v xml:space="preserve"> </v>
      </c>
      <c r="AQ340" s="21" t="str">
        <f>IF(AE340=" "," ",IF(Input!$G344="Girl",IF(RANK(AE340,($AA340:$AE340),0)&lt;=5,AE340," ")," "))</f>
        <v xml:space="preserve"> </v>
      </c>
      <c r="AS340">
        <v>4.0000000000000003E-5</v>
      </c>
      <c r="AT340">
        <v>7.9999999999999898E-5</v>
      </c>
      <c r="AU340">
        <v>1.2E-4</v>
      </c>
      <c r="AV340">
        <v>1.6000000000000001E-4</v>
      </c>
      <c r="AW340">
        <v>2.0000000000000001E-4</v>
      </c>
      <c r="AX340">
        <v>2.4000000000000001E-4</v>
      </c>
      <c r="AY340">
        <v>2.7999999999999998E-4</v>
      </c>
      <c r="AZ340">
        <v>3.20000000000001E-4</v>
      </c>
      <c r="BA340">
        <v>3.60000000000001E-4</v>
      </c>
      <c r="BB340">
        <v>4.0000000000000099E-4</v>
      </c>
    </row>
    <row r="341" spans="3:54" ht="23.55" customHeight="1" x14ac:dyDescent="0.3">
      <c r="C341" s="169">
        <f>Input!D345</f>
        <v>0</v>
      </c>
      <c r="D341" s="170" t="e">
        <f>Input!#REF!</f>
        <v>#REF!</v>
      </c>
      <c r="E341" s="170">
        <f>Input!E345</f>
        <v>0</v>
      </c>
      <c r="F341" s="171">
        <f>Input!F345</f>
        <v>0</v>
      </c>
      <c r="G341" s="171">
        <f>Input!G345</f>
        <v>0</v>
      </c>
      <c r="H341" s="170">
        <f t="shared" si="72"/>
        <v>0</v>
      </c>
      <c r="I341" s="170">
        <f t="shared" si="73"/>
        <v>0</v>
      </c>
      <c r="J341" s="170">
        <f t="shared" si="74"/>
        <v>0</v>
      </c>
      <c r="K341" s="170">
        <f t="shared" si="75"/>
        <v>0</v>
      </c>
      <c r="L341" s="170">
        <f t="shared" si="76"/>
        <v>0</v>
      </c>
      <c r="M341" s="170" t="str">
        <f t="shared" si="77"/>
        <v xml:space="preserve"> </v>
      </c>
      <c r="N341" s="182" t="str">
        <f t="shared" si="78"/>
        <v xml:space="preserve"> </v>
      </c>
      <c r="O341" s="5" t="str">
        <f t="shared" si="79"/>
        <v xml:space="preserve"> -0-0</v>
      </c>
      <c r="P341" s="5">
        <f>Input!D345</f>
        <v>0</v>
      </c>
      <c r="Q341" s="21">
        <f>IF(Input!$E345=0,0,IF(ISNA(VLOOKUP((CONCATENATE(Q$6,"-",Input!H345)),points1,2,)),0,(VLOOKUP((CONCATENATE(Q$6,"-",Input!H345)),points1,2,))))</f>
        <v>0</v>
      </c>
      <c r="R341" s="21">
        <f>IF(Input!$E345=0,0,IF(ISNA(VLOOKUP((CONCATENATE(R$6,"-",Input!I345)),points1,2,)),0,(VLOOKUP((CONCATENATE(R$6,"-",Input!I345)),points1,2,))))</f>
        <v>0</v>
      </c>
      <c r="S341" s="21">
        <f>IF(Input!$E345=0,0,IF(ISNA(VLOOKUP((CONCATENATE(S$6,"-",Input!J345)),points1,2,)),0,(VLOOKUP((CONCATENATE(S$6,"-",Input!J345)),points1,2,))))</f>
        <v>0</v>
      </c>
      <c r="T341" s="21">
        <f>IF(Input!$E345=0,0,IF(ISNA(VLOOKUP((CONCATENATE(T$6,"-",Input!K345)),points1,2,)),0,(VLOOKUP((CONCATENATE(T$6,"-",Input!K345)),points1,2,))))</f>
        <v>0</v>
      </c>
      <c r="U341" s="21">
        <f>IF(Input!$E345=0,0,IF(ISNA(VLOOKUP((CONCATENATE(U$6,"-",Input!L345)),points1,2,)),0,(VLOOKUP((CONCATENATE(U$6,"-",Input!L345)),points1,2,))))</f>
        <v>0</v>
      </c>
      <c r="V341" s="12">
        <f>IF(Input!$C345&gt;6,COUNT(Input!H345:I345,Input!J345:L345,Input!#REF!,Input!#REF!),IF(Input!$C345&lt;=6,COUNT(Input!H345:I345,Input!J345:L345,Input!#REF!)))</f>
        <v>0</v>
      </c>
      <c r="W341">
        <f t="shared" si="85"/>
        <v>0</v>
      </c>
      <c r="X341">
        <f>IF(W341=0,0,IF((Input!G345="Boy")*AND(Input!C345&gt;6),VLOOKUP(W341,award2,3),IF((Input!G345="Girl")*AND(Input!C345&gt;6),VLOOKUP(W341,award2,2),IF((Input!G345="Boy")*AND(Input!C345&lt;=6),VLOOKUP(W341,award12,3),IF((Input!G345="Girl")*AND(Input!C345&lt;=6),VLOOKUP(W341,award12,2),0)))))</f>
        <v>0</v>
      </c>
      <c r="Y341">
        <f>IF(Input!$C345&gt;6,COUNT(Input!H345:I345,Input!J345:L345,Input!#REF!,Input!#REF!),IF(Input!$C345&lt;=6,COUNT(Input!H345:I345,Input!J345:L345,Input!#REF!)))</f>
        <v>0</v>
      </c>
      <c r="AA341" t="str">
        <f t="shared" si="80"/>
        <v xml:space="preserve"> </v>
      </c>
      <c r="AB341" t="str">
        <f t="shared" si="81"/>
        <v xml:space="preserve"> </v>
      </c>
      <c r="AC341" t="str">
        <f t="shared" si="82"/>
        <v xml:space="preserve"> </v>
      </c>
      <c r="AD341" t="str">
        <f t="shared" si="83"/>
        <v xml:space="preserve"> </v>
      </c>
      <c r="AE341" t="str">
        <f t="shared" si="84"/>
        <v xml:space="preserve"> </v>
      </c>
      <c r="AG341" s="21" t="str">
        <f>IF(AA341=" "," ",IF(Input!$G345="Boy",IF(RANK(AA341,($AA341:$AE341),0)&lt;=5,AA341," ")," "))</f>
        <v xml:space="preserve"> </v>
      </c>
      <c r="AH341" s="21" t="str">
        <f>IF(AB341=" "," ",IF(Input!$G345="Boy",IF(RANK(AB341,($AA341:$AE341),0)&lt;=5,AB341," ")," "))</f>
        <v xml:space="preserve"> </v>
      </c>
      <c r="AI341" s="21" t="str">
        <f>IF(AC341=" "," ",IF(Input!$G345="Boy",IF(RANK(AC341,($AA341:$AE341),0)&lt;=5,AC341," ")," "))</f>
        <v xml:space="preserve"> </v>
      </c>
      <c r="AJ341" s="21" t="str">
        <f>IF(AD341=" "," ",IF(Input!$G345="Boy",IF(RANK(AD341,($AA341:$AE341),0)&lt;=5,AD341," ")," "))</f>
        <v xml:space="preserve"> </v>
      </c>
      <c r="AK341" s="21" t="str">
        <f>IF(AE341=" "," ",IF(Input!$G345="Boy",IF(RANK(AE341,($AA341:$AE341),0)&lt;=5,AE341," ")," "))</f>
        <v xml:space="preserve"> </v>
      </c>
      <c r="AM341" s="21" t="str">
        <f>IF(AA341=" "," ",IF(Input!$G345="Girl",IF(RANK(AA341,($AA341:$AE341),0)&lt;=5,AA341," ")," "))</f>
        <v xml:space="preserve"> </v>
      </c>
      <c r="AN341" s="21" t="str">
        <f>IF(AB341=" "," ",IF(Input!$G345="Girl",IF(RANK(AB341,($AA341:$AE341),0)&lt;=5,AB341," ")," "))</f>
        <v xml:space="preserve"> </v>
      </c>
      <c r="AO341" s="21" t="str">
        <f>IF(AC341=" "," ",IF(Input!$G345="Girl",IF(RANK(AC341,($AA341:$AE341),0)&lt;=5,AC341," ")," "))</f>
        <v xml:space="preserve"> </v>
      </c>
      <c r="AP341" s="21" t="str">
        <f>IF(AD341=" "," ",IF(Input!$G345="Girl",IF(RANK(AD341,($AA341:$AE341),0)&lt;=5,AD341," ")," "))</f>
        <v xml:space="preserve"> </v>
      </c>
      <c r="AQ341" s="21" t="str">
        <f>IF(AE341=" "," ",IF(Input!$G345="Girl",IF(RANK(AE341,($AA341:$AE341),0)&lt;=5,AE341," ")," "))</f>
        <v xml:space="preserve"> </v>
      </c>
      <c r="AS341">
        <v>4.0000000000000003E-5</v>
      </c>
      <c r="AT341">
        <v>7.9999999999999898E-5</v>
      </c>
      <c r="AU341">
        <v>1.2E-4</v>
      </c>
      <c r="AV341">
        <v>1.6000000000000001E-4</v>
      </c>
      <c r="AW341">
        <v>2.0000000000000001E-4</v>
      </c>
      <c r="AX341">
        <v>2.4000000000000001E-4</v>
      </c>
      <c r="AY341">
        <v>2.7999999999999998E-4</v>
      </c>
      <c r="AZ341">
        <v>3.20000000000001E-4</v>
      </c>
      <c r="BA341">
        <v>3.60000000000001E-4</v>
      </c>
      <c r="BB341">
        <v>4.0000000000000099E-4</v>
      </c>
    </row>
    <row r="342" spans="3:54" ht="23.55" customHeight="1" x14ac:dyDescent="0.3">
      <c r="C342" s="169">
        <f>Input!D346</f>
        <v>0</v>
      </c>
      <c r="D342" s="170" t="e">
        <f>Input!#REF!</f>
        <v>#REF!</v>
      </c>
      <c r="E342" s="170">
        <f>Input!E346</f>
        <v>0</v>
      </c>
      <c r="F342" s="171">
        <f>Input!F346</f>
        <v>0</v>
      </c>
      <c r="G342" s="171">
        <f>Input!G346</f>
        <v>0</v>
      </c>
      <c r="H342" s="170">
        <f t="shared" si="72"/>
        <v>0</v>
      </c>
      <c r="I342" s="170">
        <f t="shared" si="73"/>
        <v>0</v>
      </c>
      <c r="J342" s="170">
        <f t="shared" si="74"/>
        <v>0</v>
      </c>
      <c r="K342" s="170">
        <f t="shared" si="75"/>
        <v>0</v>
      </c>
      <c r="L342" s="170">
        <f t="shared" si="76"/>
        <v>0</v>
      </c>
      <c r="M342" s="170" t="str">
        <f t="shared" si="77"/>
        <v xml:space="preserve"> </v>
      </c>
      <c r="N342" s="182" t="str">
        <f t="shared" si="78"/>
        <v xml:space="preserve"> </v>
      </c>
      <c r="O342" s="5" t="str">
        <f t="shared" si="79"/>
        <v xml:space="preserve"> -0-0</v>
      </c>
      <c r="P342" s="5">
        <f>Input!D346</f>
        <v>0</v>
      </c>
      <c r="Q342" s="21">
        <f>IF(Input!$E346=0,0,IF(ISNA(VLOOKUP((CONCATENATE(Q$6,"-",Input!H346)),points1,2,)),0,(VLOOKUP((CONCATENATE(Q$6,"-",Input!H346)),points1,2,))))</f>
        <v>0</v>
      </c>
      <c r="R342" s="21">
        <f>IF(Input!$E346=0,0,IF(ISNA(VLOOKUP((CONCATENATE(R$6,"-",Input!I346)),points1,2,)),0,(VLOOKUP((CONCATENATE(R$6,"-",Input!I346)),points1,2,))))</f>
        <v>0</v>
      </c>
      <c r="S342" s="21">
        <f>IF(Input!$E346=0,0,IF(ISNA(VLOOKUP((CONCATENATE(S$6,"-",Input!J346)),points1,2,)),0,(VLOOKUP((CONCATENATE(S$6,"-",Input!J346)),points1,2,))))</f>
        <v>0</v>
      </c>
      <c r="T342" s="21">
        <f>IF(Input!$E346=0,0,IF(ISNA(VLOOKUP((CONCATENATE(T$6,"-",Input!K346)),points1,2,)),0,(VLOOKUP((CONCATENATE(T$6,"-",Input!K346)),points1,2,))))</f>
        <v>0</v>
      </c>
      <c r="U342" s="21">
        <f>IF(Input!$E346=0,0,IF(ISNA(VLOOKUP((CONCATENATE(U$6,"-",Input!L346)),points1,2,)),0,(VLOOKUP((CONCATENATE(U$6,"-",Input!L346)),points1,2,))))</f>
        <v>0</v>
      </c>
      <c r="V342" s="12">
        <f>IF(Input!$C346&gt;6,COUNT(Input!H346:I346,Input!J346:L346,Input!#REF!,Input!#REF!),IF(Input!$C346&lt;=6,COUNT(Input!H346:I346,Input!J346:L346,Input!#REF!)))</f>
        <v>0</v>
      </c>
      <c r="W342">
        <f t="shared" si="85"/>
        <v>0</v>
      </c>
      <c r="X342">
        <f>IF(W342=0,0,IF((Input!G346="Boy")*AND(Input!C346&gt;6),VLOOKUP(W342,award2,3),IF((Input!G346="Girl")*AND(Input!C346&gt;6),VLOOKUP(W342,award2,2),IF((Input!G346="Boy")*AND(Input!C346&lt;=6),VLOOKUP(W342,award12,3),IF((Input!G346="Girl")*AND(Input!C346&lt;=6),VLOOKUP(W342,award12,2),0)))))</f>
        <v>0</v>
      </c>
      <c r="Y342">
        <f>IF(Input!$C346&gt;6,COUNT(Input!H346:I346,Input!J346:L346,Input!#REF!,Input!#REF!),IF(Input!$C346&lt;=6,COUNT(Input!H346:I346,Input!J346:L346,Input!#REF!)))</f>
        <v>0</v>
      </c>
      <c r="AA342" t="str">
        <f t="shared" si="80"/>
        <v xml:space="preserve"> </v>
      </c>
      <c r="AB342" t="str">
        <f t="shared" si="81"/>
        <v xml:space="preserve"> </v>
      </c>
      <c r="AC342" t="str">
        <f t="shared" si="82"/>
        <v xml:space="preserve"> </v>
      </c>
      <c r="AD342" t="str">
        <f t="shared" si="83"/>
        <v xml:space="preserve"> </v>
      </c>
      <c r="AE342" t="str">
        <f t="shared" si="84"/>
        <v xml:space="preserve"> </v>
      </c>
      <c r="AG342" s="21" t="str">
        <f>IF(AA342=" "," ",IF(Input!$G346="Boy",IF(RANK(AA342,($AA342:$AE342),0)&lt;=5,AA342," ")," "))</f>
        <v xml:space="preserve"> </v>
      </c>
      <c r="AH342" s="21" t="str">
        <f>IF(AB342=" "," ",IF(Input!$G346="Boy",IF(RANK(AB342,($AA342:$AE342),0)&lt;=5,AB342," ")," "))</f>
        <v xml:space="preserve"> </v>
      </c>
      <c r="AI342" s="21" t="str">
        <f>IF(AC342=" "," ",IF(Input!$G346="Boy",IF(RANK(AC342,($AA342:$AE342),0)&lt;=5,AC342," ")," "))</f>
        <v xml:space="preserve"> </v>
      </c>
      <c r="AJ342" s="21" t="str">
        <f>IF(AD342=" "," ",IF(Input!$G346="Boy",IF(RANK(AD342,($AA342:$AE342),0)&lt;=5,AD342," ")," "))</f>
        <v xml:space="preserve"> </v>
      </c>
      <c r="AK342" s="21" t="str">
        <f>IF(AE342=" "," ",IF(Input!$G346="Boy",IF(RANK(AE342,($AA342:$AE342),0)&lt;=5,AE342," ")," "))</f>
        <v xml:space="preserve"> </v>
      </c>
      <c r="AM342" s="21" t="str">
        <f>IF(AA342=" "," ",IF(Input!$G346="Girl",IF(RANK(AA342,($AA342:$AE342),0)&lt;=5,AA342," ")," "))</f>
        <v xml:space="preserve"> </v>
      </c>
      <c r="AN342" s="21" t="str">
        <f>IF(AB342=" "," ",IF(Input!$G346="Girl",IF(RANK(AB342,($AA342:$AE342),0)&lt;=5,AB342," ")," "))</f>
        <v xml:space="preserve"> </v>
      </c>
      <c r="AO342" s="21" t="str">
        <f>IF(AC342=" "," ",IF(Input!$G346="Girl",IF(RANK(AC342,($AA342:$AE342),0)&lt;=5,AC342," ")," "))</f>
        <v xml:space="preserve"> </v>
      </c>
      <c r="AP342" s="21" t="str">
        <f>IF(AD342=" "," ",IF(Input!$G346="Girl",IF(RANK(AD342,($AA342:$AE342),0)&lt;=5,AD342," ")," "))</f>
        <v xml:space="preserve"> </v>
      </c>
      <c r="AQ342" s="21" t="str">
        <f>IF(AE342=" "," ",IF(Input!$G346="Girl",IF(RANK(AE342,($AA342:$AE342),0)&lt;=5,AE342," ")," "))</f>
        <v xml:space="preserve"> </v>
      </c>
      <c r="AS342">
        <v>4.0000000000000003E-5</v>
      </c>
      <c r="AT342">
        <v>7.9999999999999898E-5</v>
      </c>
      <c r="AU342">
        <v>1.2E-4</v>
      </c>
      <c r="AV342">
        <v>1.6000000000000001E-4</v>
      </c>
      <c r="AW342">
        <v>2.0000000000000001E-4</v>
      </c>
      <c r="AX342">
        <v>2.4000000000000001E-4</v>
      </c>
      <c r="AY342">
        <v>2.7999999999999998E-4</v>
      </c>
      <c r="AZ342">
        <v>3.20000000000001E-4</v>
      </c>
      <c r="BA342">
        <v>3.60000000000001E-4</v>
      </c>
      <c r="BB342">
        <v>4.0000000000000099E-4</v>
      </c>
    </row>
    <row r="343" spans="3:54" ht="23.55" customHeight="1" x14ac:dyDescent="0.3">
      <c r="C343" s="169">
        <f>Input!D347</f>
        <v>0</v>
      </c>
      <c r="D343" s="170" t="e">
        <f>Input!#REF!</f>
        <v>#REF!</v>
      </c>
      <c r="E343" s="170">
        <f>Input!E347</f>
        <v>0</v>
      </c>
      <c r="F343" s="171">
        <f>Input!F347</f>
        <v>0</v>
      </c>
      <c r="G343" s="171">
        <f>Input!G347</f>
        <v>0</v>
      </c>
      <c r="H343" s="170">
        <f t="shared" si="72"/>
        <v>0</v>
      </c>
      <c r="I343" s="170">
        <f t="shared" si="73"/>
        <v>0</v>
      </c>
      <c r="J343" s="170">
        <f t="shared" si="74"/>
        <v>0</v>
      </c>
      <c r="K343" s="170">
        <f t="shared" si="75"/>
        <v>0</v>
      </c>
      <c r="L343" s="170">
        <f t="shared" si="76"/>
        <v>0</v>
      </c>
      <c r="M343" s="170" t="str">
        <f t="shared" si="77"/>
        <v xml:space="preserve"> </v>
      </c>
      <c r="N343" s="182" t="str">
        <f t="shared" si="78"/>
        <v xml:space="preserve"> </v>
      </c>
      <c r="O343" s="5" t="str">
        <f t="shared" si="79"/>
        <v xml:space="preserve"> -0-0</v>
      </c>
      <c r="P343" s="5">
        <f>Input!D347</f>
        <v>0</v>
      </c>
      <c r="Q343" s="21">
        <f>IF(Input!$E347=0,0,IF(ISNA(VLOOKUP((CONCATENATE(Q$6,"-",Input!H347)),points1,2,)),0,(VLOOKUP((CONCATENATE(Q$6,"-",Input!H347)),points1,2,))))</f>
        <v>0</v>
      </c>
      <c r="R343" s="21">
        <f>IF(Input!$E347=0,0,IF(ISNA(VLOOKUP((CONCATENATE(R$6,"-",Input!I347)),points1,2,)),0,(VLOOKUP((CONCATENATE(R$6,"-",Input!I347)),points1,2,))))</f>
        <v>0</v>
      </c>
      <c r="S343" s="21">
        <f>IF(Input!$E347=0,0,IF(ISNA(VLOOKUP((CONCATENATE(S$6,"-",Input!J347)),points1,2,)),0,(VLOOKUP((CONCATENATE(S$6,"-",Input!J347)),points1,2,))))</f>
        <v>0</v>
      </c>
      <c r="T343" s="21">
        <f>IF(Input!$E347=0,0,IF(ISNA(VLOOKUP((CONCATENATE(T$6,"-",Input!K347)),points1,2,)),0,(VLOOKUP((CONCATENATE(T$6,"-",Input!K347)),points1,2,))))</f>
        <v>0</v>
      </c>
      <c r="U343" s="21">
        <f>IF(Input!$E347=0,0,IF(ISNA(VLOOKUP((CONCATENATE(U$6,"-",Input!L347)),points1,2,)),0,(VLOOKUP((CONCATENATE(U$6,"-",Input!L347)),points1,2,))))</f>
        <v>0</v>
      </c>
      <c r="V343" s="12">
        <f>IF(Input!$C347&gt;6,COUNT(Input!H347:I347,Input!J347:L347,Input!#REF!,Input!#REF!),IF(Input!$C347&lt;=6,COUNT(Input!H347:I347,Input!J347:L347,Input!#REF!)))</f>
        <v>0</v>
      </c>
      <c r="W343">
        <f t="shared" si="85"/>
        <v>0</v>
      </c>
      <c r="X343">
        <f>IF(W343=0,0,IF((Input!G347="Boy")*AND(Input!C347&gt;6),VLOOKUP(W343,award2,3),IF((Input!G347="Girl")*AND(Input!C347&gt;6),VLOOKUP(W343,award2,2),IF((Input!G347="Boy")*AND(Input!C347&lt;=6),VLOOKUP(W343,award12,3),IF((Input!G347="Girl")*AND(Input!C347&lt;=6),VLOOKUP(W343,award12,2),0)))))</f>
        <v>0</v>
      </c>
      <c r="Y343">
        <f>IF(Input!$C347&gt;6,COUNT(Input!H347:I347,Input!J347:L347,Input!#REF!,Input!#REF!),IF(Input!$C347&lt;=6,COUNT(Input!H347:I347,Input!J347:L347,Input!#REF!)))</f>
        <v>0</v>
      </c>
      <c r="AA343" t="str">
        <f t="shared" si="80"/>
        <v xml:space="preserve"> </v>
      </c>
      <c r="AB343" t="str">
        <f t="shared" si="81"/>
        <v xml:space="preserve"> </v>
      </c>
      <c r="AC343" t="str">
        <f t="shared" si="82"/>
        <v xml:space="preserve"> </v>
      </c>
      <c r="AD343" t="str">
        <f t="shared" si="83"/>
        <v xml:space="preserve"> </v>
      </c>
      <c r="AE343" t="str">
        <f t="shared" si="84"/>
        <v xml:space="preserve"> </v>
      </c>
      <c r="AG343" s="21" t="str">
        <f>IF(AA343=" "," ",IF(Input!$G347="Boy",IF(RANK(AA343,($AA343:$AE343),0)&lt;=5,AA343," ")," "))</f>
        <v xml:space="preserve"> </v>
      </c>
      <c r="AH343" s="21" t="str">
        <f>IF(AB343=" "," ",IF(Input!$G347="Boy",IF(RANK(AB343,($AA343:$AE343),0)&lt;=5,AB343," ")," "))</f>
        <v xml:space="preserve"> </v>
      </c>
      <c r="AI343" s="21" t="str">
        <f>IF(AC343=" "," ",IF(Input!$G347="Boy",IF(RANK(AC343,($AA343:$AE343),0)&lt;=5,AC343," ")," "))</f>
        <v xml:space="preserve"> </v>
      </c>
      <c r="AJ343" s="21" t="str">
        <f>IF(AD343=" "," ",IF(Input!$G347="Boy",IF(RANK(AD343,($AA343:$AE343),0)&lt;=5,AD343," ")," "))</f>
        <v xml:space="preserve"> </v>
      </c>
      <c r="AK343" s="21" t="str">
        <f>IF(AE343=" "," ",IF(Input!$G347="Boy",IF(RANK(AE343,($AA343:$AE343),0)&lt;=5,AE343," ")," "))</f>
        <v xml:space="preserve"> </v>
      </c>
      <c r="AM343" s="21" t="str">
        <f>IF(AA343=" "," ",IF(Input!$G347="Girl",IF(RANK(AA343,($AA343:$AE343),0)&lt;=5,AA343," ")," "))</f>
        <v xml:space="preserve"> </v>
      </c>
      <c r="AN343" s="21" t="str">
        <f>IF(AB343=" "," ",IF(Input!$G347="Girl",IF(RANK(AB343,($AA343:$AE343),0)&lt;=5,AB343," ")," "))</f>
        <v xml:space="preserve"> </v>
      </c>
      <c r="AO343" s="21" t="str">
        <f>IF(AC343=" "," ",IF(Input!$G347="Girl",IF(RANK(AC343,($AA343:$AE343),0)&lt;=5,AC343," ")," "))</f>
        <v xml:space="preserve"> </v>
      </c>
      <c r="AP343" s="21" t="str">
        <f>IF(AD343=" "," ",IF(Input!$G347="Girl",IF(RANK(AD343,($AA343:$AE343),0)&lt;=5,AD343," ")," "))</f>
        <v xml:space="preserve"> </v>
      </c>
      <c r="AQ343" s="21" t="str">
        <f>IF(AE343=" "," ",IF(Input!$G347="Girl",IF(RANK(AE343,($AA343:$AE343),0)&lt;=5,AE343," ")," "))</f>
        <v xml:space="preserve"> </v>
      </c>
      <c r="AS343">
        <v>4.0000000000000003E-5</v>
      </c>
      <c r="AT343">
        <v>7.9999999999999898E-5</v>
      </c>
      <c r="AU343">
        <v>1.2E-4</v>
      </c>
      <c r="AV343">
        <v>1.6000000000000001E-4</v>
      </c>
      <c r="AW343">
        <v>2.0000000000000001E-4</v>
      </c>
      <c r="AX343">
        <v>2.4000000000000001E-4</v>
      </c>
      <c r="AY343">
        <v>2.7999999999999998E-4</v>
      </c>
      <c r="AZ343">
        <v>3.20000000000001E-4</v>
      </c>
      <c r="BA343">
        <v>3.60000000000001E-4</v>
      </c>
      <c r="BB343">
        <v>4.0000000000000099E-4</v>
      </c>
    </row>
    <row r="344" spans="3:54" ht="23.55" customHeight="1" x14ac:dyDescent="0.3">
      <c r="C344" s="169">
        <f>Input!D348</f>
        <v>0</v>
      </c>
      <c r="D344" s="170" t="e">
        <f>Input!#REF!</f>
        <v>#REF!</v>
      </c>
      <c r="E344" s="170">
        <f>Input!E348</f>
        <v>0</v>
      </c>
      <c r="F344" s="171">
        <f>Input!F348</f>
        <v>0</v>
      </c>
      <c r="G344" s="171">
        <f>Input!G348</f>
        <v>0</v>
      </c>
      <c r="H344" s="170">
        <f t="shared" si="72"/>
        <v>0</v>
      </c>
      <c r="I344" s="170">
        <f t="shared" si="73"/>
        <v>0</v>
      </c>
      <c r="J344" s="170">
        <f t="shared" si="74"/>
        <v>0</v>
      </c>
      <c r="K344" s="170">
        <f t="shared" si="75"/>
        <v>0</v>
      </c>
      <c r="L344" s="170">
        <f t="shared" si="76"/>
        <v>0</v>
      </c>
      <c r="M344" s="170" t="str">
        <f t="shared" si="77"/>
        <v xml:space="preserve"> </v>
      </c>
      <c r="N344" s="182" t="str">
        <f t="shared" si="78"/>
        <v xml:space="preserve"> </v>
      </c>
      <c r="O344" s="5" t="str">
        <f t="shared" si="79"/>
        <v xml:space="preserve"> -0-0</v>
      </c>
      <c r="P344" s="5">
        <f>Input!D348</f>
        <v>0</v>
      </c>
      <c r="Q344" s="21">
        <f>IF(Input!$E348=0,0,IF(ISNA(VLOOKUP((CONCATENATE(Q$6,"-",Input!H348)),points1,2,)),0,(VLOOKUP((CONCATENATE(Q$6,"-",Input!H348)),points1,2,))))</f>
        <v>0</v>
      </c>
      <c r="R344" s="21">
        <f>IF(Input!$E348=0,0,IF(ISNA(VLOOKUP((CONCATENATE(R$6,"-",Input!I348)),points1,2,)),0,(VLOOKUP((CONCATENATE(R$6,"-",Input!I348)),points1,2,))))</f>
        <v>0</v>
      </c>
      <c r="S344" s="21">
        <f>IF(Input!$E348=0,0,IF(ISNA(VLOOKUP((CONCATENATE(S$6,"-",Input!J348)),points1,2,)),0,(VLOOKUP((CONCATENATE(S$6,"-",Input!J348)),points1,2,))))</f>
        <v>0</v>
      </c>
      <c r="T344" s="21">
        <f>IF(Input!$E348=0,0,IF(ISNA(VLOOKUP((CONCATENATE(T$6,"-",Input!K348)),points1,2,)),0,(VLOOKUP((CONCATENATE(T$6,"-",Input!K348)),points1,2,))))</f>
        <v>0</v>
      </c>
      <c r="U344" s="21">
        <f>IF(Input!$E348=0,0,IF(ISNA(VLOOKUP((CONCATENATE(U$6,"-",Input!L348)),points1,2,)),0,(VLOOKUP((CONCATENATE(U$6,"-",Input!L348)),points1,2,))))</f>
        <v>0</v>
      </c>
      <c r="V344" s="12">
        <f>IF(Input!$C348&gt;6,COUNT(Input!H348:I348,Input!J348:L348,Input!#REF!,Input!#REF!),IF(Input!$C348&lt;=6,COUNT(Input!H348:I348,Input!J348:L348,Input!#REF!)))</f>
        <v>0</v>
      </c>
      <c r="W344">
        <f t="shared" si="85"/>
        <v>0</v>
      </c>
      <c r="X344">
        <f>IF(W344=0,0,IF((Input!G348="Boy")*AND(Input!C348&gt;6),VLOOKUP(W344,award2,3),IF((Input!G348="Girl")*AND(Input!C348&gt;6),VLOOKUP(W344,award2,2),IF((Input!G348="Boy")*AND(Input!C348&lt;=6),VLOOKUP(W344,award12,3),IF((Input!G348="Girl")*AND(Input!C348&lt;=6),VLOOKUP(W344,award12,2),0)))))</f>
        <v>0</v>
      </c>
      <c r="Y344">
        <f>IF(Input!$C348&gt;6,COUNT(Input!H348:I348,Input!J348:L348,Input!#REF!,Input!#REF!),IF(Input!$C348&lt;=6,COUNT(Input!H348:I348,Input!J348:L348,Input!#REF!)))</f>
        <v>0</v>
      </c>
      <c r="AA344" t="str">
        <f t="shared" si="80"/>
        <v xml:space="preserve"> </v>
      </c>
      <c r="AB344" t="str">
        <f t="shared" si="81"/>
        <v xml:space="preserve"> </v>
      </c>
      <c r="AC344" t="str">
        <f t="shared" si="82"/>
        <v xml:space="preserve"> </v>
      </c>
      <c r="AD344" t="str">
        <f t="shared" si="83"/>
        <v xml:space="preserve"> </v>
      </c>
      <c r="AE344" t="str">
        <f t="shared" si="84"/>
        <v xml:space="preserve"> </v>
      </c>
      <c r="AG344" s="21" t="str">
        <f>IF(AA344=" "," ",IF(Input!$G348="Boy",IF(RANK(AA344,($AA344:$AE344),0)&lt;=5,AA344," ")," "))</f>
        <v xml:space="preserve"> </v>
      </c>
      <c r="AH344" s="21" t="str">
        <f>IF(AB344=" "," ",IF(Input!$G348="Boy",IF(RANK(AB344,($AA344:$AE344),0)&lt;=5,AB344," ")," "))</f>
        <v xml:space="preserve"> </v>
      </c>
      <c r="AI344" s="21" t="str">
        <f>IF(AC344=" "," ",IF(Input!$G348="Boy",IF(RANK(AC344,($AA344:$AE344),0)&lt;=5,AC344," ")," "))</f>
        <v xml:space="preserve"> </v>
      </c>
      <c r="AJ344" s="21" t="str">
        <f>IF(AD344=" "," ",IF(Input!$G348="Boy",IF(RANK(AD344,($AA344:$AE344),0)&lt;=5,AD344," ")," "))</f>
        <v xml:space="preserve"> </v>
      </c>
      <c r="AK344" s="21" t="str">
        <f>IF(AE344=" "," ",IF(Input!$G348="Boy",IF(RANK(AE344,($AA344:$AE344),0)&lt;=5,AE344," ")," "))</f>
        <v xml:space="preserve"> </v>
      </c>
      <c r="AM344" s="21" t="str">
        <f>IF(AA344=" "," ",IF(Input!$G348="Girl",IF(RANK(AA344,($AA344:$AE344),0)&lt;=5,AA344," ")," "))</f>
        <v xml:space="preserve"> </v>
      </c>
      <c r="AN344" s="21" t="str">
        <f>IF(AB344=" "," ",IF(Input!$G348="Girl",IF(RANK(AB344,($AA344:$AE344),0)&lt;=5,AB344," ")," "))</f>
        <v xml:space="preserve"> </v>
      </c>
      <c r="AO344" s="21" t="str">
        <f>IF(AC344=" "," ",IF(Input!$G348="Girl",IF(RANK(AC344,($AA344:$AE344),0)&lt;=5,AC344," ")," "))</f>
        <v xml:space="preserve"> </v>
      </c>
      <c r="AP344" s="21" t="str">
        <f>IF(AD344=" "," ",IF(Input!$G348="Girl",IF(RANK(AD344,($AA344:$AE344),0)&lt;=5,AD344," ")," "))</f>
        <v xml:space="preserve"> </v>
      </c>
      <c r="AQ344" s="21" t="str">
        <f>IF(AE344=" "," ",IF(Input!$G348="Girl",IF(RANK(AE344,($AA344:$AE344),0)&lt;=5,AE344," ")," "))</f>
        <v xml:space="preserve"> </v>
      </c>
      <c r="AS344">
        <v>4.0000000000000003E-5</v>
      </c>
      <c r="AT344">
        <v>7.9999999999999898E-5</v>
      </c>
      <c r="AU344">
        <v>1.2E-4</v>
      </c>
      <c r="AV344">
        <v>1.6000000000000001E-4</v>
      </c>
      <c r="AW344">
        <v>2.0000000000000001E-4</v>
      </c>
      <c r="AX344">
        <v>2.4000000000000001E-4</v>
      </c>
      <c r="AY344">
        <v>2.7999999999999998E-4</v>
      </c>
      <c r="AZ344">
        <v>3.20000000000001E-4</v>
      </c>
      <c r="BA344">
        <v>3.60000000000001E-4</v>
      </c>
      <c r="BB344">
        <v>4.0000000000000099E-4</v>
      </c>
    </row>
    <row r="345" spans="3:54" ht="23.55" customHeight="1" x14ac:dyDescent="0.3">
      <c r="C345" s="169">
        <f>Input!D349</f>
        <v>0</v>
      </c>
      <c r="D345" s="170" t="e">
        <f>Input!#REF!</f>
        <v>#REF!</v>
      </c>
      <c r="E345" s="170">
        <f>Input!E349</f>
        <v>0</v>
      </c>
      <c r="F345" s="171">
        <f>Input!F349</f>
        <v>0</v>
      </c>
      <c r="G345" s="171">
        <f>Input!G349</f>
        <v>0</v>
      </c>
      <c r="H345" s="170">
        <f t="shared" si="72"/>
        <v>0</v>
      </c>
      <c r="I345" s="170">
        <f t="shared" si="73"/>
        <v>0</v>
      </c>
      <c r="J345" s="170">
        <f t="shared" si="74"/>
        <v>0</v>
      </c>
      <c r="K345" s="170">
        <f t="shared" si="75"/>
        <v>0</v>
      </c>
      <c r="L345" s="170">
        <f t="shared" si="76"/>
        <v>0</v>
      </c>
      <c r="M345" s="170" t="str">
        <f t="shared" si="77"/>
        <v xml:space="preserve"> </v>
      </c>
      <c r="N345" s="182" t="str">
        <f t="shared" si="78"/>
        <v xml:space="preserve"> </v>
      </c>
      <c r="O345" s="5" t="str">
        <f t="shared" si="79"/>
        <v xml:space="preserve"> -0-0</v>
      </c>
      <c r="P345" s="5">
        <f>Input!D349</f>
        <v>0</v>
      </c>
      <c r="Q345" s="21">
        <f>IF(Input!$E349=0,0,IF(ISNA(VLOOKUP((CONCATENATE(Q$6,"-",Input!H349)),points1,2,)),0,(VLOOKUP((CONCATENATE(Q$6,"-",Input!H349)),points1,2,))))</f>
        <v>0</v>
      </c>
      <c r="R345" s="21">
        <f>IF(Input!$E349=0,0,IF(ISNA(VLOOKUP((CONCATENATE(R$6,"-",Input!I349)),points1,2,)),0,(VLOOKUP((CONCATENATE(R$6,"-",Input!I349)),points1,2,))))</f>
        <v>0</v>
      </c>
      <c r="S345" s="21">
        <f>IF(Input!$E349=0,0,IF(ISNA(VLOOKUP((CONCATENATE(S$6,"-",Input!J349)),points1,2,)),0,(VLOOKUP((CONCATENATE(S$6,"-",Input!J349)),points1,2,))))</f>
        <v>0</v>
      </c>
      <c r="T345" s="21">
        <f>IF(Input!$E349=0,0,IF(ISNA(VLOOKUP((CONCATENATE(T$6,"-",Input!K349)),points1,2,)),0,(VLOOKUP((CONCATENATE(T$6,"-",Input!K349)),points1,2,))))</f>
        <v>0</v>
      </c>
      <c r="U345" s="21">
        <f>IF(Input!$E349=0,0,IF(ISNA(VLOOKUP((CONCATENATE(U$6,"-",Input!L349)),points1,2,)),0,(VLOOKUP((CONCATENATE(U$6,"-",Input!L349)),points1,2,))))</f>
        <v>0</v>
      </c>
      <c r="V345" s="12">
        <f>IF(Input!$C349&gt;6,COUNT(Input!H349:I349,Input!J349:L349,Input!#REF!,Input!#REF!),IF(Input!$C349&lt;=6,COUNT(Input!H349:I349,Input!J349:L349,Input!#REF!)))</f>
        <v>0</v>
      </c>
      <c r="W345">
        <f t="shared" si="85"/>
        <v>0</v>
      </c>
      <c r="X345">
        <f>IF(W345=0,0,IF((Input!G349="Boy")*AND(Input!C349&gt;6),VLOOKUP(W345,award2,3),IF((Input!G349="Girl")*AND(Input!C349&gt;6),VLOOKUP(W345,award2,2),IF((Input!G349="Boy")*AND(Input!C349&lt;=6),VLOOKUP(W345,award12,3),IF((Input!G349="Girl")*AND(Input!C349&lt;=6),VLOOKUP(W345,award12,2),0)))))</f>
        <v>0</v>
      </c>
      <c r="Y345">
        <f>IF(Input!$C349&gt;6,COUNT(Input!H349:I349,Input!J349:L349,Input!#REF!,Input!#REF!),IF(Input!$C349&lt;=6,COUNT(Input!H349:I349,Input!J349:L349,Input!#REF!)))</f>
        <v>0</v>
      </c>
      <c r="AA345" t="str">
        <f t="shared" si="80"/>
        <v xml:space="preserve"> </v>
      </c>
      <c r="AB345" t="str">
        <f t="shared" si="81"/>
        <v xml:space="preserve"> </v>
      </c>
      <c r="AC345" t="str">
        <f t="shared" si="82"/>
        <v xml:space="preserve"> </v>
      </c>
      <c r="AD345" t="str">
        <f t="shared" si="83"/>
        <v xml:space="preserve"> </v>
      </c>
      <c r="AE345" t="str">
        <f t="shared" si="84"/>
        <v xml:space="preserve"> </v>
      </c>
      <c r="AG345" s="21" t="str">
        <f>IF(AA345=" "," ",IF(Input!$G349="Boy",IF(RANK(AA345,($AA345:$AE345),0)&lt;=5,AA345," ")," "))</f>
        <v xml:space="preserve"> </v>
      </c>
      <c r="AH345" s="21" t="str">
        <f>IF(AB345=" "," ",IF(Input!$G349="Boy",IF(RANK(AB345,($AA345:$AE345),0)&lt;=5,AB345," ")," "))</f>
        <v xml:space="preserve"> </v>
      </c>
      <c r="AI345" s="21" t="str">
        <f>IF(AC345=" "," ",IF(Input!$G349="Boy",IF(RANK(AC345,($AA345:$AE345),0)&lt;=5,AC345," ")," "))</f>
        <v xml:space="preserve"> </v>
      </c>
      <c r="AJ345" s="21" t="str">
        <f>IF(AD345=" "," ",IF(Input!$G349="Boy",IF(RANK(AD345,($AA345:$AE345),0)&lt;=5,AD345," ")," "))</f>
        <v xml:space="preserve"> </v>
      </c>
      <c r="AK345" s="21" t="str">
        <f>IF(AE345=" "," ",IF(Input!$G349="Boy",IF(RANK(AE345,($AA345:$AE345),0)&lt;=5,AE345," ")," "))</f>
        <v xml:space="preserve"> </v>
      </c>
      <c r="AM345" s="21" t="str">
        <f>IF(AA345=" "," ",IF(Input!$G349="Girl",IF(RANK(AA345,($AA345:$AE345),0)&lt;=5,AA345," ")," "))</f>
        <v xml:space="preserve"> </v>
      </c>
      <c r="AN345" s="21" t="str">
        <f>IF(AB345=" "," ",IF(Input!$G349="Girl",IF(RANK(AB345,($AA345:$AE345),0)&lt;=5,AB345," ")," "))</f>
        <v xml:space="preserve"> </v>
      </c>
      <c r="AO345" s="21" t="str">
        <f>IF(AC345=" "," ",IF(Input!$G349="Girl",IF(RANK(AC345,($AA345:$AE345),0)&lt;=5,AC345," ")," "))</f>
        <v xml:space="preserve"> </v>
      </c>
      <c r="AP345" s="21" t="str">
        <f>IF(AD345=" "," ",IF(Input!$G349="Girl",IF(RANK(AD345,($AA345:$AE345),0)&lt;=5,AD345," ")," "))</f>
        <v xml:space="preserve"> </v>
      </c>
      <c r="AQ345" s="21" t="str">
        <f>IF(AE345=" "," ",IF(Input!$G349="Girl",IF(RANK(AE345,($AA345:$AE345),0)&lt;=5,AE345," ")," "))</f>
        <v xml:space="preserve"> </v>
      </c>
      <c r="AS345">
        <v>4.0000000000000003E-5</v>
      </c>
      <c r="AT345">
        <v>7.9999999999999898E-5</v>
      </c>
      <c r="AU345">
        <v>1.2E-4</v>
      </c>
      <c r="AV345">
        <v>1.6000000000000001E-4</v>
      </c>
      <c r="AW345">
        <v>2.0000000000000001E-4</v>
      </c>
      <c r="AX345">
        <v>2.4000000000000001E-4</v>
      </c>
      <c r="AY345">
        <v>2.7999999999999998E-4</v>
      </c>
      <c r="AZ345">
        <v>3.20000000000001E-4</v>
      </c>
      <c r="BA345">
        <v>3.60000000000001E-4</v>
      </c>
      <c r="BB345">
        <v>4.0000000000000099E-4</v>
      </c>
    </row>
    <row r="346" spans="3:54" ht="23.55" customHeight="1" x14ac:dyDescent="0.3">
      <c r="C346" s="169">
        <f>Input!D350</f>
        <v>0</v>
      </c>
      <c r="D346" s="170" t="e">
        <f>Input!#REF!</f>
        <v>#REF!</v>
      </c>
      <c r="E346" s="170">
        <f>Input!E350</f>
        <v>0</v>
      </c>
      <c r="F346" s="171">
        <f>Input!F350</f>
        <v>0</v>
      </c>
      <c r="G346" s="171">
        <f>Input!G350</f>
        <v>0</v>
      </c>
      <c r="H346" s="170">
        <f t="shared" si="72"/>
        <v>0</v>
      </c>
      <c r="I346" s="170">
        <f t="shared" si="73"/>
        <v>0</v>
      </c>
      <c r="J346" s="170">
        <f t="shared" si="74"/>
        <v>0</v>
      </c>
      <c r="K346" s="170">
        <f t="shared" si="75"/>
        <v>0</v>
      </c>
      <c r="L346" s="170">
        <f t="shared" si="76"/>
        <v>0</v>
      </c>
      <c r="M346" s="170" t="str">
        <f t="shared" si="77"/>
        <v xml:space="preserve"> </v>
      </c>
      <c r="N346" s="182" t="str">
        <f t="shared" si="78"/>
        <v xml:space="preserve"> </v>
      </c>
      <c r="O346" s="5" t="str">
        <f t="shared" si="79"/>
        <v xml:space="preserve"> -0-0</v>
      </c>
      <c r="P346" s="5">
        <f>Input!D350</f>
        <v>0</v>
      </c>
      <c r="Q346" s="21">
        <f>IF(Input!$E350=0,0,IF(ISNA(VLOOKUP((CONCATENATE(Q$6,"-",Input!H350)),points1,2,)),0,(VLOOKUP((CONCATENATE(Q$6,"-",Input!H350)),points1,2,))))</f>
        <v>0</v>
      </c>
      <c r="R346" s="21">
        <f>IF(Input!$E350=0,0,IF(ISNA(VLOOKUP((CONCATENATE(R$6,"-",Input!I350)),points1,2,)),0,(VLOOKUP((CONCATENATE(R$6,"-",Input!I350)),points1,2,))))</f>
        <v>0</v>
      </c>
      <c r="S346" s="21">
        <f>IF(Input!$E350=0,0,IF(ISNA(VLOOKUP((CONCATENATE(S$6,"-",Input!J350)),points1,2,)),0,(VLOOKUP((CONCATENATE(S$6,"-",Input!J350)),points1,2,))))</f>
        <v>0</v>
      </c>
      <c r="T346" s="21">
        <f>IF(Input!$E350=0,0,IF(ISNA(VLOOKUP((CONCATENATE(T$6,"-",Input!K350)),points1,2,)),0,(VLOOKUP((CONCATENATE(T$6,"-",Input!K350)),points1,2,))))</f>
        <v>0</v>
      </c>
      <c r="U346" s="21">
        <f>IF(Input!$E350=0,0,IF(ISNA(VLOOKUP((CONCATENATE(U$6,"-",Input!L350)),points1,2,)),0,(VLOOKUP((CONCATENATE(U$6,"-",Input!L350)),points1,2,))))</f>
        <v>0</v>
      </c>
      <c r="V346" s="12">
        <f>IF(Input!$C350&gt;6,COUNT(Input!H350:I350,Input!J350:L350,Input!#REF!,Input!#REF!),IF(Input!$C350&lt;=6,COUNT(Input!H350:I350,Input!J350:L350,Input!#REF!)))</f>
        <v>0</v>
      </c>
      <c r="W346">
        <f t="shared" si="85"/>
        <v>0</v>
      </c>
      <c r="X346">
        <f>IF(W346=0,0,IF((Input!G350="Boy")*AND(Input!C350&gt;6),VLOOKUP(W346,award2,3),IF((Input!G350="Girl")*AND(Input!C350&gt;6),VLOOKUP(W346,award2,2),IF((Input!G350="Boy")*AND(Input!C350&lt;=6),VLOOKUP(W346,award12,3),IF((Input!G350="Girl")*AND(Input!C350&lt;=6),VLOOKUP(W346,award12,2),0)))))</f>
        <v>0</v>
      </c>
      <c r="Y346">
        <f>IF(Input!$C350&gt;6,COUNT(Input!H350:I350,Input!J350:L350,Input!#REF!,Input!#REF!),IF(Input!$C350&lt;=6,COUNT(Input!H350:I350,Input!J350:L350,Input!#REF!)))</f>
        <v>0</v>
      </c>
      <c r="AA346" t="str">
        <f t="shared" si="80"/>
        <v xml:space="preserve"> </v>
      </c>
      <c r="AB346" t="str">
        <f t="shared" si="81"/>
        <v xml:space="preserve"> </v>
      </c>
      <c r="AC346" t="str">
        <f t="shared" si="82"/>
        <v xml:space="preserve"> </v>
      </c>
      <c r="AD346" t="str">
        <f t="shared" si="83"/>
        <v xml:space="preserve"> </v>
      </c>
      <c r="AE346" t="str">
        <f t="shared" si="84"/>
        <v xml:space="preserve"> </v>
      </c>
      <c r="AG346" s="21" t="str">
        <f>IF(AA346=" "," ",IF(Input!$G350="Boy",IF(RANK(AA346,($AA346:$AE346),0)&lt;=5,AA346," ")," "))</f>
        <v xml:space="preserve"> </v>
      </c>
      <c r="AH346" s="21" t="str">
        <f>IF(AB346=" "," ",IF(Input!$G350="Boy",IF(RANK(AB346,($AA346:$AE346),0)&lt;=5,AB346," ")," "))</f>
        <v xml:space="preserve"> </v>
      </c>
      <c r="AI346" s="21" t="str">
        <f>IF(AC346=" "," ",IF(Input!$G350="Boy",IF(RANK(AC346,($AA346:$AE346),0)&lt;=5,AC346," ")," "))</f>
        <v xml:space="preserve"> </v>
      </c>
      <c r="AJ346" s="21" t="str">
        <f>IF(AD346=" "," ",IF(Input!$G350="Boy",IF(RANK(AD346,($AA346:$AE346),0)&lt;=5,AD346," ")," "))</f>
        <v xml:space="preserve"> </v>
      </c>
      <c r="AK346" s="21" t="str">
        <f>IF(AE346=" "," ",IF(Input!$G350="Boy",IF(RANK(AE346,($AA346:$AE346),0)&lt;=5,AE346," ")," "))</f>
        <v xml:space="preserve"> </v>
      </c>
      <c r="AM346" s="21" t="str">
        <f>IF(AA346=" "," ",IF(Input!$G350="Girl",IF(RANK(AA346,($AA346:$AE346),0)&lt;=5,AA346," ")," "))</f>
        <v xml:space="preserve"> </v>
      </c>
      <c r="AN346" s="21" t="str">
        <f>IF(AB346=" "," ",IF(Input!$G350="Girl",IF(RANK(AB346,($AA346:$AE346),0)&lt;=5,AB346," ")," "))</f>
        <v xml:space="preserve"> </v>
      </c>
      <c r="AO346" s="21" t="str">
        <f>IF(AC346=" "," ",IF(Input!$G350="Girl",IF(RANK(AC346,($AA346:$AE346),0)&lt;=5,AC346," ")," "))</f>
        <v xml:space="preserve"> </v>
      </c>
      <c r="AP346" s="21" t="str">
        <f>IF(AD346=" "," ",IF(Input!$G350="Girl",IF(RANK(AD346,($AA346:$AE346),0)&lt;=5,AD346," ")," "))</f>
        <v xml:space="preserve"> </v>
      </c>
      <c r="AQ346" s="21" t="str">
        <f>IF(AE346=" "," ",IF(Input!$G350="Girl",IF(RANK(AE346,($AA346:$AE346),0)&lt;=5,AE346," ")," "))</f>
        <v xml:space="preserve"> </v>
      </c>
      <c r="AS346">
        <v>4.0000000000000003E-5</v>
      </c>
      <c r="AT346">
        <v>7.9999999999999898E-5</v>
      </c>
      <c r="AU346">
        <v>1.2E-4</v>
      </c>
      <c r="AV346">
        <v>1.6000000000000001E-4</v>
      </c>
      <c r="AW346">
        <v>2.0000000000000001E-4</v>
      </c>
      <c r="AX346">
        <v>2.4000000000000001E-4</v>
      </c>
      <c r="AY346">
        <v>2.7999999999999998E-4</v>
      </c>
      <c r="AZ346">
        <v>3.20000000000001E-4</v>
      </c>
      <c r="BA346">
        <v>3.60000000000001E-4</v>
      </c>
      <c r="BB346">
        <v>4.0000000000000099E-4</v>
      </c>
    </row>
    <row r="347" spans="3:54" ht="23.55" customHeight="1" x14ac:dyDescent="0.3">
      <c r="C347" s="169">
        <f>Input!D351</f>
        <v>0</v>
      </c>
      <c r="D347" s="170" t="e">
        <f>Input!#REF!</f>
        <v>#REF!</v>
      </c>
      <c r="E347" s="170">
        <f>Input!E351</f>
        <v>0</v>
      </c>
      <c r="F347" s="171">
        <f>Input!F351</f>
        <v>0</v>
      </c>
      <c r="G347" s="171">
        <f>Input!G351</f>
        <v>0</v>
      </c>
      <c r="H347" s="170">
        <f t="shared" si="72"/>
        <v>0</v>
      </c>
      <c r="I347" s="170">
        <f t="shared" si="73"/>
        <v>0</v>
      </c>
      <c r="J347" s="170">
        <f t="shared" si="74"/>
        <v>0</v>
      </c>
      <c r="K347" s="170">
        <f t="shared" si="75"/>
        <v>0</v>
      </c>
      <c r="L347" s="170">
        <f t="shared" si="76"/>
        <v>0</v>
      </c>
      <c r="M347" s="170" t="str">
        <f t="shared" si="77"/>
        <v xml:space="preserve"> </v>
      </c>
      <c r="N347" s="182" t="str">
        <f t="shared" si="78"/>
        <v xml:space="preserve"> </v>
      </c>
      <c r="O347" s="5" t="str">
        <f t="shared" si="79"/>
        <v xml:space="preserve"> -0-0</v>
      </c>
      <c r="P347" s="5">
        <f>Input!D351</f>
        <v>0</v>
      </c>
      <c r="Q347" s="21">
        <f>IF(Input!$E351=0,0,IF(ISNA(VLOOKUP((CONCATENATE(Q$6,"-",Input!H351)),points1,2,)),0,(VLOOKUP((CONCATENATE(Q$6,"-",Input!H351)),points1,2,))))</f>
        <v>0</v>
      </c>
      <c r="R347" s="21">
        <f>IF(Input!$E351=0,0,IF(ISNA(VLOOKUP((CONCATENATE(R$6,"-",Input!I351)),points1,2,)),0,(VLOOKUP((CONCATENATE(R$6,"-",Input!I351)),points1,2,))))</f>
        <v>0</v>
      </c>
      <c r="S347" s="21">
        <f>IF(Input!$E351=0,0,IF(ISNA(VLOOKUP((CONCATENATE(S$6,"-",Input!J351)),points1,2,)),0,(VLOOKUP((CONCATENATE(S$6,"-",Input!J351)),points1,2,))))</f>
        <v>0</v>
      </c>
      <c r="T347" s="21">
        <f>IF(Input!$E351=0,0,IF(ISNA(VLOOKUP((CONCATENATE(T$6,"-",Input!K351)),points1,2,)),0,(VLOOKUP((CONCATENATE(T$6,"-",Input!K351)),points1,2,))))</f>
        <v>0</v>
      </c>
      <c r="U347" s="21">
        <f>IF(Input!$E351=0,0,IF(ISNA(VLOOKUP((CONCATENATE(U$6,"-",Input!L351)),points1,2,)),0,(VLOOKUP((CONCATENATE(U$6,"-",Input!L351)),points1,2,))))</f>
        <v>0</v>
      </c>
      <c r="V347" s="12">
        <f>IF(Input!$C351&gt;6,COUNT(Input!H351:I351,Input!J351:L351,Input!#REF!,Input!#REF!),IF(Input!$C351&lt;=6,COUNT(Input!H351:I351,Input!J351:L351,Input!#REF!)))</f>
        <v>0</v>
      </c>
      <c r="W347">
        <f t="shared" si="85"/>
        <v>0</v>
      </c>
      <c r="X347">
        <f>IF(W347=0,0,IF((Input!G351="Boy")*AND(Input!C351&gt;6),VLOOKUP(W347,award2,3),IF((Input!G351="Girl")*AND(Input!C351&gt;6),VLOOKUP(W347,award2,2),IF((Input!G351="Boy")*AND(Input!C351&lt;=6),VLOOKUP(W347,award12,3),IF((Input!G351="Girl")*AND(Input!C351&lt;=6),VLOOKUP(W347,award12,2),0)))))</f>
        <v>0</v>
      </c>
      <c r="Y347">
        <f>IF(Input!$C351&gt;6,COUNT(Input!H351:I351,Input!J351:L351,Input!#REF!,Input!#REF!),IF(Input!$C351&lt;=6,COUNT(Input!H351:I351,Input!J351:L351,Input!#REF!)))</f>
        <v>0</v>
      </c>
      <c r="AA347" t="str">
        <f t="shared" si="80"/>
        <v xml:space="preserve"> </v>
      </c>
      <c r="AB347" t="str">
        <f t="shared" si="81"/>
        <v xml:space="preserve"> </v>
      </c>
      <c r="AC347" t="str">
        <f t="shared" si="82"/>
        <v xml:space="preserve"> </v>
      </c>
      <c r="AD347" t="str">
        <f t="shared" si="83"/>
        <v xml:space="preserve"> </v>
      </c>
      <c r="AE347" t="str">
        <f t="shared" si="84"/>
        <v xml:space="preserve"> </v>
      </c>
      <c r="AG347" s="21" t="str">
        <f>IF(AA347=" "," ",IF(Input!$G351="Boy",IF(RANK(AA347,($AA347:$AE347),0)&lt;=5,AA347," ")," "))</f>
        <v xml:space="preserve"> </v>
      </c>
      <c r="AH347" s="21" t="str">
        <f>IF(AB347=" "," ",IF(Input!$G351="Boy",IF(RANK(AB347,($AA347:$AE347),0)&lt;=5,AB347," ")," "))</f>
        <v xml:space="preserve"> </v>
      </c>
      <c r="AI347" s="21" t="str">
        <f>IF(AC347=" "," ",IF(Input!$G351="Boy",IF(RANK(AC347,($AA347:$AE347),0)&lt;=5,AC347," ")," "))</f>
        <v xml:space="preserve"> </v>
      </c>
      <c r="AJ347" s="21" t="str">
        <f>IF(AD347=" "," ",IF(Input!$G351="Boy",IF(RANK(AD347,($AA347:$AE347),0)&lt;=5,AD347," ")," "))</f>
        <v xml:space="preserve"> </v>
      </c>
      <c r="AK347" s="21" t="str">
        <f>IF(AE347=" "," ",IF(Input!$G351="Boy",IF(RANK(AE347,($AA347:$AE347),0)&lt;=5,AE347," ")," "))</f>
        <v xml:space="preserve"> </v>
      </c>
      <c r="AM347" s="21" t="str">
        <f>IF(AA347=" "," ",IF(Input!$G351="Girl",IF(RANK(AA347,($AA347:$AE347),0)&lt;=5,AA347," ")," "))</f>
        <v xml:space="preserve"> </v>
      </c>
      <c r="AN347" s="21" t="str">
        <f>IF(AB347=" "," ",IF(Input!$G351="Girl",IF(RANK(AB347,($AA347:$AE347),0)&lt;=5,AB347," ")," "))</f>
        <v xml:space="preserve"> </v>
      </c>
      <c r="AO347" s="21" t="str">
        <f>IF(AC347=" "," ",IF(Input!$G351="Girl",IF(RANK(AC347,($AA347:$AE347),0)&lt;=5,AC347," ")," "))</f>
        <v xml:space="preserve"> </v>
      </c>
      <c r="AP347" s="21" t="str">
        <f>IF(AD347=" "," ",IF(Input!$G351="Girl",IF(RANK(AD347,($AA347:$AE347),0)&lt;=5,AD347," ")," "))</f>
        <v xml:space="preserve"> </v>
      </c>
      <c r="AQ347" s="21" t="str">
        <f>IF(AE347=" "," ",IF(Input!$G351="Girl",IF(RANK(AE347,($AA347:$AE347),0)&lt;=5,AE347," ")," "))</f>
        <v xml:space="preserve"> </v>
      </c>
      <c r="AS347">
        <v>4.0000000000000003E-5</v>
      </c>
      <c r="AT347">
        <v>7.9999999999999898E-5</v>
      </c>
      <c r="AU347">
        <v>1.2E-4</v>
      </c>
      <c r="AV347">
        <v>1.6000000000000001E-4</v>
      </c>
      <c r="AW347">
        <v>2.0000000000000001E-4</v>
      </c>
      <c r="AX347">
        <v>2.4000000000000001E-4</v>
      </c>
      <c r="AY347">
        <v>2.7999999999999998E-4</v>
      </c>
      <c r="AZ347">
        <v>3.20000000000001E-4</v>
      </c>
      <c r="BA347">
        <v>3.60000000000001E-4</v>
      </c>
      <c r="BB347">
        <v>4.0000000000000099E-4</v>
      </c>
    </row>
    <row r="348" spans="3:54" ht="23.55" customHeight="1" x14ac:dyDescent="0.3">
      <c r="C348" s="169">
        <f>Input!D352</f>
        <v>0</v>
      </c>
      <c r="D348" s="170" t="e">
        <f>Input!#REF!</f>
        <v>#REF!</v>
      </c>
      <c r="E348" s="170">
        <f>Input!E352</f>
        <v>0</v>
      </c>
      <c r="F348" s="171">
        <f>Input!F352</f>
        <v>0</v>
      </c>
      <c r="G348" s="171">
        <f>Input!G352</f>
        <v>0</v>
      </c>
      <c r="H348" s="170">
        <f t="shared" si="72"/>
        <v>0</v>
      </c>
      <c r="I348" s="170">
        <f t="shared" si="73"/>
        <v>0</v>
      </c>
      <c r="J348" s="170">
        <f t="shared" si="74"/>
        <v>0</v>
      </c>
      <c r="K348" s="170">
        <f t="shared" si="75"/>
        <v>0</v>
      </c>
      <c r="L348" s="170">
        <f t="shared" si="76"/>
        <v>0</v>
      </c>
      <c r="M348" s="170" t="str">
        <f t="shared" si="77"/>
        <v xml:space="preserve"> </v>
      </c>
      <c r="N348" s="182" t="str">
        <f t="shared" si="78"/>
        <v xml:space="preserve"> </v>
      </c>
      <c r="O348" s="5" t="str">
        <f t="shared" si="79"/>
        <v xml:space="preserve"> -0-0</v>
      </c>
      <c r="P348" s="5">
        <f>Input!D352</f>
        <v>0</v>
      </c>
      <c r="Q348" s="21">
        <f>IF(Input!$E352=0,0,IF(ISNA(VLOOKUP((CONCATENATE(Q$6,"-",Input!H352)),points1,2,)),0,(VLOOKUP((CONCATENATE(Q$6,"-",Input!H352)),points1,2,))))</f>
        <v>0</v>
      </c>
      <c r="R348" s="21">
        <f>IF(Input!$E352=0,0,IF(ISNA(VLOOKUP((CONCATENATE(R$6,"-",Input!I352)),points1,2,)),0,(VLOOKUP((CONCATENATE(R$6,"-",Input!I352)),points1,2,))))</f>
        <v>0</v>
      </c>
      <c r="S348" s="21">
        <f>IF(Input!$E352=0,0,IF(ISNA(VLOOKUP((CONCATENATE(S$6,"-",Input!J352)),points1,2,)),0,(VLOOKUP((CONCATENATE(S$6,"-",Input!J352)),points1,2,))))</f>
        <v>0</v>
      </c>
      <c r="T348" s="21">
        <f>IF(Input!$E352=0,0,IF(ISNA(VLOOKUP((CONCATENATE(T$6,"-",Input!K352)),points1,2,)),0,(VLOOKUP((CONCATENATE(T$6,"-",Input!K352)),points1,2,))))</f>
        <v>0</v>
      </c>
      <c r="U348" s="21">
        <f>IF(Input!$E352=0,0,IF(ISNA(VLOOKUP((CONCATENATE(U$6,"-",Input!L352)),points1,2,)),0,(VLOOKUP((CONCATENATE(U$6,"-",Input!L352)),points1,2,))))</f>
        <v>0</v>
      </c>
      <c r="V348" s="12">
        <f>IF(Input!$C352&gt;6,COUNT(Input!H352:I352,Input!J352:L352,Input!#REF!,Input!#REF!),IF(Input!$C352&lt;=6,COUNT(Input!H352:I352,Input!J352:L352,Input!#REF!)))</f>
        <v>0</v>
      </c>
      <c r="W348">
        <f t="shared" si="85"/>
        <v>0</v>
      </c>
      <c r="X348">
        <f>IF(W348=0,0,IF((Input!G352="Boy")*AND(Input!C352&gt;6),VLOOKUP(W348,award2,3),IF((Input!G352="Girl")*AND(Input!C352&gt;6),VLOOKUP(W348,award2,2),IF((Input!G352="Boy")*AND(Input!C352&lt;=6),VLOOKUP(W348,award12,3),IF((Input!G352="Girl")*AND(Input!C352&lt;=6),VLOOKUP(W348,award12,2),0)))))</f>
        <v>0</v>
      </c>
      <c r="Y348">
        <f>IF(Input!$C352&gt;6,COUNT(Input!H352:I352,Input!J352:L352,Input!#REF!,Input!#REF!),IF(Input!$C352&lt;=6,COUNT(Input!H352:I352,Input!J352:L352,Input!#REF!)))</f>
        <v>0</v>
      </c>
      <c r="AA348" t="str">
        <f t="shared" si="80"/>
        <v xml:space="preserve"> </v>
      </c>
      <c r="AB348" t="str">
        <f t="shared" si="81"/>
        <v xml:space="preserve"> </v>
      </c>
      <c r="AC348" t="str">
        <f t="shared" si="82"/>
        <v xml:space="preserve"> </v>
      </c>
      <c r="AD348" t="str">
        <f t="shared" si="83"/>
        <v xml:space="preserve"> </v>
      </c>
      <c r="AE348" t="str">
        <f t="shared" si="84"/>
        <v xml:space="preserve"> </v>
      </c>
      <c r="AG348" s="21" t="str">
        <f>IF(AA348=" "," ",IF(Input!$G352="Boy",IF(RANK(AA348,($AA348:$AE348),0)&lt;=5,AA348," ")," "))</f>
        <v xml:space="preserve"> </v>
      </c>
      <c r="AH348" s="21" t="str">
        <f>IF(AB348=" "," ",IF(Input!$G352="Boy",IF(RANK(AB348,($AA348:$AE348),0)&lt;=5,AB348," ")," "))</f>
        <v xml:space="preserve"> </v>
      </c>
      <c r="AI348" s="21" t="str">
        <f>IF(AC348=" "," ",IF(Input!$G352="Boy",IF(RANK(AC348,($AA348:$AE348),0)&lt;=5,AC348," ")," "))</f>
        <v xml:space="preserve"> </v>
      </c>
      <c r="AJ348" s="21" t="str">
        <f>IF(AD348=" "," ",IF(Input!$G352="Boy",IF(RANK(AD348,($AA348:$AE348),0)&lt;=5,AD348," ")," "))</f>
        <v xml:space="preserve"> </v>
      </c>
      <c r="AK348" s="21" t="str">
        <f>IF(AE348=" "," ",IF(Input!$G352="Boy",IF(RANK(AE348,($AA348:$AE348),0)&lt;=5,AE348," ")," "))</f>
        <v xml:space="preserve"> </v>
      </c>
      <c r="AM348" s="21" t="str">
        <f>IF(AA348=" "," ",IF(Input!$G352="Girl",IF(RANK(AA348,($AA348:$AE348),0)&lt;=5,AA348," ")," "))</f>
        <v xml:space="preserve"> </v>
      </c>
      <c r="AN348" s="21" t="str">
        <f>IF(AB348=" "," ",IF(Input!$G352="Girl",IF(RANK(AB348,($AA348:$AE348),0)&lt;=5,AB348," ")," "))</f>
        <v xml:space="preserve"> </v>
      </c>
      <c r="AO348" s="21" t="str">
        <f>IF(AC348=" "," ",IF(Input!$G352="Girl",IF(RANK(AC348,($AA348:$AE348),0)&lt;=5,AC348," ")," "))</f>
        <v xml:space="preserve"> </v>
      </c>
      <c r="AP348" s="21" t="str">
        <f>IF(AD348=" "," ",IF(Input!$G352="Girl",IF(RANK(AD348,($AA348:$AE348),0)&lt;=5,AD348," ")," "))</f>
        <v xml:space="preserve"> </v>
      </c>
      <c r="AQ348" s="21" t="str">
        <f>IF(AE348=" "," ",IF(Input!$G352="Girl",IF(RANK(AE348,($AA348:$AE348),0)&lt;=5,AE348," ")," "))</f>
        <v xml:space="preserve"> </v>
      </c>
      <c r="AS348">
        <v>4.0000000000000003E-5</v>
      </c>
      <c r="AT348">
        <v>7.9999999999999898E-5</v>
      </c>
      <c r="AU348">
        <v>1.2E-4</v>
      </c>
      <c r="AV348">
        <v>1.6000000000000001E-4</v>
      </c>
      <c r="AW348">
        <v>2.0000000000000001E-4</v>
      </c>
      <c r="AX348">
        <v>2.4000000000000001E-4</v>
      </c>
      <c r="AY348">
        <v>2.7999999999999998E-4</v>
      </c>
      <c r="AZ348">
        <v>3.20000000000001E-4</v>
      </c>
      <c r="BA348">
        <v>3.60000000000001E-4</v>
      </c>
      <c r="BB348">
        <v>4.0000000000000099E-4</v>
      </c>
    </row>
    <row r="349" spans="3:54" ht="23.55" customHeight="1" x14ac:dyDescent="0.3">
      <c r="C349" s="169">
        <f>Input!D353</f>
        <v>0</v>
      </c>
      <c r="D349" s="170" t="e">
        <f>Input!#REF!</f>
        <v>#REF!</v>
      </c>
      <c r="E349" s="170">
        <f>Input!E353</f>
        <v>0</v>
      </c>
      <c r="F349" s="171">
        <f>Input!F353</f>
        <v>0</v>
      </c>
      <c r="G349" s="171">
        <f>Input!G353</f>
        <v>0</v>
      </c>
      <c r="H349" s="170">
        <f t="shared" si="72"/>
        <v>0</v>
      </c>
      <c r="I349" s="170">
        <f t="shared" si="73"/>
        <v>0</v>
      </c>
      <c r="J349" s="170">
        <f t="shared" si="74"/>
        <v>0</v>
      </c>
      <c r="K349" s="170">
        <f t="shared" si="75"/>
        <v>0</v>
      </c>
      <c r="L349" s="170">
        <f t="shared" si="76"/>
        <v>0</v>
      </c>
      <c r="M349" s="170" t="str">
        <f t="shared" si="77"/>
        <v xml:space="preserve"> </v>
      </c>
      <c r="N349" s="182" t="str">
        <f t="shared" si="78"/>
        <v xml:space="preserve"> </v>
      </c>
      <c r="O349" s="5" t="str">
        <f t="shared" si="79"/>
        <v xml:space="preserve"> -0-0</v>
      </c>
      <c r="P349" s="5">
        <f>Input!D353</f>
        <v>0</v>
      </c>
      <c r="Q349" s="21">
        <f>IF(Input!$E353=0,0,IF(ISNA(VLOOKUP((CONCATENATE(Q$6,"-",Input!H353)),points1,2,)),0,(VLOOKUP((CONCATENATE(Q$6,"-",Input!H353)),points1,2,))))</f>
        <v>0</v>
      </c>
      <c r="R349" s="21">
        <f>IF(Input!$E353=0,0,IF(ISNA(VLOOKUP((CONCATENATE(R$6,"-",Input!I353)),points1,2,)),0,(VLOOKUP((CONCATENATE(R$6,"-",Input!I353)),points1,2,))))</f>
        <v>0</v>
      </c>
      <c r="S349" s="21">
        <f>IF(Input!$E353=0,0,IF(ISNA(VLOOKUP((CONCATENATE(S$6,"-",Input!J353)),points1,2,)),0,(VLOOKUP((CONCATENATE(S$6,"-",Input!J353)),points1,2,))))</f>
        <v>0</v>
      </c>
      <c r="T349" s="21">
        <f>IF(Input!$E353=0,0,IF(ISNA(VLOOKUP((CONCATENATE(T$6,"-",Input!K353)),points1,2,)),0,(VLOOKUP((CONCATENATE(T$6,"-",Input!K353)),points1,2,))))</f>
        <v>0</v>
      </c>
      <c r="U349" s="21">
        <f>IF(Input!$E353=0,0,IF(ISNA(VLOOKUP((CONCATENATE(U$6,"-",Input!L353)),points1,2,)),0,(VLOOKUP((CONCATENATE(U$6,"-",Input!L353)),points1,2,))))</f>
        <v>0</v>
      </c>
      <c r="V349" s="12">
        <f>IF(Input!$C353&gt;6,COUNT(Input!H353:I353,Input!J353:L353,Input!#REF!,Input!#REF!),IF(Input!$C353&lt;=6,COUNT(Input!H353:I353,Input!J353:L353,Input!#REF!)))</f>
        <v>0</v>
      </c>
      <c r="W349">
        <f t="shared" si="85"/>
        <v>0</v>
      </c>
      <c r="X349">
        <f>IF(W349=0,0,IF((Input!G353="Boy")*AND(Input!C353&gt;6),VLOOKUP(W349,award2,3),IF((Input!G353="Girl")*AND(Input!C353&gt;6),VLOOKUP(W349,award2,2),IF((Input!G353="Boy")*AND(Input!C353&lt;=6),VLOOKUP(W349,award12,3),IF((Input!G353="Girl")*AND(Input!C353&lt;=6),VLOOKUP(W349,award12,2),0)))))</f>
        <v>0</v>
      </c>
      <c r="Y349">
        <f>IF(Input!$C353&gt;6,COUNT(Input!H353:I353,Input!J353:L353,Input!#REF!,Input!#REF!),IF(Input!$C353&lt;=6,COUNT(Input!H353:I353,Input!J353:L353,Input!#REF!)))</f>
        <v>0</v>
      </c>
      <c r="AA349" t="str">
        <f t="shared" si="80"/>
        <v xml:space="preserve"> </v>
      </c>
      <c r="AB349" t="str">
        <f t="shared" si="81"/>
        <v xml:space="preserve"> </v>
      </c>
      <c r="AC349" t="str">
        <f t="shared" si="82"/>
        <v xml:space="preserve"> </v>
      </c>
      <c r="AD349" t="str">
        <f t="shared" si="83"/>
        <v xml:space="preserve"> </v>
      </c>
      <c r="AE349" t="str">
        <f t="shared" si="84"/>
        <v xml:space="preserve"> </v>
      </c>
      <c r="AG349" s="21" t="str">
        <f>IF(AA349=" "," ",IF(Input!$G353="Boy",IF(RANK(AA349,($AA349:$AE349),0)&lt;=5,AA349," ")," "))</f>
        <v xml:space="preserve"> </v>
      </c>
      <c r="AH349" s="21" t="str">
        <f>IF(AB349=" "," ",IF(Input!$G353="Boy",IF(RANK(AB349,($AA349:$AE349),0)&lt;=5,AB349," ")," "))</f>
        <v xml:space="preserve"> </v>
      </c>
      <c r="AI349" s="21" t="str">
        <f>IF(AC349=" "," ",IF(Input!$G353="Boy",IF(RANK(AC349,($AA349:$AE349),0)&lt;=5,AC349," ")," "))</f>
        <v xml:space="preserve"> </v>
      </c>
      <c r="AJ349" s="21" t="str">
        <f>IF(AD349=" "," ",IF(Input!$G353="Boy",IF(RANK(AD349,($AA349:$AE349),0)&lt;=5,AD349," ")," "))</f>
        <v xml:space="preserve"> </v>
      </c>
      <c r="AK349" s="21" t="str">
        <f>IF(AE349=" "," ",IF(Input!$G353="Boy",IF(RANK(AE349,($AA349:$AE349),0)&lt;=5,AE349," ")," "))</f>
        <v xml:space="preserve"> </v>
      </c>
      <c r="AM349" s="21" t="str">
        <f>IF(AA349=" "," ",IF(Input!$G353="Girl",IF(RANK(AA349,($AA349:$AE349),0)&lt;=5,AA349," ")," "))</f>
        <v xml:space="preserve"> </v>
      </c>
      <c r="AN349" s="21" t="str">
        <f>IF(AB349=" "," ",IF(Input!$G353="Girl",IF(RANK(AB349,($AA349:$AE349),0)&lt;=5,AB349," ")," "))</f>
        <v xml:space="preserve"> </v>
      </c>
      <c r="AO349" s="21" t="str">
        <f>IF(AC349=" "," ",IF(Input!$G353="Girl",IF(RANK(AC349,($AA349:$AE349),0)&lt;=5,AC349," ")," "))</f>
        <v xml:space="preserve"> </v>
      </c>
      <c r="AP349" s="21" t="str">
        <f>IF(AD349=" "," ",IF(Input!$G353="Girl",IF(RANK(AD349,($AA349:$AE349),0)&lt;=5,AD349," ")," "))</f>
        <v xml:space="preserve"> </v>
      </c>
      <c r="AQ349" s="21" t="str">
        <f>IF(AE349=" "," ",IF(Input!$G353="Girl",IF(RANK(AE349,($AA349:$AE349),0)&lt;=5,AE349," ")," "))</f>
        <v xml:space="preserve"> </v>
      </c>
      <c r="AS349">
        <v>4.0000000000000003E-5</v>
      </c>
      <c r="AT349">
        <v>7.9999999999999898E-5</v>
      </c>
      <c r="AU349">
        <v>1.2E-4</v>
      </c>
      <c r="AV349">
        <v>1.6000000000000001E-4</v>
      </c>
      <c r="AW349">
        <v>2.0000000000000001E-4</v>
      </c>
      <c r="AX349">
        <v>2.4000000000000001E-4</v>
      </c>
      <c r="AY349">
        <v>2.7999999999999998E-4</v>
      </c>
      <c r="AZ349">
        <v>3.20000000000001E-4</v>
      </c>
      <c r="BA349">
        <v>3.60000000000001E-4</v>
      </c>
      <c r="BB349">
        <v>4.0000000000000099E-4</v>
      </c>
    </row>
    <row r="350" spans="3:54" ht="23.55" customHeight="1" x14ac:dyDescent="0.3">
      <c r="C350" s="169">
        <f>Input!D354</f>
        <v>0</v>
      </c>
      <c r="D350" s="170" t="e">
        <f>Input!#REF!</f>
        <v>#REF!</v>
      </c>
      <c r="E350" s="170">
        <f>Input!E354</f>
        <v>0</v>
      </c>
      <c r="F350" s="171">
        <f>Input!F354</f>
        <v>0</v>
      </c>
      <c r="G350" s="171">
        <f>Input!G354</f>
        <v>0</v>
      </c>
      <c r="H350" s="170">
        <f t="shared" si="72"/>
        <v>0</v>
      </c>
      <c r="I350" s="170">
        <f t="shared" si="73"/>
        <v>0</v>
      </c>
      <c r="J350" s="170">
        <f t="shared" si="74"/>
        <v>0</v>
      </c>
      <c r="K350" s="170">
        <f t="shared" si="75"/>
        <v>0</v>
      </c>
      <c r="L350" s="170">
        <f t="shared" si="76"/>
        <v>0</v>
      </c>
      <c r="M350" s="170" t="str">
        <f t="shared" si="77"/>
        <v xml:space="preserve"> </v>
      </c>
      <c r="N350" s="182" t="str">
        <f t="shared" si="78"/>
        <v xml:space="preserve"> </v>
      </c>
      <c r="O350" s="5" t="str">
        <f t="shared" si="79"/>
        <v xml:space="preserve"> -0-0</v>
      </c>
      <c r="P350" s="5">
        <f>Input!D354</f>
        <v>0</v>
      </c>
      <c r="Q350" s="21">
        <f>IF(Input!$E354=0,0,IF(ISNA(VLOOKUP((CONCATENATE(Q$6,"-",Input!H354)),points1,2,)),0,(VLOOKUP((CONCATENATE(Q$6,"-",Input!H354)),points1,2,))))</f>
        <v>0</v>
      </c>
      <c r="R350" s="21">
        <f>IF(Input!$E354=0,0,IF(ISNA(VLOOKUP((CONCATENATE(R$6,"-",Input!I354)),points1,2,)),0,(VLOOKUP((CONCATENATE(R$6,"-",Input!I354)),points1,2,))))</f>
        <v>0</v>
      </c>
      <c r="S350" s="21">
        <f>IF(Input!$E354=0,0,IF(ISNA(VLOOKUP((CONCATENATE(S$6,"-",Input!J354)),points1,2,)),0,(VLOOKUP((CONCATENATE(S$6,"-",Input!J354)),points1,2,))))</f>
        <v>0</v>
      </c>
      <c r="T350" s="21">
        <f>IF(Input!$E354=0,0,IF(ISNA(VLOOKUP((CONCATENATE(T$6,"-",Input!K354)),points1,2,)),0,(VLOOKUP((CONCATENATE(T$6,"-",Input!K354)),points1,2,))))</f>
        <v>0</v>
      </c>
      <c r="U350" s="21">
        <f>IF(Input!$E354=0,0,IF(ISNA(VLOOKUP((CONCATENATE(U$6,"-",Input!L354)),points1,2,)),0,(VLOOKUP((CONCATENATE(U$6,"-",Input!L354)),points1,2,))))</f>
        <v>0</v>
      </c>
      <c r="V350" s="12">
        <f>IF(Input!$C354&gt;6,COUNT(Input!H354:I354,Input!J354:L354,Input!#REF!,Input!#REF!),IF(Input!$C354&lt;=6,COUNT(Input!H354:I354,Input!J354:L354,Input!#REF!)))</f>
        <v>0</v>
      </c>
      <c r="W350">
        <f t="shared" si="85"/>
        <v>0</v>
      </c>
      <c r="X350">
        <f>IF(W350=0,0,IF((Input!G354="Boy")*AND(Input!C354&gt;6),VLOOKUP(W350,award2,3),IF((Input!G354="Girl")*AND(Input!C354&gt;6),VLOOKUP(W350,award2,2),IF((Input!G354="Boy")*AND(Input!C354&lt;=6),VLOOKUP(W350,award12,3),IF((Input!G354="Girl")*AND(Input!C354&lt;=6),VLOOKUP(W350,award12,2),0)))))</f>
        <v>0</v>
      </c>
      <c r="Y350">
        <f>IF(Input!$C354&gt;6,COUNT(Input!H354:I354,Input!J354:L354,Input!#REF!,Input!#REF!),IF(Input!$C354&lt;=6,COUNT(Input!H354:I354,Input!J354:L354,Input!#REF!)))</f>
        <v>0</v>
      </c>
      <c r="AA350" t="str">
        <f t="shared" si="80"/>
        <v xml:space="preserve"> </v>
      </c>
      <c r="AB350" t="str">
        <f t="shared" si="81"/>
        <v xml:space="preserve"> </v>
      </c>
      <c r="AC350" t="str">
        <f t="shared" si="82"/>
        <v xml:space="preserve"> </v>
      </c>
      <c r="AD350" t="str">
        <f t="shared" si="83"/>
        <v xml:space="preserve"> </v>
      </c>
      <c r="AE350" t="str">
        <f t="shared" si="84"/>
        <v xml:space="preserve"> </v>
      </c>
      <c r="AG350" s="21" t="str">
        <f>IF(AA350=" "," ",IF(Input!$G354="Boy",IF(RANK(AA350,($AA350:$AE350),0)&lt;=5,AA350," ")," "))</f>
        <v xml:space="preserve"> </v>
      </c>
      <c r="AH350" s="21" t="str">
        <f>IF(AB350=" "," ",IF(Input!$G354="Boy",IF(RANK(AB350,($AA350:$AE350),0)&lt;=5,AB350," ")," "))</f>
        <v xml:space="preserve"> </v>
      </c>
      <c r="AI350" s="21" t="str">
        <f>IF(AC350=" "," ",IF(Input!$G354="Boy",IF(RANK(AC350,($AA350:$AE350),0)&lt;=5,AC350," ")," "))</f>
        <v xml:space="preserve"> </v>
      </c>
      <c r="AJ350" s="21" t="str">
        <f>IF(AD350=" "," ",IF(Input!$G354="Boy",IF(RANK(AD350,($AA350:$AE350),0)&lt;=5,AD350," ")," "))</f>
        <v xml:space="preserve"> </v>
      </c>
      <c r="AK350" s="21" t="str">
        <f>IF(AE350=" "," ",IF(Input!$G354="Boy",IF(RANK(AE350,($AA350:$AE350),0)&lt;=5,AE350," ")," "))</f>
        <v xml:space="preserve"> </v>
      </c>
      <c r="AM350" s="21" t="str">
        <f>IF(AA350=" "," ",IF(Input!$G354="Girl",IF(RANK(AA350,($AA350:$AE350),0)&lt;=5,AA350," ")," "))</f>
        <v xml:space="preserve"> </v>
      </c>
      <c r="AN350" s="21" t="str">
        <f>IF(AB350=" "," ",IF(Input!$G354="Girl",IF(RANK(AB350,($AA350:$AE350),0)&lt;=5,AB350," ")," "))</f>
        <v xml:space="preserve"> </v>
      </c>
      <c r="AO350" s="21" t="str">
        <f>IF(AC350=" "," ",IF(Input!$G354="Girl",IF(RANK(AC350,($AA350:$AE350),0)&lt;=5,AC350," ")," "))</f>
        <v xml:space="preserve"> </v>
      </c>
      <c r="AP350" s="21" t="str">
        <f>IF(AD350=" "," ",IF(Input!$G354="Girl",IF(RANK(AD350,($AA350:$AE350),0)&lt;=5,AD350," ")," "))</f>
        <v xml:space="preserve"> </v>
      </c>
      <c r="AQ350" s="21" t="str">
        <f>IF(AE350=" "," ",IF(Input!$G354="Girl",IF(RANK(AE350,($AA350:$AE350),0)&lt;=5,AE350," ")," "))</f>
        <v xml:space="preserve"> </v>
      </c>
      <c r="AS350">
        <v>4.0000000000000003E-5</v>
      </c>
      <c r="AT350">
        <v>7.9999999999999898E-5</v>
      </c>
      <c r="AU350">
        <v>1.2E-4</v>
      </c>
      <c r="AV350">
        <v>1.6000000000000001E-4</v>
      </c>
      <c r="AW350">
        <v>2.0000000000000001E-4</v>
      </c>
      <c r="AX350">
        <v>2.4000000000000001E-4</v>
      </c>
      <c r="AY350">
        <v>2.7999999999999998E-4</v>
      </c>
      <c r="AZ350">
        <v>3.20000000000001E-4</v>
      </c>
      <c r="BA350">
        <v>3.60000000000001E-4</v>
      </c>
      <c r="BB350">
        <v>4.0000000000000099E-4</v>
      </c>
    </row>
    <row r="351" spans="3:54" ht="23.55" customHeight="1" x14ac:dyDescent="0.3">
      <c r="C351" s="169">
        <f>Input!D355</f>
        <v>0</v>
      </c>
      <c r="D351" s="170" t="e">
        <f>Input!#REF!</f>
        <v>#REF!</v>
      </c>
      <c r="E351" s="170">
        <f>Input!E355</f>
        <v>0</v>
      </c>
      <c r="F351" s="171">
        <f>Input!F355</f>
        <v>0</v>
      </c>
      <c r="G351" s="171">
        <f>Input!G355</f>
        <v>0</v>
      </c>
      <c r="H351" s="170">
        <f t="shared" si="72"/>
        <v>0</v>
      </c>
      <c r="I351" s="170">
        <f t="shared" si="73"/>
        <v>0</v>
      </c>
      <c r="J351" s="170">
        <f t="shared" si="74"/>
        <v>0</v>
      </c>
      <c r="K351" s="170">
        <f t="shared" si="75"/>
        <v>0</v>
      </c>
      <c r="L351" s="170">
        <f t="shared" si="76"/>
        <v>0</v>
      </c>
      <c r="M351" s="170" t="str">
        <f t="shared" si="77"/>
        <v xml:space="preserve"> </v>
      </c>
      <c r="N351" s="182" t="str">
        <f t="shared" si="78"/>
        <v xml:space="preserve"> </v>
      </c>
      <c r="O351" s="5" t="str">
        <f t="shared" si="79"/>
        <v xml:space="preserve"> -0-0</v>
      </c>
      <c r="P351" s="5">
        <f>Input!D355</f>
        <v>0</v>
      </c>
      <c r="Q351" s="21">
        <f>IF(Input!$E355=0,0,IF(ISNA(VLOOKUP((CONCATENATE(Q$6,"-",Input!H355)),points1,2,)),0,(VLOOKUP((CONCATENATE(Q$6,"-",Input!H355)),points1,2,))))</f>
        <v>0</v>
      </c>
      <c r="R351" s="21">
        <f>IF(Input!$E355=0,0,IF(ISNA(VLOOKUP((CONCATENATE(R$6,"-",Input!I355)),points1,2,)),0,(VLOOKUP((CONCATENATE(R$6,"-",Input!I355)),points1,2,))))</f>
        <v>0</v>
      </c>
      <c r="S351" s="21">
        <f>IF(Input!$E355=0,0,IF(ISNA(VLOOKUP((CONCATENATE(S$6,"-",Input!J355)),points1,2,)),0,(VLOOKUP((CONCATENATE(S$6,"-",Input!J355)),points1,2,))))</f>
        <v>0</v>
      </c>
      <c r="T351" s="21">
        <f>IF(Input!$E355=0,0,IF(ISNA(VLOOKUP((CONCATENATE(T$6,"-",Input!K355)),points1,2,)),0,(VLOOKUP((CONCATENATE(T$6,"-",Input!K355)),points1,2,))))</f>
        <v>0</v>
      </c>
      <c r="U351" s="21">
        <f>IF(Input!$E355=0,0,IF(ISNA(VLOOKUP((CONCATENATE(U$6,"-",Input!L355)),points1,2,)),0,(VLOOKUP((CONCATENATE(U$6,"-",Input!L355)),points1,2,))))</f>
        <v>0</v>
      </c>
      <c r="V351" s="12">
        <f>IF(Input!$C355&gt;6,COUNT(Input!H355:I355,Input!J355:L355,Input!#REF!,Input!#REF!),IF(Input!$C355&lt;=6,COUNT(Input!H355:I355,Input!J355:L355,Input!#REF!)))</f>
        <v>0</v>
      </c>
      <c r="W351">
        <f t="shared" si="85"/>
        <v>0</v>
      </c>
      <c r="X351">
        <f>IF(W351=0,0,IF((Input!G355="Boy")*AND(Input!C355&gt;6),VLOOKUP(W351,award2,3),IF((Input!G355="Girl")*AND(Input!C355&gt;6),VLOOKUP(W351,award2,2),IF((Input!G355="Boy")*AND(Input!C355&lt;=6),VLOOKUP(W351,award12,3),IF((Input!G355="Girl")*AND(Input!C355&lt;=6),VLOOKUP(W351,award12,2),0)))))</f>
        <v>0</v>
      </c>
      <c r="Y351">
        <f>IF(Input!$C355&gt;6,COUNT(Input!H355:I355,Input!J355:L355,Input!#REF!,Input!#REF!),IF(Input!$C355&lt;=6,COUNT(Input!H355:I355,Input!J355:L355,Input!#REF!)))</f>
        <v>0</v>
      </c>
      <c r="AA351" t="str">
        <f t="shared" si="80"/>
        <v xml:space="preserve"> </v>
      </c>
      <c r="AB351" t="str">
        <f t="shared" si="81"/>
        <v xml:space="preserve"> </v>
      </c>
      <c r="AC351" t="str">
        <f t="shared" si="82"/>
        <v xml:space="preserve"> </v>
      </c>
      <c r="AD351" t="str">
        <f t="shared" si="83"/>
        <v xml:space="preserve"> </v>
      </c>
      <c r="AE351" t="str">
        <f t="shared" si="84"/>
        <v xml:space="preserve"> </v>
      </c>
      <c r="AG351" s="21" t="str">
        <f>IF(AA351=" "," ",IF(Input!$G355="Boy",IF(RANK(AA351,($AA351:$AE351),0)&lt;=5,AA351," ")," "))</f>
        <v xml:space="preserve"> </v>
      </c>
      <c r="AH351" s="21" t="str">
        <f>IF(AB351=" "," ",IF(Input!$G355="Boy",IF(RANK(AB351,($AA351:$AE351),0)&lt;=5,AB351," ")," "))</f>
        <v xml:space="preserve"> </v>
      </c>
      <c r="AI351" s="21" t="str">
        <f>IF(AC351=" "," ",IF(Input!$G355="Boy",IF(RANK(AC351,($AA351:$AE351),0)&lt;=5,AC351," ")," "))</f>
        <v xml:space="preserve"> </v>
      </c>
      <c r="AJ351" s="21" t="str">
        <f>IF(AD351=" "," ",IF(Input!$G355="Boy",IF(RANK(AD351,($AA351:$AE351),0)&lt;=5,AD351," ")," "))</f>
        <v xml:space="preserve"> </v>
      </c>
      <c r="AK351" s="21" t="str">
        <f>IF(AE351=" "," ",IF(Input!$G355="Boy",IF(RANK(AE351,($AA351:$AE351),0)&lt;=5,AE351," ")," "))</f>
        <v xml:space="preserve"> </v>
      </c>
      <c r="AM351" s="21" t="str">
        <f>IF(AA351=" "," ",IF(Input!$G355="Girl",IF(RANK(AA351,($AA351:$AE351),0)&lt;=5,AA351," ")," "))</f>
        <v xml:space="preserve"> </v>
      </c>
      <c r="AN351" s="21" t="str">
        <f>IF(AB351=" "," ",IF(Input!$G355="Girl",IF(RANK(AB351,($AA351:$AE351),0)&lt;=5,AB351," ")," "))</f>
        <v xml:space="preserve"> </v>
      </c>
      <c r="AO351" s="21" t="str">
        <f>IF(AC351=" "," ",IF(Input!$G355="Girl",IF(RANK(AC351,($AA351:$AE351),0)&lt;=5,AC351," ")," "))</f>
        <v xml:space="preserve"> </v>
      </c>
      <c r="AP351" s="21" t="str">
        <f>IF(AD351=" "," ",IF(Input!$G355="Girl",IF(RANK(AD351,($AA351:$AE351),0)&lt;=5,AD351," ")," "))</f>
        <v xml:space="preserve"> </v>
      </c>
      <c r="AQ351" s="21" t="str">
        <f>IF(AE351=" "," ",IF(Input!$G355="Girl",IF(RANK(AE351,($AA351:$AE351),0)&lt;=5,AE351," ")," "))</f>
        <v xml:space="preserve"> </v>
      </c>
      <c r="AS351">
        <v>4.0000000000000003E-5</v>
      </c>
      <c r="AT351">
        <v>7.9999999999999898E-5</v>
      </c>
      <c r="AU351">
        <v>1.2E-4</v>
      </c>
      <c r="AV351">
        <v>1.6000000000000001E-4</v>
      </c>
      <c r="AW351">
        <v>2.0000000000000001E-4</v>
      </c>
      <c r="AX351">
        <v>2.4000000000000001E-4</v>
      </c>
      <c r="AY351">
        <v>2.7999999999999998E-4</v>
      </c>
      <c r="AZ351">
        <v>3.20000000000001E-4</v>
      </c>
      <c r="BA351">
        <v>3.60000000000001E-4</v>
      </c>
      <c r="BB351">
        <v>4.0000000000000099E-4</v>
      </c>
    </row>
    <row r="352" spans="3:54" ht="23.55" customHeight="1" x14ac:dyDescent="0.3">
      <c r="C352" s="169">
        <f>Input!D356</f>
        <v>0</v>
      </c>
      <c r="D352" s="170" t="e">
        <f>Input!#REF!</f>
        <v>#REF!</v>
      </c>
      <c r="E352" s="170">
        <f>Input!E356</f>
        <v>0</v>
      </c>
      <c r="F352" s="171">
        <f>Input!F356</f>
        <v>0</v>
      </c>
      <c r="G352" s="171">
        <f>Input!G356</f>
        <v>0</v>
      </c>
      <c r="H352" s="170">
        <f t="shared" si="72"/>
        <v>0</v>
      </c>
      <c r="I352" s="170">
        <f t="shared" si="73"/>
        <v>0</v>
      </c>
      <c r="J352" s="170">
        <f t="shared" si="74"/>
        <v>0</v>
      </c>
      <c r="K352" s="170">
        <f t="shared" si="75"/>
        <v>0</v>
      </c>
      <c r="L352" s="170">
        <f t="shared" si="76"/>
        <v>0</v>
      </c>
      <c r="M352" s="170" t="str">
        <f t="shared" si="77"/>
        <v xml:space="preserve"> </v>
      </c>
      <c r="N352" s="182" t="str">
        <f t="shared" si="78"/>
        <v xml:space="preserve"> </v>
      </c>
      <c r="O352" s="5" t="str">
        <f t="shared" si="79"/>
        <v xml:space="preserve"> -0-0</v>
      </c>
      <c r="P352" s="5">
        <f>Input!D356</f>
        <v>0</v>
      </c>
      <c r="Q352" s="21">
        <f>IF(Input!$E356=0,0,IF(ISNA(VLOOKUP((CONCATENATE(Q$6,"-",Input!H356)),points1,2,)),0,(VLOOKUP((CONCATENATE(Q$6,"-",Input!H356)),points1,2,))))</f>
        <v>0</v>
      </c>
      <c r="R352" s="21">
        <f>IF(Input!$E356=0,0,IF(ISNA(VLOOKUP((CONCATENATE(R$6,"-",Input!I356)),points1,2,)),0,(VLOOKUP((CONCATENATE(R$6,"-",Input!I356)),points1,2,))))</f>
        <v>0</v>
      </c>
      <c r="S352" s="21">
        <f>IF(Input!$E356=0,0,IF(ISNA(VLOOKUP((CONCATENATE(S$6,"-",Input!J356)),points1,2,)),0,(VLOOKUP((CONCATENATE(S$6,"-",Input!J356)),points1,2,))))</f>
        <v>0</v>
      </c>
      <c r="T352" s="21">
        <f>IF(Input!$E356=0,0,IF(ISNA(VLOOKUP((CONCATENATE(T$6,"-",Input!K356)),points1,2,)),0,(VLOOKUP((CONCATENATE(T$6,"-",Input!K356)),points1,2,))))</f>
        <v>0</v>
      </c>
      <c r="U352" s="21">
        <f>IF(Input!$E356=0,0,IF(ISNA(VLOOKUP((CONCATENATE(U$6,"-",Input!L356)),points1,2,)),0,(VLOOKUP((CONCATENATE(U$6,"-",Input!L356)),points1,2,))))</f>
        <v>0</v>
      </c>
      <c r="V352" s="12">
        <f>IF(Input!$C356&gt;6,COUNT(Input!H356:I356,Input!J356:L356,Input!#REF!,Input!#REF!),IF(Input!$C356&lt;=6,COUNT(Input!H356:I356,Input!J356:L356,Input!#REF!)))</f>
        <v>0</v>
      </c>
      <c r="W352">
        <f t="shared" si="85"/>
        <v>0</v>
      </c>
      <c r="X352">
        <f>IF(W352=0,0,IF((Input!G356="Boy")*AND(Input!C356&gt;6),VLOOKUP(W352,award2,3),IF((Input!G356="Girl")*AND(Input!C356&gt;6),VLOOKUP(W352,award2,2),IF((Input!G356="Boy")*AND(Input!C356&lt;=6),VLOOKUP(W352,award12,3),IF((Input!G356="Girl")*AND(Input!C356&lt;=6),VLOOKUP(W352,award12,2),0)))))</f>
        <v>0</v>
      </c>
      <c r="Y352">
        <f>IF(Input!$C356&gt;6,COUNT(Input!H356:I356,Input!J356:L356,Input!#REF!,Input!#REF!),IF(Input!$C356&lt;=6,COUNT(Input!H356:I356,Input!J356:L356,Input!#REF!)))</f>
        <v>0</v>
      </c>
      <c r="AA352" t="str">
        <f t="shared" si="80"/>
        <v xml:space="preserve"> </v>
      </c>
      <c r="AB352" t="str">
        <f t="shared" si="81"/>
        <v xml:space="preserve"> </v>
      </c>
      <c r="AC352" t="str">
        <f t="shared" si="82"/>
        <v xml:space="preserve"> </v>
      </c>
      <c r="AD352" t="str">
        <f t="shared" si="83"/>
        <v xml:space="preserve"> </v>
      </c>
      <c r="AE352" t="str">
        <f t="shared" si="84"/>
        <v xml:space="preserve"> </v>
      </c>
      <c r="AG352" s="21" t="str">
        <f>IF(AA352=" "," ",IF(Input!$G356="Boy",IF(RANK(AA352,($AA352:$AE352),0)&lt;=5,AA352," ")," "))</f>
        <v xml:space="preserve"> </v>
      </c>
      <c r="AH352" s="21" t="str">
        <f>IF(AB352=" "," ",IF(Input!$G356="Boy",IF(RANK(AB352,($AA352:$AE352),0)&lt;=5,AB352," ")," "))</f>
        <v xml:space="preserve"> </v>
      </c>
      <c r="AI352" s="21" t="str">
        <f>IF(AC352=" "," ",IF(Input!$G356="Boy",IF(RANK(AC352,($AA352:$AE352),0)&lt;=5,AC352," ")," "))</f>
        <v xml:space="preserve"> </v>
      </c>
      <c r="AJ352" s="21" t="str">
        <f>IF(AD352=" "," ",IF(Input!$G356="Boy",IF(RANK(AD352,($AA352:$AE352),0)&lt;=5,AD352," ")," "))</f>
        <v xml:space="preserve"> </v>
      </c>
      <c r="AK352" s="21" t="str">
        <f>IF(AE352=" "," ",IF(Input!$G356="Boy",IF(RANK(AE352,($AA352:$AE352),0)&lt;=5,AE352," ")," "))</f>
        <v xml:space="preserve"> </v>
      </c>
      <c r="AM352" s="21" t="str">
        <f>IF(AA352=" "," ",IF(Input!$G356="Girl",IF(RANK(AA352,($AA352:$AE352),0)&lt;=5,AA352," ")," "))</f>
        <v xml:space="preserve"> </v>
      </c>
      <c r="AN352" s="21" t="str">
        <f>IF(AB352=" "," ",IF(Input!$G356="Girl",IF(RANK(AB352,($AA352:$AE352),0)&lt;=5,AB352," ")," "))</f>
        <v xml:space="preserve"> </v>
      </c>
      <c r="AO352" s="21" t="str">
        <f>IF(AC352=" "," ",IF(Input!$G356="Girl",IF(RANK(AC352,($AA352:$AE352),0)&lt;=5,AC352," ")," "))</f>
        <v xml:space="preserve"> </v>
      </c>
      <c r="AP352" s="21" t="str">
        <f>IF(AD352=" "," ",IF(Input!$G356="Girl",IF(RANK(AD352,($AA352:$AE352),0)&lt;=5,AD352," ")," "))</f>
        <v xml:space="preserve"> </v>
      </c>
      <c r="AQ352" s="21" t="str">
        <f>IF(AE352=" "," ",IF(Input!$G356="Girl",IF(RANK(AE352,($AA352:$AE352),0)&lt;=5,AE352," ")," "))</f>
        <v xml:space="preserve"> </v>
      </c>
      <c r="AS352">
        <v>4.0000000000000003E-5</v>
      </c>
      <c r="AT352">
        <v>7.9999999999999898E-5</v>
      </c>
      <c r="AU352">
        <v>1.2E-4</v>
      </c>
      <c r="AV352">
        <v>1.6000000000000001E-4</v>
      </c>
      <c r="AW352">
        <v>2.0000000000000001E-4</v>
      </c>
      <c r="AX352">
        <v>2.4000000000000001E-4</v>
      </c>
      <c r="AY352">
        <v>2.7999999999999998E-4</v>
      </c>
      <c r="AZ352">
        <v>3.20000000000001E-4</v>
      </c>
      <c r="BA352">
        <v>3.60000000000001E-4</v>
      </c>
      <c r="BB352">
        <v>4.0000000000000099E-4</v>
      </c>
    </row>
    <row r="353" spans="3:54" ht="23.55" customHeight="1" x14ac:dyDescent="0.3">
      <c r="C353" s="169">
        <f>Input!D357</f>
        <v>0</v>
      </c>
      <c r="D353" s="170" t="e">
        <f>Input!#REF!</f>
        <v>#REF!</v>
      </c>
      <c r="E353" s="170">
        <f>Input!E357</f>
        <v>0</v>
      </c>
      <c r="F353" s="171">
        <f>Input!F357</f>
        <v>0</v>
      </c>
      <c r="G353" s="171">
        <f>Input!G357</f>
        <v>0</v>
      </c>
      <c r="H353" s="170">
        <f t="shared" si="72"/>
        <v>0</v>
      </c>
      <c r="I353" s="170">
        <f t="shared" si="73"/>
        <v>0</v>
      </c>
      <c r="J353" s="170">
        <f t="shared" si="74"/>
        <v>0</v>
      </c>
      <c r="K353" s="170">
        <f t="shared" si="75"/>
        <v>0</v>
      </c>
      <c r="L353" s="170">
        <f t="shared" si="76"/>
        <v>0</v>
      </c>
      <c r="M353" s="170" t="str">
        <f t="shared" si="77"/>
        <v xml:space="preserve"> </v>
      </c>
      <c r="N353" s="182" t="str">
        <f t="shared" si="78"/>
        <v xml:space="preserve"> </v>
      </c>
      <c r="O353" s="5" t="str">
        <f t="shared" si="79"/>
        <v xml:space="preserve"> -0-0</v>
      </c>
      <c r="P353" s="5">
        <f>Input!D357</f>
        <v>0</v>
      </c>
      <c r="Q353" s="21">
        <f>IF(Input!$E357=0,0,IF(ISNA(VLOOKUP((CONCATENATE(Q$6,"-",Input!H357)),points1,2,)),0,(VLOOKUP((CONCATENATE(Q$6,"-",Input!H357)),points1,2,))))</f>
        <v>0</v>
      </c>
      <c r="R353" s="21">
        <f>IF(Input!$E357=0,0,IF(ISNA(VLOOKUP((CONCATENATE(R$6,"-",Input!I357)),points1,2,)),0,(VLOOKUP((CONCATENATE(R$6,"-",Input!I357)),points1,2,))))</f>
        <v>0</v>
      </c>
      <c r="S353" s="21">
        <f>IF(Input!$E357=0,0,IF(ISNA(VLOOKUP((CONCATENATE(S$6,"-",Input!J357)),points1,2,)),0,(VLOOKUP((CONCATENATE(S$6,"-",Input!J357)),points1,2,))))</f>
        <v>0</v>
      </c>
      <c r="T353" s="21">
        <f>IF(Input!$E357=0,0,IF(ISNA(VLOOKUP((CONCATENATE(T$6,"-",Input!K357)),points1,2,)),0,(VLOOKUP((CONCATENATE(T$6,"-",Input!K357)),points1,2,))))</f>
        <v>0</v>
      </c>
      <c r="U353" s="21">
        <f>IF(Input!$E357=0,0,IF(ISNA(VLOOKUP((CONCATENATE(U$6,"-",Input!L357)),points1,2,)),0,(VLOOKUP((CONCATENATE(U$6,"-",Input!L357)),points1,2,))))</f>
        <v>0</v>
      </c>
      <c r="V353" s="12">
        <f>IF(Input!$C357&gt;6,COUNT(Input!H357:I357,Input!J357:L357,Input!#REF!,Input!#REF!),IF(Input!$C357&lt;=6,COUNT(Input!H357:I357,Input!J357:L357,Input!#REF!)))</f>
        <v>0</v>
      </c>
      <c r="W353">
        <f t="shared" si="85"/>
        <v>0</v>
      </c>
      <c r="X353">
        <f>IF(W353=0,0,IF((Input!G357="Boy")*AND(Input!C357&gt;6),VLOOKUP(W353,award2,3),IF((Input!G357="Girl")*AND(Input!C357&gt;6),VLOOKUP(W353,award2,2),IF((Input!G357="Boy")*AND(Input!C357&lt;=6),VLOOKUP(W353,award12,3),IF((Input!G357="Girl")*AND(Input!C357&lt;=6),VLOOKUP(W353,award12,2),0)))))</f>
        <v>0</v>
      </c>
      <c r="Y353">
        <f>IF(Input!$C357&gt;6,COUNT(Input!H357:I357,Input!J357:L357,Input!#REF!,Input!#REF!),IF(Input!$C357&lt;=6,COUNT(Input!H357:I357,Input!J357:L357,Input!#REF!)))</f>
        <v>0</v>
      </c>
      <c r="AA353" t="str">
        <f t="shared" si="80"/>
        <v xml:space="preserve"> </v>
      </c>
      <c r="AB353" t="str">
        <f t="shared" si="81"/>
        <v xml:space="preserve"> </v>
      </c>
      <c r="AC353" t="str">
        <f t="shared" si="82"/>
        <v xml:space="preserve"> </v>
      </c>
      <c r="AD353" t="str">
        <f t="shared" si="83"/>
        <v xml:space="preserve"> </v>
      </c>
      <c r="AE353" t="str">
        <f t="shared" si="84"/>
        <v xml:space="preserve"> </v>
      </c>
      <c r="AG353" s="21" t="str">
        <f>IF(AA353=" "," ",IF(Input!$G357="Boy",IF(RANK(AA353,($AA353:$AE353),0)&lt;=5,AA353," ")," "))</f>
        <v xml:space="preserve"> </v>
      </c>
      <c r="AH353" s="21" t="str">
        <f>IF(AB353=" "," ",IF(Input!$G357="Boy",IF(RANK(AB353,($AA353:$AE353),0)&lt;=5,AB353," ")," "))</f>
        <v xml:space="preserve"> </v>
      </c>
      <c r="AI353" s="21" t="str">
        <f>IF(AC353=" "," ",IF(Input!$G357="Boy",IF(RANK(AC353,($AA353:$AE353),0)&lt;=5,AC353," ")," "))</f>
        <v xml:space="preserve"> </v>
      </c>
      <c r="AJ353" s="21" t="str">
        <f>IF(AD353=" "," ",IF(Input!$G357="Boy",IF(RANK(AD353,($AA353:$AE353),0)&lt;=5,AD353," ")," "))</f>
        <v xml:space="preserve"> </v>
      </c>
      <c r="AK353" s="21" t="str">
        <f>IF(AE353=" "," ",IF(Input!$G357="Boy",IF(RANK(AE353,($AA353:$AE353),0)&lt;=5,AE353," ")," "))</f>
        <v xml:space="preserve"> </v>
      </c>
      <c r="AM353" s="21" t="str">
        <f>IF(AA353=" "," ",IF(Input!$G357="Girl",IF(RANK(AA353,($AA353:$AE353),0)&lt;=5,AA353," ")," "))</f>
        <v xml:space="preserve"> </v>
      </c>
      <c r="AN353" s="21" t="str">
        <f>IF(AB353=" "," ",IF(Input!$G357="Girl",IF(RANK(AB353,($AA353:$AE353),0)&lt;=5,AB353," ")," "))</f>
        <v xml:space="preserve"> </v>
      </c>
      <c r="AO353" s="21" t="str">
        <f>IF(AC353=" "," ",IF(Input!$G357="Girl",IF(RANK(AC353,($AA353:$AE353),0)&lt;=5,AC353," ")," "))</f>
        <v xml:space="preserve"> </v>
      </c>
      <c r="AP353" s="21" t="str">
        <f>IF(AD353=" "," ",IF(Input!$G357="Girl",IF(RANK(AD353,($AA353:$AE353),0)&lt;=5,AD353," ")," "))</f>
        <v xml:space="preserve"> </v>
      </c>
      <c r="AQ353" s="21" t="str">
        <f>IF(AE353=" "," ",IF(Input!$G357="Girl",IF(RANK(AE353,($AA353:$AE353),0)&lt;=5,AE353," ")," "))</f>
        <v xml:space="preserve"> </v>
      </c>
      <c r="AS353">
        <v>4.0000000000000003E-5</v>
      </c>
      <c r="AT353">
        <v>7.9999999999999898E-5</v>
      </c>
      <c r="AU353">
        <v>1.2E-4</v>
      </c>
      <c r="AV353">
        <v>1.6000000000000001E-4</v>
      </c>
      <c r="AW353">
        <v>2.0000000000000001E-4</v>
      </c>
      <c r="AX353">
        <v>2.4000000000000001E-4</v>
      </c>
      <c r="AY353">
        <v>2.7999999999999998E-4</v>
      </c>
      <c r="AZ353">
        <v>3.20000000000001E-4</v>
      </c>
      <c r="BA353">
        <v>3.60000000000001E-4</v>
      </c>
      <c r="BB353">
        <v>4.0000000000000099E-4</v>
      </c>
    </row>
    <row r="354" spans="3:54" ht="23.55" customHeight="1" x14ac:dyDescent="0.3">
      <c r="C354" s="169">
        <f>Input!D358</f>
        <v>0</v>
      </c>
      <c r="D354" s="170" t="e">
        <f>Input!#REF!</f>
        <v>#REF!</v>
      </c>
      <c r="E354" s="170">
        <f>Input!E358</f>
        <v>0</v>
      </c>
      <c r="F354" s="171">
        <f>Input!F358</f>
        <v>0</v>
      </c>
      <c r="G354" s="171">
        <f>Input!G358</f>
        <v>0</v>
      </c>
      <c r="H354" s="170">
        <f t="shared" si="72"/>
        <v>0</v>
      </c>
      <c r="I354" s="170">
        <f t="shared" si="73"/>
        <v>0</v>
      </c>
      <c r="J354" s="170">
        <f t="shared" si="74"/>
        <v>0</v>
      </c>
      <c r="K354" s="170">
        <f t="shared" si="75"/>
        <v>0</v>
      </c>
      <c r="L354" s="170">
        <f t="shared" si="76"/>
        <v>0</v>
      </c>
      <c r="M354" s="170" t="str">
        <f t="shared" si="77"/>
        <v xml:space="preserve"> </v>
      </c>
      <c r="N354" s="182" t="str">
        <f t="shared" si="78"/>
        <v xml:space="preserve"> </v>
      </c>
      <c r="O354" s="5" t="str">
        <f t="shared" si="79"/>
        <v xml:space="preserve"> -0-0</v>
      </c>
      <c r="P354" s="5">
        <f>Input!D358</f>
        <v>0</v>
      </c>
      <c r="Q354" s="21">
        <f>IF(Input!$E358=0,0,IF(ISNA(VLOOKUP((CONCATENATE(Q$6,"-",Input!H358)),points1,2,)),0,(VLOOKUP((CONCATENATE(Q$6,"-",Input!H358)),points1,2,))))</f>
        <v>0</v>
      </c>
      <c r="R354" s="21">
        <f>IF(Input!$E358=0,0,IF(ISNA(VLOOKUP((CONCATENATE(R$6,"-",Input!I358)),points1,2,)),0,(VLOOKUP((CONCATENATE(R$6,"-",Input!I358)),points1,2,))))</f>
        <v>0</v>
      </c>
      <c r="S354" s="21">
        <f>IF(Input!$E358=0,0,IF(ISNA(VLOOKUP((CONCATENATE(S$6,"-",Input!J358)),points1,2,)),0,(VLOOKUP((CONCATENATE(S$6,"-",Input!J358)),points1,2,))))</f>
        <v>0</v>
      </c>
      <c r="T354" s="21">
        <f>IF(Input!$E358=0,0,IF(ISNA(VLOOKUP((CONCATENATE(T$6,"-",Input!K358)),points1,2,)),0,(VLOOKUP((CONCATENATE(T$6,"-",Input!K358)),points1,2,))))</f>
        <v>0</v>
      </c>
      <c r="U354" s="21">
        <f>IF(Input!$E358=0,0,IF(ISNA(VLOOKUP((CONCATENATE(U$6,"-",Input!L358)),points1,2,)),0,(VLOOKUP((CONCATENATE(U$6,"-",Input!L358)),points1,2,))))</f>
        <v>0</v>
      </c>
      <c r="V354" s="12">
        <f>IF(Input!$C358&gt;6,COUNT(Input!H358:I358,Input!J358:L358,Input!#REF!,Input!#REF!),IF(Input!$C358&lt;=6,COUNT(Input!H358:I358,Input!J358:L358,Input!#REF!)))</f>
        <v>0</v>
      </c>
      <c r="W354">
        <f t="shared" si="85"/>
        <v>0</v>
      </c>
      <c r="X354">
        <f>IF(W354=0,0,IF((Input!G358="Boy")*AND(Input!C358&gt;6),VLOOKUP(W354,award2,3),IF((Input!G358="Girl")*AND(Input!C358&gt;6),VLOOKUP(W354,award2,2),IF((Input!G358="Boy")*AND(Input!C358&lt;=6),VLOOKUP(W354,award12,3),IF((Input!G358="Girl")*AND(Input!C358&lt;=6),VLOOKUP(W354,award12,2),0)))))</f>
        <v>0</v>
      </c>
      <c r="Y354">
        <f>IF(Input!$C358&gt;6,COUNT(Input!H358:I358,Input!J358:L358,Input!#REF!,Input!#REF!),IF(Input!$C358&lt;=6,COUNT(Input!H358:I358,Input!J358:L358,Input!#REF!)))</f>
        <v>0</v>
      </c>
      <c r="AA354" t="str">
        <f t="shared" si="80"/>
        <v xml:space="preserve"> </v>
      </c>
      <c r="AB354" t="str">
        <f t="shared" si="81"/>
        <v xml:space="preserve"> </v>
      </c>
      <c r="AC354" t="str">
        <f t="shared" si="82"/>
        <v xml:space="preserve"> </v>
      </c>
      <c r="AD354" t="str">
        <f t="shared" si="83"/>
        <v xml:space="preserve"> </v>
      </c>
      <c r="AE354" t="str">
        <f t="shared" si="84"/>
        <v xml:space="preserve"> </v>
      </c>
      <c r="AG354" s="21" t="str">
        <f>IF(AA354=" "," ",IF(Input!$G358="Boy",IF(RANK(AA354,($AA354:$AE354),0)&lt;=5,AA354," ")," "))</f>
        <v xml:space="preserve"> </v>
      </c>
      <c r="AH354" s="21" t="str">
        <f>IF(AB354=" "," ",IF(Input!$G358="Boy",IF(RANK(AB354,($AA354:$AE354),0)&lt;=5,AB354," ")," "))</f>
        <v xml:space="preserve"> </v>
      </c>
      <c r="AI354" s="21" t="str">
        <f>IF(AC354=" "," ",IF(Input!$G358="Boy",IF(RANK(AC354,($AA354:$AE354),0)&lt;=5,AC354," ")," "))</f>
        <v xml:space="preserve"> </v>
      </c>
      <c r="AJ354" s="21" t="str">
        <f>IF(AD354=" "," ",IF(Input!$G358="Boy",IF(RANK(AD354,($AA354:$AE354),0)&lt;=5,AD354," ")," "))</f>
        <v xml:space="preserve"> </v>
      </c>
      <c r="AK354" s="21" t="str">
        <f>IF(AE354=" "," ",IF(Input!$G358="Boy",IF(RANK(AE354,($AA354:$AE354),0)&lt;=5,AE354," ")," "))</f>
        <v xml:space="preserve"> </v>
      </c>
      <c r="AM354" s="21" t="str">
        <f>IF(AA354=" "," ",IF(Input!$G358="Girl",IF(RANK(AA354,($AA354:$AE354),0)&lt;=5,AA354," ")," "))</f>
        <v xml:space="preserve"> </v>
      </c>
      <c r="AN354" s="21" t="str">
        <f>IF(AB354=" "," ",IF(Input!$G358="Girl",IF(RANK(AB354,($AA354:$AE354),0)&lt;=5,AB354," ")," "))</f>
        <v xml:space="preserve"> </v>
      </c>
      <c r="AO354" s="21" t="str">
        <f>IF(AC354=" "," ",IF(Input!$G358="Girl",IF(RANK(AC354,($AA354:$AE354),0)&lt;=5,AC354," ")," "))</f>
        <v xml:space="preserve"> </v>
      </c>
      <c r="AP354" s="21" t="str">
        <f>IF(AD354=" "," ",IF(Input!$G358="Girl",IF(RANK(AD354,($AA354:$AE354),0)&lt;=5,AD354," ")," "))</f>
        <v xml:space="preserve"> </v>
      </c>
      <c r="AQ354" s="21" t="str">
        <f>IF(AE354=" "," ",IF(Input!$G358="Girl",IF(RANK(AE354,($AA354:$AE354),0)&lt;=5,AE354," ")," "))</f>
        <v xml:space="preserve"> </v>
      </c>
      <c r="AS354">
        <v>4.0000000000000003E-5</v>
      </c>
      <c r="AT354">
        <v>7.9999999999999898E-5</v>
      </c>
      <c r="AU354">
        <v>1.2E-4</v>
      </c>
      <c r="AV354">
        <v>1.6000000000000001E-4</v>
      </c>
      <c r="AW354">
        <v>2.0000000000000001E-4</v>
      </c>
      <c r="AX354">
        <v>2.4000000000000001E-4</v>
      </c>
      <c r="AY354">
        <v>2.7999999999999998E-4</v>
      </c>
      <c r="AZ354">
        <v>3.20000000000001E-4</v>
      </c>
      <c r="BA354">
        <v>3.60000000000001E-4</v>
      </c>
      <c r="BB354">
        <v>4.0000000000000099E-4</v>
      </c>
    </row>
    <row r="355" spans="3:54" ht="23.55" customHeight="1" x14ac:dyDescent="0.3">
      <c r="C355" s="169">
        <f>Input!D359</f>
        <v>0</v>
      </c>
      <c r="D355" s="170" t="e">
        <f>Input!#REF!</f>
        <v>#REF!</v>
      </c>
      <c r="E355" s="170">
        <f>Input!E359</f>
        <v>0</v>
      </c>
      <c r="F355" s="171">
        <f>Input!F359</f>
        <v>0</v>
      </c>
      <c r="G355" s="171">
        <f>Input!G359</f>
        <v>0</v>
      </c>
      <c r="H355" s="170">
        <f t="shared" si="72"/>
        <v>0</v>
      </c>
      <c r="I355" s="170">
        <f t="shared" si="73"/>
        <v>0</v>
      </c>
      <c r="J355" s="170">
        <f t="shared" si="74"/>
        <v>0</v>
      </c>
      <c r="K355" s="170">
        <f t="shared" si="75"/>
        <v>0</v>
      </c>
      <c r="L355" s="170">
        <f t="shared" si="76"/>
        <v>0</v>
      </c>
      <c r="M355" s="170" t="str">
        <f t="shared" si="77"/>
        <v xml:space="preserve"> </v>
      </c>
      <c r="N355" s="182" t="str">
        <f t="shared" si="78"/>
        <v xml:space="preserve"> </v>
      </c>
      <c r="O355" s="5" t="str">
        <f t="shared" si="79"/>
        <v xml:space="preserve"> -0-0</v>
      </c>
      <c r="P355" s="5">
        <f>Input!D359</f>
        <v>0</v>
      </c>
      <c r="Q355" s="21">
        <f>IF(Input!$E359=0,0,IF(ISNA(VLOOKUP((CONCATENATE(Q$6,"-",Input!H359)),points1,2,)),0,(VLOOKUP((CONCATENATE(Q$6,"-",Input!H359)),points1,2,))))</f>
        <v>0</v>
      </c>
      <c r="R355" s="21">
        <f>IF(Input!$E359=0,0,IF(ISNA(VLOOKUP((CONCATENATE(R$6,"-",Input!I359)),points1,2,)),0,(VLOOKUP((CONCATENATE(R$6,"-",Input!I359)),points1,2,))))</f>
        <v>0</v>
      </c>
      <c r="S355" s="21">
        <f>IF(Input!$E359=0,0,IF(ISNA(VLOOKUP((CONCATENATE(S$6,"-",Input!J359)),points1,2,)),0,(VLOOKUP((CONCATENATE(S$6,"-",Input!J359)),points1,2,))))</f>
        <v>0</v>
      </c>
      <c r="T355" s="21">
        <f>IF(Input!$E359=0,0,IF(ISNA(VLOOKUP((CONCATENATE(T$6,"-",Input!K359)),points1,2,)),0,(VLOOKUP((CONCATENATE(T$6,"-",Input!K359)),points1,2,))))</f>
        <v>0</v>
      </c>
      <c r="U355" s="21">
        <f>IF(Input!$E359=0,0,IF(ISNA(VLOOKUP((CONCATENATE(U$6,"-",Input!L359)),points1,2,)),0,(VLOOKUP((CONCATENATE(U$6,"-",Input!L359)),points1,2,))))</f>
        <v>0</v>
      </c>
      <c r="V355" s="12">
        <f>IF(Input!$C359&gt;6,COUNT(Input!H359:I359,Input!J359:L359,Input!#REF!,Input!#REF!),IF(Input!$C359&lt;=6,COUNT(Input!H359:I359,Input!J359:L359,Input!#REF!)))</f>
        <v>0</v>
      </c>
      <c r="W355">
        <f t="shared" si="85"/>
        <v>0</v>
      </c>
      <c r="X355">
        <f>IF(W355=0,0,IF((Input!G359="Boy")*AND(Input!C359&gt;6),VLOOKUP(W355,award2,3),IF((Input!G359="Girl")*AND(Input!C359&gt;6),VLOOKUP(W355,award2,2),IF((Input!G359="Boy")*AND(Input!C359&lt;=6),VLOOKUP(W355,award12,3),IF((Input!G359="Girl")*AND(Input!C359&lt;=6),VLOOKUP(W355,award12,2),0)))))</f>
        <v>0</v>
      </c>
      <c r="Y355">
        <f>IF(Input!$C359&gt;6,COUNT(Input!H359:I359,Input!J359:L359,Input!#REF!,Input!#REF!),IF(Input!$C359&lt;=6,COUNT(Input!H359:I359,Input!J359:L359,Input!#REF!)))</f>
        <v>0</v>
      </c>
      <c r="AA355" t="str">
        <f t="shared" si="80"/>
        <v xml:space="preserve"> </v>
      </c>
      <c r="AB355" t="str">
        <f t="shared" si="81"/>
        <v xml:space="preserve"> </v>
      </c>
      <c r="AC355" t="str">
        <f t="shared" si="82"/>
        <v xml:space="preserve"> </v>
      </c>
      <c r="AD355" t="str">
        <f t="shared" si="83"/>
        <v xml:space="preserve"> </v>
      </c>
      <c r="AE355" t="str">
        <f t="shared" si="84"/>
        <v xml:space="preserve"> </v>
      </c>
      <c r="AG355" s="21" t="str">
        <f>IF(AA355=" "," ",IF(Input!$G359="Boy",IF(RANK(AA355,($AA355:$AE355),0)&lt;=5,AA355," ")," "))</f>
        <v xml:space="preserve"> </v>
      </c>
      <c r="AH355" s="21" t="str">
        <f>IF(AB355=" "," ",IF(Input!$G359="Boy",IF(RANK(AB355,($AA355:$AE355),0)&lt;=5,AB355," ")," "))</f>
        <v xml:space="preserve"> </v>
      </c>
      <c r="AI355" s="21" t="str">
        <f>IF(AC355=" "," ",IF(Input!$G359="Boy",IF(RANK(AC355,($AA355:$AE355),0)&lt;=5,AC355," ")," "))</f>
        <v xml:space="preserve"> </v>
      </c>
      <c r="AJ355" s="21" t="str">
        <f>IF(AD355=" "," ",IF(Input!$G359="Boy",IF(RANK(AD355,($AA355:$AE355),0)&lt;=5,AD355," ")," "))</f>
        <v xml:space="preserve"> </v>
      </c>
      <c r="AK355" s="21" t="str">
        <f>IF(AE355=" "," ",IF(Input!$G359="Boy",IF(RANK(AE355,($AA355:$AE355),0)&lt;=5,AE355," ")," "))</f>
        <v xml:space="preserve"> </v>
      </c>
      <c r="AM355" s="21" t="str">
        <f>IF(AA355=" "," ",IF(Input!$G359="Girl",IF(RANK(AA355,($AA355:$AE355),0)&lt;=5,AA355," ")," "))</f>
        <v xml:space="preserve"> </v>
      </c>
      <c r="AN355" s="21" t="str">
        <f>IF(AB355=" "," ",IF(Input!$G359="Girl",IF(RANK(AB355,($AA355:$AE355),0)&lt;=5,AB355," ")," "))</f>
        <v xml:space="preserve"> </v>
      </c>
      <c r="AO355" s="21" t="str">
        <f>IF(AC355=" "," ",IF(Input!$G359="Girl",IF(RANK(AC355,($AA355:$AE355),0)&lt;=5,AC355," ")," "))</f>
        <v xml:space="preserve"> </v>
      </c>
      <c r="AP355" s="21" t="str">
        <f>IF(AD355=" "," ",IF(Input!$G359="Girl",IF(RANK(AD355,($AA355:$AE355),0)&lt;=5,AD355," ")," "))</f>
        <v xml:space="preserve"> </v>
      </c>
      <c r="AQ355" s="21" t="str">
        <f>IF(AE355=" "," ",IF(Input!$G359="Girl",IF(RANK(AE355,($AA355:$AE355),0)&lt;=5,AE355," ")," "))</f>
        <v xml:space="preserve"> </v>
      </c>
      <c r="AS355">
        <v>4.0000000000000003E-5</v>
      </c>
      <c r="AT355">
        <v>7.9999999999999898E-5</v>
      </c>
      <c r="AU355">
        <v>1.2E-4</v>
      </c>
      <c r="AV355">
        <v>1.6000000000000001E-4</v>
      </c>
      <c r="AW355">
        <v>2.0000000000000001E-4</v>
      </c>
      <c r="AX355">
        <v>2.4000000000000001E-4</v>
      </c>
      <c r="AY355">
        <v>2.7999999999999998E-4</v>
      </c>
      <c r="AZ355">
        <v>3.20000000000001E-4</v>
      </c>
      <c r="BA355">
        <v>3.60000000000001E-4</v>
      </c>
      <c r="BB355">
        <v>4.0000000000000099E-4</v>
      </c>
    </row>
    <row r="356" spans="3:54" ht="23.55" customHeight="1" x14ac:dyDescent="0.3">
      <c r="C356" s="169">
        <f>Input!D360</f>
        <v>0</v>
      </c>
      <c r="D356" s="170" t="e">
        <f>Input!#REF!</f>
        <v>#REF!</v>
      </c>
      <c r="E356" s="170">
        <f>Input!E360</f>
        <v>0</v>
      </c>
      <c r="F356" s="171">
        <f>Input!F360</f>
        <v>0</v>
      </c>
      <c r="G356" s="171">
        <f>Input!G360</f>
        <v>0</v>
      </c>
      <c r="H356" s="170">
        <f t="shared" si="72"/>
        <v>0</v>
      </c>
      <c r="I356" s="170">
        <f t="shared" si="73"/>
        <v>0</v>
      </c>
      <c r="J356" s="170">
        <f t="shared" si="74"/>
        <v>0</v>
      </c>
      <c r="K356" s="170">
        <f t="shared" si="75"/>
        <v>0</v>
      </c>
      <c r="L356" s="170">
        <f t="shared" si="76"/>
        <v>0</v>
      </c>
      <c r="M356" s="170" t="str">
        <f t="shared" si="77"/>
        <v xml:space="preserve"> </v>
      </c>
      <c r="N356" s="182" t="str">
        <f t="shared" si="78"/>
        <v xml:space="preserve"> </v>
      </c>
      <c r="O356" s="5" t="str">
        <f t="shared" si="79"/>
        <v xml:space="preserve"> -0-0</v>
      </c>
      <c r="P356" s="5">
        <f>Input!D360</f>
        <v>0</v>
      </c>
      <c r="Q356" s="21">
        <f>IF(Input!$E360=0,0,IF(ISNA(VLOOKUP((CONCATENATE(Q$6,"-",Input!H360)),points1,2,)),0,(VLOOKUP((CONCATENATE(Q$6,"-",Input!H360)),points1,2,))))</f>
        <v>0</v>
      </c>
      <c r="R356" s="21">
        <f>IF(Input!$E360=0,0,IF(ISNA(VLOOKUP((CONCATENATE(R$6,"-",Input!I360)),points1,2,)),0,(VLOOKUP((CONCATENATE(R$6,"-",Input!I360)),points1,2,))))</f>
        <v>0</v>
      </c>
      <c r="S356" s="21">
        <f>IF(Input!$E360=0,0,IF(ISNA(VLOOKUP((CONCATENATE(S$6,"-",Input!J360)),points1,2,)),0,(VLOOKUP((CONCATENATE(S$6,"-",Input!J360)),points1,2,))))</f>
        <v>0</v>
      </c>
      <c r="T356" s="21">
        <f>IF(Input!$E360=0,0,IF(ISNA(VLOOKUP((CONCATENATE(T$6,"-",Input!K360)),points1,2,)),0,(VLOOKUP((CONCATENATE(T$6,"-",Input!K360)),points1,2,))))</f>
        <v>0</v>
      </c>
      <c r="U356" s="21">
        <f>IF(Input!$E360=0,0,IF(ISNA(VLOOKUP((CONCATENATE(U$6,"-",Input!L360)),points1,2,)),0,(VLOOKUP((CONCATENATE(U$6,"-",Input!L360)),points1,2,))))</f>
        <v>0</v>
      </c>
      <c r="V356" s="12">
        <f>IF(Input!$C360&gt;6,COUNT(Input!H360:I360,Input!J360:L360,Input!#REF!,Input!#REF!),IF(Input!$C360&lt;=6,COUNT(Input!H360:I360,Input!J360:L360,Input!#REF!)))</f>
        <v>0</v>
      </c>
      <c r="W356">
        <f t="shared" si="85"/>
        <v>0</v>
      </c>
      <c r="X356">
        <f>IF(W356=0,0,IF((Input!G360="Boy")*AND(Input!C360&gt;6),VLOOKUP(W356,award2,3),IF((Input!G360="Girl")*AND(Input!C360&gt;6),VLOOKUP(W356,award2,2),IF((Input!G360="Boy")*AND(Input!C360&lt;=6),VLOOKUP(W356,award12,3),IF((Input!G360="Girl")*AND(Input!C360&lt;=6),VLOOKUP(W356,award12,2),0)))))</f>
        <v>0</v>
      </c>
      <c r="Y356">
        <f>IF(Input!$C360&gt;6,COUNT(Input!H360:I360,Input!J360:L360,Input!#REF!,Input!#REF!),IF(Input!$C360&lt;=6,COUNT(Input!H360:I360,Input!J360:L360,Input!#REF!)))</f>
        <v>0</v>
      </c>
      <c r="AA356" t="str">
        <f t="shared" si="80"/>
        <v xml:space="preserve"> </v>
      </c>
      <c r="AB356" t="str">
        <f t="shared" si="81"/>
        <v xml:space="preserve"> </v>
      </c>
      <c r="AC356" t="str">
        <f t="shared" si="82"/>
        <v xml:space="preserve"> </v>
      </c>
      <c r="AD356" t="str">
        <f t="shared" si="83"/>
        <v xml:space="preserve"> </v>
      </c>
      <c r="AE356" t="str">
        <f t="shared" si="84"/>
        <v xml:space="preserve"> </v>
      </c>
      <c r="AG356" s="21" t="str">
        <f>IF(AA356=" "," ",IF(Input!$G360="Boy",IF(RANK(AA356,($AA356:$AE356),0)&lt;=5,AA356," ")," "))</f>
        <v xml:space="preserve"> </v>
      </c>
      <c r="AH356" s="21" t="str">
        <f>IF(AB356=" "," ",IF(Input!$G360="Boy",IF(RANK(AB356,($AA356:$AE356),0)&lt;=5,AB356," ")," "))</f>
        <v xml:space="preserve"> </v>
      </c>
      <c r="AI356" s="21" t="str">
        <f>IF(AC356=" "," ",IF(Input!$G360="Boy",IF(RANK(AC356,($AA356:$AE356),0)&lt;=5,AC356," ")," "))</f>
        <v xml:space="preserve"> </v>
      </c>
      <c r="AJ356" s="21" t="str">
        <f>IF(AD356=" "," ",IF(Input!$G360="Boy",IF(RANK(AD356,($AA356:$AE356),0)&lt;=5,AD356," ")," "))</f>
        <v xml:space="preserve"> </v>
      </c>
      <c r="AK356" s="21" t="str">
        <f>IF(AE356=" "," ",IF(Input!$G360="Boy",IF(RANK(AE356,($AA356:$AE356),0)&lt;=5,AE356," ")," "))</f>
        <v xml:space="preserve"> </v>
      </c>
      <c r="AM356" s="21" t="str">
        <f>IF(AA356=" "," ",IF(Input!$G360="Girl",IF(RANK(AA356,($AA356:$AE356),0)&lt;=5,AA356," ")," "))</f>
        <v xml:space="preserve"> </v>
      </c>
      <c r="AN356" s="21" t="str">
        <f>IF(AB356=" "," ",IF(Input!$G360="Girl",IF(RANK(AB356,($AA356:$AE356),0)&lt;=5,AB356," ")," "))</f>
        <v xml:space="preserve"> </v>
      </c>
      <c r="AO356" s="21" t="str">
        <f>IF(AC356=" "," ",IF(Input!$G360="Girl",IF(RANK(AC356,($AA356:$AE356),0)&lt;=5,AC356," ")," "))</f>
        <v xml:space="preserve"> </v>
      </c>
      <c r="AP356" s="21" t="str">
        <f>IF(AD356=" "," ",IF(Input!$G360="Girl",IF(RANK(AD356,($AA356:$AE356),0)&lt;=5,AD356," ")," "))</f>
        <v xml:space="preserve"> </v>
      </c>
      <c r="AQ356" s="21" t="str">
        <f>IF(AE356=" "," ",IF(Input!$G360="Girl",IF(RANK(AE356,($AA356:$AE356),0)&lt;=5,AE356," ")," "))</f>
        <v xml:space="preserve"> </v>
      </c>
      <c r="AS356">
        <v>4.0000000000000003E-5</v>
      </c>
      <c r="AT356">
        <v>7.9999999999999898E-5</v>
      </c>
      <c r="AU356">
        <v>1.2E-4</v>
      </c>
      <c r="AV356">
        <v>1.6000000000000001E-4</v>
      </c>
      <c r="AW356">
        <v>2.0000000000000001E-4</v>
      </c>
      <c r="AX356">
        <v>2.4000000000000001E-4</v>
      </c>
      <c r="AY356">
        <v>2.7999999999999998E-4</v>
      </c>
      <c r="AZ356">
        <v>3.20000000000001E-4</v>
      </c>
      <c r="BA356">
        <v>3.60000000000001E-4</v>
      </c>
      <c r="BB356">
        <v>4.0000000000000099E-4</v>
      </c>
    </row>
    <row r="357" spans="3:54" ht="23.55" customHeight="1" x14ac:dyDescent="0.3">
      <c r="C357" s="169">
        <f>Input!D361</f>
        <v>0</v>
      </c>
      <c r="D357" s="170" t="e">
        <f>Input!#REF!</f>
        <v>#REF!</v>
      </c>
      <c r="E357" s="170">
        <f>Input!E361</f>
        <v>0</v>
      </c>
      <c r="F357" s="171">
        <f>Input!F361</f>
        <v>0</v>
      </c>
      <c r="G357" s="171">
        <f>Input!G361</f>
        <v>0</v>
      </c>
      <c r="H357" s="170">
        <f t="shared" si="72"/>
        <v>0</v>
      </c>
      <c r="I357" s="170">
        <f t="shared" si="73"/>
        <v>0</v>
      </c>
      <c r="J357" s="170">
        <f t="shared" si="74"/>
        <v>0</v>
      </c>
      <c r="K357" s="170">
        <f t="shared" si="75"/>
        <v>0</v>
      </c>
      <c r="L357" s="170">
        <f t="shared" si="76"/>
        <v>0</v>
      </c>
      <c r="M357" s="170" t="str">
        <f t="shared" si="77"/>
        <v xml:space="preserve"> </v>
      </c>
      <c r="N357" s="182" t="str">
        <f t="shared" si="78"/>
        <v xml:space="preserve"> </v>
      </c>
      <c r="O357" s="5" t="str">
        <f t="shared" si="79"/>
        <v xml:space="preserve"> -0-0</v>
      </c>
      <c r="P357" s="5">
        <f>Input!D361</f>
        <v>0</v>
      </c>
      <c r="Q357" s="21">
        <f>IF(Input!$E361=0,0,IF(ISNA(VLOOKUP((CONCATENATE(Q$6,"-",Input!H361)),points1,2,)),0,(VLOOKUP((CONCATENATE(Q$6,"-",Input!H361)),points1,2,))))</f>
        <v>0</v>
      </c>
      <c r="R357" s="21">
        <f>IF(Input!$E361=0,0,IF(ISNA(VLOOKUP((CONCATENATE(R$6,"-",Input!I361)),points1,2,)),0,(VLOOKUP((CONCATENATE(R$6,"-",Input!I361)),points1,2,))))</f>
        <v>0</v>
      </c>
      <c r="S357" s="21">
        <f>IF(Input!$E361=0,0,IF(ISNA(VLOOKUP((CONCATENATE(S$6,"-",Input!J361)),points1,2,)),0,(VLOOKUP((CONCATENATE(S$6,"-",Input!J361)),points1,2,))))</f>
        <v>0</v>
      </c>
      <c r="T357" s="21">
        <f>IF(Input!$E361=0,0,IF(ISNA(VLOOKUP((CONCATENATE(T$6,"-",Input!K361)),points1,2,)),0,(VLOOKUP((CONCATENATE(T$6,"-",Input!K361)),points1,2,))))</f>
        <v>0</v>
      </c>
      <c r="U357" s="21">
        <f>IF(Input!$E361=0,0,IF(ISNA(VLOOKUP((CONCATENATE(U$6,"-",Input!L361)),points1,2,)),0,(VLOOKUP((CONCATENATE(U$6,"-",Input!L361)),points1,2,))))</f>
        <v>0</v>
      </c>
      <c r="V357" s="12">
        <f>IF(Input!$C361&gt;6,COUNT(Input!H361:I361,Input!J361:L361,Input!#REF!,Input!#REF!),IF(Input!$C361&lt;=6,COUNT(Input!H361:I361,Input!J361:L361,Input!#REF!)))</f>
        <v>0</v>
      </c>
      <c r="W357">
        <f t="shared" si="85"/>
        <v>0</v>
      </c>
      <c r="X357">
        <f>IF(W357=0,0,IF((Input!G361="Boy")*AND(Input!C361&gt;6),VLOOKUP(W357,award2,3),IF((Input!G361="Girl")*AND(Input!C361&gt;6),VLOOKUP(W357,award2,2),IF((Input!G361="Boy")*AND(Input!C361&lt;=6),VLOOKUP(W357,award12,3),IF((Input!G361="Girl")*AND(Input!C361&lt;=6),VLOOKUP(W357,award12,2),0)))))</f>
        <v>0</v>
      </c>
      <c r="Y357">
        <f>IF(Input!$C361&gt;6,COUNT(Input!H361:I361,Input!J361:L361,Input!#REF!,Input!#REF!),IF(Input!$C361&lt;=6,COUNT(Input!H361:I361,Input!J361:L361,Input!#REF!)))</f>
        <v>0</v>
      </c>
      <c r="AA357" t="str">
        <f t="shared" si="80"/>
        <v xml:space="preserve"> </v>
      </c>
      <c r="AB357" t="str">
        <f t="shared" si="81"/>
        <v xml:space="preserve"> </v>
      </c>
      <c r="AC357" t="str">
        <f t="shared" si="82"/>
        <v xml:space="preserve"> </v>
      </c>
      <c r="AD357" t="str">
        <f t="shared" si="83"/>
        <v xml:space="preserve"> </v>
      </c>
      <c r="AE357" t="str">
        <f t="shared" si="84"/>
        <v xml:space="preserve"> </v>
      </c>
      <c r="AG357" s="21" t="str">
        <f>IF(AA357=" "," ",IF(Input!$G361="Boy",IF(RANK(AA357,($AA357:$AE357),0)&lt;=5,AA357," ")," "))</f>
        <v xml:space="preserve"> </v>
      </c>
      <c r="AH357" s="21" t="str">
        <f>IF(AB357=" "," ",IF(Input!$G361="Boy",IF(RANK(AB357,($AA357:$AE357),0)&lt;=5,AB357," ")," "))</f>
        <v xml:space="preserve"> </v>
      </c>
      <c r="AI357" s="21" t="str">
        <f>IF(AC357=" "," ",IF(Input!$G361="Boy",IF(RANK(AC357,($AA357:$AE357),0)&lt;=5,AC357," ")," "))</f>
        <v xml:space="preserve"> </v>
      </c>
      <c r="AJ357" s="21" t="str">
        <f>IF(AD357=" "," ",IF(Input!$G361="Boy",IF(RANK(AD357,($AA357:$AE357),0)&lt;=5,AD357," ")," "))</f>
        <v xml:space="preserve"> </v>
      </c>
      <c r="AK357" s="21" t="str">
        <f>IF(AE357=" "," ",IF(Input!$G361="Boy",IF(RANK(AE357,($AA357:$AE357),0)&lt;=5,AE357," ")," "))</f>
        <v xml:space="preserve"> </v>
      </c>
      <c r="AM357" s="21" t="str">
        <f>IF(AA357=" "," ",IF(Input!$G361="Girl",IF(RANK(AA357,($AA357:$AE357),0)&lt;=5,AA357," ")," "))</f>
        <v xml:space="preserve"> </v>
      </c>
      <c r="AN357" s="21" t="str">
        <f>IF(AB357=" "," ",IF(Input!$G361="Girl",IF(RANK(AB357,($AA357:$AE357),0)&lt;=5,AB357," ")," "))</f>
        <v xml:space="preserve"> </v>
      </c>
      <c r="AO357" s="21" t="str">
        <f>IF(AC357=" "," ",IF(Input!$G361="Girl",IF(RANK(AC357,($AA357:$AE357),0)&lt;=5,AC357," ")," "))</f>
        <v xml:space="preserve"> </v>
      </c>
      <c r="AP357" s="21" t="str">
        <f>IF(AD357=" "," ",IF(Input!$G361="Girl",IF(RANK(AD357,($AA357:$AE357),0)&lt;=5,AD357," ")," "))</f>
        <v xml:space="preserve"> </v>
      </c>
      <c r="AQ357" s="21" t="str">
        <f>IF(AE357=" "," ",IF(Input!$G361="Girl",IF(RANK(AE357,($AA357:$AE357),0)&lt;=5,AE357," ")," "))</f>
        <v xml:space="preserve"> </v>
      </c>
      <c r="AS357">
        <v>4.0000000000000003E-5</v>
      </c>
      <c r="AT357">
        <v>7.9999999999999898E-5</v>
      </c>
      <c r="AU357">
        <v>1.2E-4</v>
      </c>
      <c r="AV357">
        <v>1.6000000000000001E-4</v>
      </c>
      <c r="AW357">
        <v>2.0000000000000001E-4</v>
      </c>
      <c r="AX357">
        <v>2.4000000000000001E-4</v>
      </c>
      <c r="AY357">
        <v>2.7999999999999998E-4</v>
      </c>
      <c r="AZ357">
        <v>3.20000000000001E-4</v>
      </c>
      <c r="BA357">
        <v>3.60000000000001E-4</v>
      </c>
      <c r="BB357">
        <v>4.0000000000000099E-4</v>
      </c>
    </row>
    <row r="358" spans="3:54" ht="23.55" customHeight="1" x14ac:dyDescent="0.3">
      <c r="C358" s="169">
        <f>Input!D362</f>
        <v>0</v>
      </c>
      <c r="D358" s="170" t="e">
        <f>Input!#REF!</f>
        <v>#REF!</v>
      </c>
      <c r="E358" s="170">
        <f>Input!E362</f>
        <v>0</v>
      </c>
      <c r="F358" s="171">
        <f>Input!F362</f>
        <v>0</v>
      </c>
      <c r="G358" s="171">
        <f>Input!G362</f>
        <v>0</v>
      </c>
      <c r="H358" s="170">
        <f t="shared" si="72"/>
        <v>0</v>
      </c>
      <c r="I358" s="170">
        <f t="shared" si="73"/>
        <v>0</v>
      </c>
      <c r="J358" s="170">
        <f t="shared" si="74"/>
        <v>0</v>
      </c>
      <c r="K358" s="170">
        <f t="shared" si="75"/>
        <v>0</v>
      </c>
      <c r="L358" s="170">
        <f t="shared" si="76"/>
        <v>0</v>
      </c>
      <c r="M358" s="170" t="str">
        <f t="shared" si="77"/>
        <v xml:space="preserve"> </v>
      </c>
      <c r="N358" s="182" t="str">
        <f t="shared" si="78"/>
        <v xml:space="preserve"> </v>
      </c>
      <c r="O358" s="5" t="str">
        <f t="shared" si="79"/>
        <v xml:space="preserve"> -0-0</v>
      </c>
      <c r="P358" s="5">
        <f>Input!D362</f>
        <v>0</v>
      </c>
      <c r="Q358" s="21">
        <f>IF(Input!$E362=0,0,IF(ISNA(VLOOKUP((CONCATENATE(Q$6,"-",Input!H362)),points1,2,)),0,(VLOOKUP((CONCATENATE(Q$6,"-",Input!H362)),points1,2,))))</f>
        <v>0</v>
      </c>
      <c r="R358" s="21">
        <f>IF(Input!$E362=0,0,IF(ISNA(VLOOKUP((CONCATENATE(R$6,"-",Input!I362)),points1,2,)),0,(VLOOKUP((CONCATENATE(R$6,"-",Input!I362)),points1,2,))))</f>
        <v>0</v>
      </c>
      <c r="S358" s="21">
        <f>IF(Input!$E362=0,0,IF(ISNA(VLOOKUP((CONCATENATE(S$6,"-",Input!J362)),points1,2,)),0,(VLOOKUP((CONCATENATE(S$6,"-",Input!J362)),points1,2,))))</f>
        <v>0</v>
      </c>
      <c r="T358" s="21">
        <f>IF(Input!$E362=0,0,IF(ISNA(VLOOKUP((CONCATENATE(T$6,"-",Input!K362)),points1,2,)),0,(VLOOKUP((CONCATENATE(T$6,"-",Input!K362)),points1,2,))))</f>
        <v>0</v>
      </c>
      <c r="U358" s="21">
        <f>IF(Input!$E362=0,0,IF(ISNA(VLOOKUP((CONCATENATE(U$6,"-",Input!L362)),points1,2,)),0,(VLOOKUP((CONCATENATE(U$6,"-",Input!L362)),points1,2,))))</f>
        <v>0</v>
      </c>
      <c r="V358" s="12">
        <f>IF(Input!$C362&gt;6,COUNT(Input!H362:I362,Input!J362:L362,Input!#REF!,Input!#REF!),IF(Input!$C362&lt;=6,COUNT(Input!H362:I362,Input!J362:L362,Input!#REF!)))</f>
        <v>0</v>
      </c>
      <c r="W358">
        <f t="shared" si="85"/>
        <v>0</v>
      </c>
      <c r="X358">
        <f>IF(W358=0,0,IF((Input!G362="Boy")*AND(Input!C362&gt;6),VLOOKUP(W358,award2,3),IF((Input!G362="Girl")*AND(Input!C362&gt;6),VLOOKUP(W358,award2,2),IF((Input!G362="Boy")*AND(Input!C362&lt;=6),VLOOKUP(W358,award12,3),IF((Input!G362="Girl")*AND(Input!C362&lt;=6),VLOOKUP(W358,award12,2),0)))))</f>
        <v>0</v>
      </c>
      <c r="Y358">
        <f>IF(Input!$C362&gt;6,COUNT(Input!H362:I362,Input!J362:L362,Input!#REF!,Input!#REF!),IF(Input!$C362&lt;=6,COUNT(Input!H362:I362,Input!J362:L362,Input!#REF!)))</f>
        <v>0</v>
      </c>
      <c r="AA358" t="str">
        <f t="shared" si="80"/>
        <v xml:space="preserve"> </v>
      </c>
      <c r="AB358" t="str">
        <f t="shared" si="81"/>
        <v xml:space="preserve"> </v>
      </c>
      <c r="AC358" t="str">
        <f t="shared" si="82"/>
        <v xml:space="preserve"> </v>
      </c>
      <c r="AD358" t="str">
        <f t="shared" si="83"/>
        <v xml:space="preserve"> </v>
      </c>
      <c r="AE358" t="str">
        <f t="shared" si="84"/>
        <v xml:space="preserve"> </v>
      </c>
      <c r="AG358" s="21" t="str">
        <f>IF(AA358=" "," ",IF(Input!$G362="Boy",IF(RANK(AA358,($AA358:$AE358),0)&lt;=5,AA358," ")," "))</f>
        <v xml:space="preserve"> </v>
      </c>
      <c r="AH358" s="21" t="str">
        <f>IF(AB358=" "," ",IF(Input!$G362="Boy",IF(RANK(AB358,($AA358:$AE358),0)&lt;=5,AB358," ")," "))</f>
        <v xml:space="preserve"> </v>
      </c>
      <c r="AI358" s="21" t="str">
        <f>IF(AC358=" "," ",IF(Input!$G362="Boy",IF(RANK(AC358,($AA358:$AE358),0)&lt;=5,AC358," ")," "))</f>
        <v xml:space="preserve"> </v>
      </c>
      <c r="AJ358" s="21" t="str">
        <f>IF(AD358=" "," ",IF(Input!$G362="Boy",IF(RANK(AD358,($AA358:$AE358),0)&lt;=5,AD358," ")," "))</f>
        <v xml:space="preserve"> </v>
      </c>
      <c r="AK358" s="21" t="str">
        <f>IF(AE358=" "," ",IF(Input!$G362="Boy",IF(RANK(AE358,($AA358:$AE358),0)&lt;=5,AE358," ")," "))</f>
        <v xml:space="preserve"> </v>
      </c>
      <c r="AM358" s="21" t="str">
        <f>IF(AA358=" "," ",IF(Input!$G362="Girl",IF(RANK(AA358,($AA358:$AE358),0)&lt;=5,AA358," ")," "))</f>
        <v xml:space="preserve"> </v>
      </c>
      <c r="AN358" s="21" t="str">
        <f>IF(AB358=" "," ",IF(Input!$G362="Girl",IF(RANK(AB358,($AA358:$AE358),0)&lt;=5,AB358," ")," "))</f>
        <v xml:space="preserve"> </v>
      </c>
      <c r="AO358" s="21" t="str">
        <f>IF(AC358=" "," ",IF(Input!$G362="Girl",IF(RANK(AC358,($AA358:$AE358),0)&lt;=5,AC358," ")," "))</f>
        <v xml:space="preserve"> </v>
      </c>
      <c r="AP358" s="21" t="str">
        <f>IF(AD358=" "," ",IF(Input!$G362="Girl",IF(RANK(AD358,($AA358:$AE358),0)&lt;=5,AD358," ")," "))</f>
        <v xml:space="preserve"> </v>
      </c>
      <c r="AQ358" s="21" t="str">
        <f>IF(AE358=" "," ",IF(Input!$G362="Girl",IF(RANK(AE358,($AA358:$AE358),0)&lt;=5,AE358," ")," "))</f>
        <v xml:space="preserve"> </v>
      </c>
      <c r="AS358">
        <v>4.0000000000000003E-5</v>
      </c>
      <c r="AT358">
        <v>7.9999999999999898E-5</v>
      </c>
      <c r="AU358">
        <v>1.2E-4</v>
      </c>
      <c r="AV358">
        <v>1.6000000000000001E-4</v>
      </c>
      <c r="AW358">
        <v>2.0000000000000001E-4</v>
      </c>
      <c r="AX358">
        <v>2.4000000000000001E-4</v>
      </c>
      <c r="AY358">
        <v>2.7999999999999998E-4</v>
      </c>
      <c r="AZ358">
        <v>3.20000000000001E-4</v>
      </c>
      <c r="BA358">
        <v>3.60000000000001E-4</v>
      </c>
      <c r="BB358">
        <v>4.0000000000000099E-4</v>
      </c>
    </row>
    <row r="359" spans="3:54" ht="23.55" customHeight="1" x14ac:dyDescent="0.3">
      <c r="C359" s="169">
        <f>Input!D363</f>
        <v>0</v>
      </c>
      <c r="D359" s="170" t="e">
        <f>Input!#REF!</f>
        <v>#REF!</v>
      </c>
      <c r="E359" s="170">
        <f>Input!E363</f>
        <v>0</v>
      </c>
      <c r="F359" s="171">
        <f>Input!F363</f>
        <v>0</v>
      </c>
      <c r="G359" s="171">
        <f>Input!G363</f>
        <v>0</v>
      </c>
      <c r="H359" s="170">
        <f t="shared" si="72"/>
        <v>0</v>
      </c>
      <c r="I359" s="170">
        <f t="shared" si="73"/>
        <v>0</v>
      </c>
      <c r="J359" s="170">
        <f t="shared" si="74"/>
        <v>0</v>
      </c>
      <c r="K359" s="170">
        <f t="shared" si="75"/>
        <v>0</v>
      </c>
      <c r="L359" s="170">
        <f t="shared" si="76"/>
        <v>0</v>
      </c>
      <c r="M359" s="170" t="str">
        <f t="shared" si="77"/>
        <v xml:space="preserve"> </v>
      </c>
      <c r="N359" s="182" t="str">
        <f t="shared" si="78"/>
        <v xml:space="preserve"> </v>
      </c>
      <c r="O359" s="5" t="str">
        <f t="shared" si="79"/>
        <v xml:space="preserve"> -0-0</v>
      </c>
      <c r="P359" s="5">
        <f>Input!D363</f>
        <v>0</v>
      </c>
      <c r="Q359" s="21">
        <f>IF(Input!$E363=0,0,IF(ISNA(VLOOKUP((CONCATENATE(Q$6,"-",Input!H363)),points1,2,)),0,(VLOOKUP((CONCATENATE(Q$6,"-",Input!H363)),points1,2,))))</f>
        <v>0</v>
      </c>
      <c r="R359" s="21">
        <f>IF(Input!$E363=0,0,IF(ISNA(VLOOKUP((CONCATENATE(R$6,"-",Input!I363)),points1,2,)),0,(VLOOKUP((CONCATENATE(R$6,"-",Input!I363)),points1,2,))))</f>
        <v>0</v>
      </c>
      <c r="S359" s="21">
        <f>IF(Input!$E363=0,0,IF(ISNA(VLOOKUP((CONCATENATE(S$6,"-",Input!J363)),points1,2,)),0,(VLOOKUP((CONCATENATE(S$6,"-",Input!J363)),points1,2,))))</f>
        <v>0</v>
      </c>
      <c r="T359" s="21">
        <f>IF(Input!$E363=0,0,IF(ISNA(VLOOKUP((CONCATENATE(T$6,"-",Input!K363)),points1,2,)),0,(VLOOKUP((CONCATENATE(T$6,"-",Input!K363)),points1,2,))))</f>
        <v>0</v>
      </c>
      <c r="U359" s="21">
        <f>IF(Input!$E363=0,0,IF(ISNA(VLOOKUP((CONCATENATE(U$6,"-",Input!L363)),points1,2,)),0,(VLOOKUP((CONCATENATE(U$6,"-",Input!L363)),points1,2,))))</f>
        <v>0</v>
      </c>
      <c r="V359" s="12">
        <f>IF(Input!$C363&gt;6,COUNT(Input!H363:I363,Input!J363:L363,Input!#REF!,Input!#REF!),IF(Input!$C363&lt;=6,COUNT(Input!H363:I363,Input!J363:L363,Input!#REF!)))</f>
        <v>0</v>
      </c>
      <c r="W359">
        <f t="shared" si="85"/>
        <v>0</v>
      </c>
      <c r="X359">
        <f>IF(W359=0,0,IF((Input!G363="Boy")*AND(Input!C363&gt;6),VLOOKUP(W359,award2,3),IF((Input!G363="Girl")*AND(Input!C363&gt;6),VLOOKUP(W359,award2,2),IF((Input!G363="Boy")*AND(Input!C363&lt;=6),VLOOKUP(W359,award12,3),IF((Input!G363="Girl")*AND(Input!C363&lt;=6),VLOOKUP(W359,award12,2),0)))))</f>
        <v>0</v>
      </c>
      <c r="Y359">
        <f>IF(Input!$C363&gt;6,COUNT(Input!H363:I363,Input!J363:L363,Input!#REF!,Input!#REF!),IF(Input!$C363&lt;=6,COUNT(Input!H363:I363,Input!J363:L363,Input!#REF!)))</f>
        <v>0</v>
      </c>
      <c r="AA359" t="str">
        <f t="shared" si="80"/>
        <v xml:space="preserve"> </v>
      </c>
      <c r="AB359" t="str">
        <f t="shared" si="81"/>
        <v xml:space="preserve"> </v>
      </c>
      <c r="AC359" t="str">
        <f t="shared" si="82"/>
        <v xml:space="preserve"> </v>
      </c>
      <c r="AD359" t="str">
        <f t="shared" si="83"/>
        <v xml:space="preserve"> </v>
      </c>
      <c r="AE359" t="str">
        <f t="shared" si="84"/>
        <v xml:space="preserve"> </v>
      </c>
      <c r="AG359" s="21" t="str">
        <f>IF(AA359=" "," ",IF(Input!$G363="Boy",IF(RANK(AA359,($AA359:$AE359),0)&lt;=5,AA359," ")," "))</f>
        <v xml:space="preserve"> </v>
      </c>
      <c r="AH359" s="21" t="str">
        <f>IF(AB359=" "," ",IF(Input!$G363="Boy",IF(RANK(AB359,($AA359:$AE359),0)&lt;=5,AB359," ")," "))</f>
        <v xml:space="preserve"> </v>
      </c>
      <c r="AI359" s="21" t="str">
        <f>IF(AC359=" "," ",IF(Input!$G363="Boy",IF(RANK(AC359,($AA359:$AE359),0)&lt;=5,AC359," ")," "))</f>
        <v xml:space="preserve"> </v>
      </c>
      <c r="AJ359" s="21" t="str">
        <f>IF(AD359=" "," ",IF(Input!$G363="Boy",IF(RANK(AD359,($AA359:$AE359),0)&lt;=5,AD359," ")," "))</f>
        <v xml:space="preserve"> </v>
      </c>
      <c r="AK359" s="21" t="str">
        <f>IF(AE359=" "," ",IF(Input!$G363="Boy",IF(RANK(AE359,($AA359:$AE359),0)&lt;=5,AE359," ")," "))</f>
        <v xml:space="preserve"> </v>
      </c>
      <c r="AM359" s="21" t="str">
        <f>IF(AA359=" "," ",IF(Input!$G363="Girl",IF(RANK(AA359,($AA359:$AE359),0)&lt;=5,AA359," ")," "))</f>
        <v xml:space="preserve"> </v>
      </c>
      <c r="AN359" s="21" t="str">
        <f>IF(AB359=" "," ",IF(Input!$G363="Girl",IF(RANK(AB359,($AA359:$AE359),0)&lt;=5,AB359," ")," "))</f>
        <v xml:space="preserve"> </v>
      </c>
      <c r="AO359" s="21" t="str">
        <f>IF(AC359=" "," ",IF(Input!$G363="Girl",IF(RANK(AC359,($AA359:$AE359),0)&lt;=5,AC359," ")," "))</f>
        <v xml:space="preserve"> </v>
      </c>
      <c r="AP359" s="21" t="str">
        <f>IF(AD359=" "," ",IF(Input!$G363="Girl",IF(RANK(AD359,($AA359:$AE359),0)&lt;=5,AD359," ")," "))</f>
        <v xml:space="preserve"> </v>
      </c>
      <c r="AQ359" s="21" t="str">
        <f>IF(AE359=" "," ",IF(Input!$G363="Girl",IF(RANK(AE359,($AA359:$AE359),0)&lt;=5,AE359," ")," "))</f>
        <v xml:space="preserve"> </v>
      </c>
      <c r="AS359">
        <v>4.0000000000000003E-5</v>
      </c>
      <c r="AT359">
        <v>7.9999999999999898E-5</v>
      </c>
      <c r="AU359">
        <v>1.2E-4</v>
      </c>
      <c r="AV359">
        <v>1.6000000000000001E-4</v>
      </c>
      <c r="AW359">
        <v>2.0000000000000001E-4</v>
      </c>
      <c r="AX359">
        <v>2.4000000000000001E-4</v>
      </c>
      <c r="AY359">
        <v>2.7999999999999998E-4</v>
      </c>
      <c r="AZ359">
        <v>3.20000000000001E-4</v>
      </c>
      <c r="BA359">
        <v>3.60000000000001E-4</v>
      </c>
      <c r="BB359">
        <v>4.0000000000000099E-4</v>
      </c>
    </row>
    <row r="360" spans="3:54" ht="23.55" customHeight="1" x14ac:dyDescent="0.3">
      <c r="C360" s="169">
        <f>Input!D364</f>
        <v>0</v>
      </c>
      <c r="D360" s="170" t="e">
        <f>Input!#REF!</f>
        <v>#REF!</v>
      </c>
      <c r="E360" s="170">
        <f>Input!E364</f>
        <v>0</v>
      </c>
      <c r="F360" s="171">
        <f>Input!F364</f>
        <v>0</v>
      </c>
      <c r="G360" s="171">
        <f>Input!G364</f>
        <v>0</v>
      </c>
      <c r="H360" s="170">
        <f t="shared" si="72"/>
        <v>0</v>
      </c>
      <c r="I360" s="170">
        <f t="shared" si="73"/>
        <v>0</v>
      </c>
      <c r="J360" s="170">
        <f t="shared" si="74"/>
        <v>0</v>
      </c>
      <c r="K360" s="170">
        <f t="shared" si="75"/>
        <v>0</v>
      </c>
      <c r="L360" s="170">
        <f t="shared" si="76"/>
        <v>0</v>
      </c>
      <c r="M360" s="170" t="str">
        <f t="shared" si="77"/>
        <v xml:space="preserve"> </v>
      </c>
      <c r="N360" s="182" t="str">
        <f t="shared" si="78"/>
        <v xml:space="preserve"> </v>
      </c>
      <c r="O360" s="5" t="str">
        <f t="shared" si="79"/>
        <v xml:space="preserve"> -0-0</v>
      </c>
      <c r="P360" s="5">
        <f>Input!D364</f>
        <v>0</v>
      </c>
      <c r="Q360" s="21">
        <f>IF(Input!$E364=0,0,IF(ISNA(VLOOKUP((CONCATENATE(Q$6,"-",Input!H364)),points1,2,)),0,(VLOOKUP((CONCATENATE(Q$6,"-",Input!H364)),points1,2,))))</f>
        <v>0</v>
      </c>
      <c r="R360" s="21">
        <f>IF(Input!$E364=0,0,IF(ISNA(VLOOKUP((CONCATENATE(R$6,"-",Input!I364)),points1,2,)),0,(VLOOKUP((CONCATENATE(R$6,"-",Input!I364)),points1,2,))))</f>
        <v>0</v>
      </c>
      <c r="S360" s="21">
        <f>IF(Input!$E364=0,0,IF(ISNA(VLOOKUP((CONCATENATE(S$6,"-",Input!J364)),points1,2,)),0,(VLOOKUP((CONCATENATE(S$6,"-",Input!J364)),points1,2,))))</f>
        <v>0</v>
      </c>
      <c r="T360" s="21">
        <f>IF(Input!$E364=0,0,IF(ISNA(VLOOKUP((CONCATENATE(T$6,"-",Input!K364)),points1,2,)),0,(VLOOKUP((CONCATENATE(T$6,"-",Input!K364)),points1,2,))))</f>
        <v>0</v>
      </c>
      <c r="U360" s="21">
        <f>IF(Input!$E364=0,0,IF(ISNA(VLOOKUP((CONCATENATE(U$6,"-",Input!L364)),points1,2,)),0,(VLOOKUP((CONCATENATE(U$6,"-",Input!L364)),points1,2,))))</f>
        <v>0</v>
      </c>
      <c r="V360" s="12">
        <f>IF(Input!$C364&gt;6,COUNT(Input!H364:I364,Input!J364:L364,Input!#REF!,Input!#REF!),IF(Input!$C364&lt;=6,COUNT(Input!H364:I364,Input!J364:L364,Input!#REF!)))</f>
        <v>0</v>
      </c>
      <c r="W360">
        <f t="shared" si="85"/>
        <v>0</v>
      </c>
      <c r="X360">
        <f>IF(W360=0,0,IF((Input!G364="Boy")*AND(Input!C364&gt;6),VLOOKUP(W360,award2,3),IF((Input!G364="Girl")*AND(Input!C364&gt;6),VLOOKUP(W360,award2,2),IF((Input!G364="Boy")*AND(Input!C364&lt;=6),VLOOKUP(W360,award12,3),IF((Input!G364="Girl")*AND(Input!C364&lt;=6),VLOOKUP(W360,award12,2),0)))))</f>
        <v>0</v>
      </c>
      <c r="Y360">
        <f>IF(Input!$C364&gt;6,COUNT(Input!H364:I364,Input!J364:L364,Input!#REF!,Input!#REF!),IF(Input!$C364&lt;=6,COUNT(Input!H364:I364,Input!J364:L364,Input!#REF!)))</f>
        <v>0</v>
      </c>
      <c r="AA360" t="str">
        <f t="shared" si="80"/>
        <v xml:space="preserve"> </v>
      </c>
      <c r="AB360" t="str">
        <f t="shared" si="81"/>
        <v xml:space="preserve"> </v>
      </c>
      <c r="AC360" t="str">
        <f t="shared" si="82"/>
        <v xml:space="preserve"> </v>
      </c>
      <c r="AD360" t="str">
        <f t="shared" si="83"/>
        <v xml:space="preserve"> </v>
      </c>
      <c r="AE360" t="str">
        <f t="shared" si="84"/>
        <v xml:space="preserve"> </v>
      </c>
      <c r="AG360" s="21" t="str">
        <f>IF(AA360=" "," ",IF(Input!$G364="Boy",IF(RANK(AA360,($AA360:$AE360),0)&lt;=5,AA360," ")," "))</f>
        <v xml:space="preserve"> </v>
      </c>
      <c r="AH360" s="21" t="str">
        <f>IF(AB360=" "," ",IF(Input!$G364="Boy",IF(RANK(AB360,($AA360:$AE360),0)&lt;=5,AB360," ")," "))</f>
        <v xml:space="preserve"> </v>
      </c>
      <c r="AI360" s="21" t="str">
        <f>IF(AC360=" "," ",IF(Input!$G364="Boy",IF(RANK(AC360,($AA360:$AE360),0)&lt;=5,AC360," ")," "))</f>
        <v xml:space="preserve"> </v>
      </c>
      <c r="AJ360" s="21" t="str">
        <f>IF(AD360=" "," ",IF(Input!$G364="Boy",IF(RANK(AD360,($AA360:$AE360),0)&lt;=5,AD360," ")," "))</f>
        <v xml:space="preserve"> </v>
      </c>
      <c r="AK360" s="21" t="str">
        <f>IF(AE360=" "," ",IF(Input!$G364="Boy",IF(RANK(AE360,($AA360:$AE360),0)&lt;=5,AE360," ")," "))</f>
        <v xml:space="preserve"> </v>
      </c>
      <c r="AM360" s="21" t="str">
        <f>IF(AA360=" "," ",IF(Input!$G364="Girl",IF(RANK(AA360,($AA360:$AE360),0)&lt;=5,AA360," ")," "))</f>
        <v xml:space="preserve"> </v>
      </c>
      <c r="AN360" s="21" t="str">
        <f>IF(AB360=" "," ",IF(Input!$G364="Girl",IF(RANK(AB360,($AA360:$AE360),0)&lt;=5,AB360," ")," "))</f>
        <v xml:space="preserve"> </v>
      </c>
      <c r="AO360" s="21" t="str">
        <f>IF(AC360=" "," ",IF(Input!$G364="Girl",IF(RANK(AC360,($AA360:$AE360),0)&lt;=5,AC360," ")," "))</f>
        <v xml:space="preserve"> </v>
      </c>
      <c r="AP360" s="21" t="str">
        <f>IF(AD360=" "," ",IF(Input!$G364="Girl",IF(RANK(AD360,($AA360:$AE360),0)&lt;=5,AD360," ")," "))</f>
        <v xml:space="preserve"> </v>
      </c>
      <c r="AQ360" s="21" t="str">
        <f>IF(AE360=" "," ",IF(Input!$G364="Girl",IF(RANK(AE360,($AA360:$AE360),0)&lt;=5,AE360," ")," "))</f>
        <v xml:space="preserve"> </v>
      </c>
      <c r="AS360">
        <v>4.0000000000000003E-5</v>
      </c>
      <c r="AT360">
        <v>7.9999999999999898E-5</v>
      </c>
      <c r="AU360">
        <v>1.2E-4</v>
      </c>
      <c r="AV360">
        <v>1.6000000000000001E-4</v>
      </c>
      <c r="AW360">
        <v>2.0000000000000001E-4</v>
      </c>
      <c r="AX360">
        <v>2.4000000000000001E-4</v>
      </c>
      <c r="AY360">
        <v>2.7999999999999998E-4</v>
      </c>
      <c r="AZ360">
        <v>3.20000000000001E-4</v>
      </c>
      <c r="BA360">
        <v>3.60000000000001E-4</v>
      </c>
      <c r="BB360">
        <v>4.0000000000000099E-4</v>
      </c>
    </row>
    <row r="361" spans="3:54" ht="23.55" customHeight="1" x14ac:dyDescent="0.3">
      <c r="C361" s="169">
        <f>Input!D365</f>
        <v>0</v>
      </c>
      <c r="D361" s="170" t="e">
        <f>Input!#REF!</f>
        <v>#REF!</v>
      </c>
      <c r="E361" s="170">
        <f>Input!E365</f>
        <v>0</v>
      </c>
      <c r="F361" s="171">
        <f>Input!F365</f>
        <v>0</v>
      </c>
      <c r="G361" s="171">
        <f>Input!G365</f>
        <v>0</v>
      </c>
      <c r="H361" s="170">
        <f t="shared" si="72"/>
        <v>0</v>
      </c>
      <c r="I361" s="170">
        <f t="shared" si="73"/>
        <v>0</v>
      </c>
      <c r="J361" s="170">
        <f t="shared" si="74"/>
        <v>0</v>
      </c>
      <c r="K361" s="170">
        <f t="shared" si="75"/>
        <v>0</v>
      </c>
      <c r="L361" s="170">
        <f t="shared" si="76"/>
        <v>0</v>
      </c>
      <c r="M361" s="170" t="str">
        <f t="shared" si="77"/>
        <v xml:space="preserve"> </v>
      </c>
      <c r="N361" s="182" t="str">
        <f t="shared" si="78"/>
        <v xml:space="preserve"> </v>
      </c>
      <c r="O361" s="5" t="str">
        <f t="shared" si="79"/>
        <v xml:space="preserve"> -0-0</v>
      </c>
      <c r="P361" s="5">
        <f>Input!D365</f>
        <v>0</v>
      </c>
      <c r="Q361" s="21">
        <f>IF(Input!$E365=0,0,IF(ISNA(VLOOKUP((CONCATENATE(Q$6,"-",Input!H365)),points1,2,)),0,(VLOOKUP((CONCATENATE(Q$6,"-",Input!H365)),points1,2,))))</f>
        <v>0</v>
      </c>
      <c r="R361" s="21">
        <f>IF(Input!$E365=0,0,IF(ISNA(VLOOKUP((CONCATENATE(R$6,"-",Input!I365)),points1,2,)),0,(VLOOKUP((CONCATENATE(R$6,"-",Input!I365)),points1,2,))))</f>
        <v>0</v>
      </c>
      <c r="S361" s="21">
        <f>IF(Input!$E365=0,0,IF(ISNA(VLOOKUP((CONCATENATE(S$6,"-",Input!J365)),points1,2,)),0,(VLOOKUP((CONCATENATE(S$6,"-",Input!J365)),points1,2,))))</f>
        <v>0</v>
      </c>
      <c r="T361" s="21">
        <f>IF(Input!$E365=0,0,IF(ISNA(VLOOKUP((CONCATENATE(T$6,"-",Input!K365)),points1,2,)),0,(VLOOKUP((CONCATENATE(T$6,"-",Input!K365)),points1,2,))))</f>
        <v>0</v>
      </c>
      <c r="U361" s="21">
        <f>IF(Input!$E365=0,0,IF(ISNA(VLOOKUP((CONCATENATE(U$6,"-",Input!L365)),points1,2,)),0,(VLOOKUP((CONCATENATE(U$6,"-",Input!L365)),points1,2,))))</f>
        <v>0</v>
      </c>
      <c r="V361" s="12">
        <f>IF(Input!$C365&gt;6,COUNT(Input!H365:I365,Input!J365:L365,Input!#REF!,Input!#REF!),IF(Input!$C365&lt;=6,COUNT(Input!H365:I365,Input!J365:L365,Input!#REF!)))</f>
        <v>0</v>
      </c>
      <c r="W361">
        <f t="shared" si="85"/>
        <v>0</v>
      </c>
      <c r="X361">
        <f>IF(W361=0,0,IF((Input!G365="Boy")*AND(Input!C365&gt;6),VLOOKUP(W361,award2,3),IF((Input!G365="Girl")*AND(Input!C365&gt;6),VLOOKUP(W361,award2,2),IF((Input!G365="Boy")*AND(Input!C365&lt;=6),VLOOKUP(W361,award12,3),IF((Input!G365="Girl")*AND(Input!C365&lt;=6),VLOOKUP(W361,award12,2),0)))))</f>
        <v>0</v>
      </c>
      <c r="Y361">
        <f>IF(Input!$C365&gt;6,COUNT(Input!H365:I365,Input!J365:L365,Input!#REF!,Input!#REF!),IF(Input!$C365&lt;=6,COUNT(Input!H365:I365,Input!J365:L365,Input!#REF!)))</f>
        <v>0</v>
      </c>
      <c r="AA361" t="str">
        <f t="shared" si="80"/>
        <v xml:space="preserve"> </v>
      </c>
      <c r="AB361" t="str">
        <f t="shared" si="81"/>
        <v xml:space="preserve"> </v>
      </c>
      <c r="AC361" t="str">
        <f t="shared" si="82"/>
        <v xml:space="preserve"> </v>
      </c>
      <c r="AD361" t="str">
        <f t="shared" si="83"/>
        <v xml:space="preserve"> </v>
      </c>
      <c r="AE361" t="str">
        <f t="shared" si="84"/>
        <v xml:space="preserve"> </v>
      </c>
      <c r="AG361" s="21" t="str">
        <f>IF(AA361=" "," ",IF(Input!$G365="Boy",IF(RANK(AA361,($AA361:$AE361),0)&lt;=5,AA361," ")," "))</f>
        <v xml:space="preserve"> </v>
      </c>
      <c r="AH361" s="21" t="str">
        <f>IF(AB361=" "," ",IF(Input!$G365="Boy",IF(RANK(AB361,($AA361:$AE361),0)&lt;=5,AB361," ")," "))</f>
        <v xml:space="preserve"> </v>
      </c>
      <c r="AI361" s="21" t="str">
        <f>IF(AC361=" "," ",IF(Input!$G365="Boy",IF(RANK(AC361,($AA361:$AE361),0)&lt;=5,AC361," ")," "))</f>
        <v xml:space="preserve"> </v>
      </c>
      <c r="AJ361" s="21" t="str">
        <f>IF(AD361=" "," ",IF(Input!$G365="Boy",IF(RANK(AD361,($AA361:$AE361),0)&lt;=5,AD361," ")," "))</f>
        <v xml:space="preserve"> </v>
      </c>
      <c r="AK361" s="21" t="str">
        <f>IF(AE361=" "," ",IF(Input!$G365="Boy",IF(RANK(AE361,($AA361:$AE361),0)&lt;=5,AE361," ")," "))</f>
        <v xml:space="preserve"> </v>
      </c>
      <c r="AM361" s="21" t="str">
        <f>IF(AA361=" "," ",IF(Input!$G365="Girl",IF(RANK(AA361,($AA361:$AE361),0)&lt;=5,AA361," ")," "))</f>
        <v xml:space="preserve"> </v>
      </c>
      <c r="AN361" s="21" t="str">
        <f>IF(AB361=" "," ",IF(Input!$G365="Girl",IF(RANK(AB361,($AA361:$AE361),0)&lt;=5,AB361," ")," "))</f>
        <v xml:space="preserve"> </v>
      </c>
      <c r="AO361" s="21" t="str">
        <f>IF(AC361=" "," ",IF(Input!$G365="Girl",IF(RANK(AC361,($AA361:$AE361),0)&lt;=5,AC361," ")," "))</f>
        <v xml:space="preserve"> </v>
      </c>
      <c r="AP361" s="21" t="str">
        <f>IF(AD361=" "," ",IF(Input!$G365="Girl",IF(RANK(AD361,($AA361:$AE361),0)&lt;=5,AD361," ")," "))</f>
        <v xml:space="preserve"> </v>
      </c>
      <c r="AQ361" s="21" t="str">
        <f>IF(AE361=" "," ",IF(Input!$G365="Girl",IF(RANK(AE361,($AA361:$AE361),0)&lt;=5,AE361," ")," "))</f>
        <v xml:space="preserve"> </v>
      </c>
      <c r="AS361">
        <v>4.0000000000000003E-5</v>
      </c>
      <c r="AT361">
        <v>7.9999999999999898E-5</v>
      </c>
      <c r="AU361">
        <v>1.2E-4</v>
      </c>
      <c r="AV361">
        <v>1.6000000000000001E-4</v>
      </c>
      <c r="AW361">
        <v>2.0000000000000001E-4</v>
      </c>
      <c r="AX361">
        <v>2.4000000000000001E-4</v>
      </c>
      <c r="AY361">
        <v>2.7999999999999998E-4</v>
      </c>
      <c r="AZ361">
        <v>3.20000000000001E-4</v>
      </c>
      <c r="BA361">
        <v>3.60000000000001E-4</v>
      </c>
      <c r="BB361">
        <v>4.0000000000000099E-4</v>
      </c>
    </row>
    <row r="362" spans="3:54" ht="23.55" customHeight="1" x14ac:dyDescent="0.3">
      <c r="C362" s="169">
        <f>Input!D366</f>
        <v>0</v>
      </c>
      <c r="D362" s="170" t="e">
        <f>Input!#REF!</f>
        <v>#REF!</v>
      </c>
      <c r="E362" s="170">
        <f>Input!E366</f>
        <v>0</v>
      </c>
      <c r="F362" s="171">
        <f>Input!F366</f>
        <v>0</v>
      </c>
      <c r="G362" s="171">
        <f>Input!G366</f>
        <v>0</v>
      </c>
      <c r="H362" s="170">
        <f t="shared" si="72"/>
        <v>0</v>
      </c>
      <c r="I362" s="170">
        <f t="shared" si="73"/>
        <v>0</v>
      </c>
      <c r="J362" s="170">
        <f t="shared" si="74"/>
        <v>0</v>
      </c>
      <c r="K362" s="170">
        <f t="shared" si="75"/>
        <v>0</v>
      </c>
      <c r="L362" s="170">
        <f t="shared" si="76"/>
        <v>0</v>
      </c>
      <c r="M362" s="170" t="str">
        <f t="shared" si="77"/>
        <v xml:space="preserve"> </v>
      </c>
      <c r="N362" s="182" t="str">
        <f t="shared" si="78"/>
        <v xml:space="preserve"> </v>
      </c>
      <c r="O362" s="5" t="str">
        <f t="shared" si="79"/>
        <v xml:space="preserve"> -0-0</v>
      </c>
      <c r="P362" s="5">
        <f>Input!D366</f>
        <v>0</v>
      </c>
      <c r="Q362" s="21">
        <f>IF(Input!$E366=0,0,IF(ISNA(VLOOKUP((CONCATENATE(Q$6,"-",Input!H366)),points1,2,)),0,(VLOOKUP((CONCATENATE(Q$6,"-",Input!H366)),points1,2,))))</f>
        <v>0</v>
      </c>
      <c r="R362" s="21">
        <f>IF(Input!$E366=0,0,IF(ISNA(VLOOKUP((CONCATENATE(R$6,"-",Input!I366)),points1,2,)),0,(VLOOKUP((CONCATENATE(R$6,"-",Input!I366)),points1,2,))))</f>
        <v>0</v>
      </c>
      <c r="S362" s="21">
        <f>IF(Input!$E366=0,0,IF(ISNA(VLOOKUP((CONCATENATE(S$6,"-",Input!J366)),points1,2,)),0,(VLOOKUP((CONCATENATE(S$6,"-",Input!J366)),points1,2,))))</f>
        <v>0</v>
      </c>
      <c r="T362" s="21">
        <f>IF(Input!$E366=0,0,IF(ISNA(VLOOKUP((CONCATENATE(T$6,"-",Input!K366)),points1,2,)),0,(VLOOKUP((CONCATENATE(T$6,"-",Input!K366)),points1,2,))))</f>
        <v>0</v>
      </c>
      <c r="U362" s="21">
        <f>IF(Input!$E366=0,0,IF(ISNA(VLOOKUP((CONCATENATE(U$6,"-",Input!L366)),points1,2,)),0,(VLOOKUP((CONCATENATE(U$6,"-",Input!L366)),points1,2,))))</f>
        <v>0</v>
      </c>
      <c r="V362" s="12">
        <f>IF(Input!$C366&gt;6,COUNT(Input!H366:I366,Input!J366:L366,Input!#REF!,Input!#REF!),IF(Input!$C366&lt;=6,COUNT(Input!H366:I366,Input!J366:L366,Input!#REF!)))</f>
        <v>0</v>
      </c>
      <c r="W362">
        <f t="shared" si="85"/>
        <v>0</v>
      </c>
      <c r="X362">
        <f>IF(W362=0,0,IF((Input!G366="Boy")*AND(Input!C366&gt;6),VLOOKUP(W362,award2,3),IF((Input!G366="Girl")*AND(Input!C366&gt;6),VLOOKUP(W362,award2,2),IF((Input!G366="Boy")*AND(Input!C366&lt;=6),VLOOKUP(W362,award12,3),IF((Input!G366="Girl")*AND(Input!C366&lt;=6),VLOOKUP(W362,award12,2),0)))))</f>
        <v>0</v>
      </c>
      <c r="Y362">
        <f>IF(Input!$C366&gt;6,COUNT(Input!H366:I366,Input!J366:L366,Input!#REF!,Input!#REF!),IF(Input!$C366&lt;=6,COUNT(Input!H366:I366,Input!J366:L366,Input!#REF!)))</f>
        <v>0</v>
      </c>
      <c r="AA362" t="str">
        <f t="shared" si="80"/>
        <v xml:space="preserve"> </v>
      </c>
      <c r="AB362" t="str">
        <f t="shared" si="81"/>
        <v xml:space="preserve"> </v>
      </c>
      <c r="AC362" t="str">
        <f t="shared" si="82"/>
        <v xml:space="preserve"> </v>
      </c>
      <c r="AD362" t="str">
        <f t="shared" si="83"/>
        <v xml:space="preserve"> </v>
      </c>
      <c r="AE362" t="str">
        <f t="shared" si="84"/>
        <v xml:space="preserve"> </v>
      </c>
      <c r="AG362" s="21" t="str">
        <f>IF(AA362=" "," ",IF(Input!$G366="Boy",IF(RANK(AA362,($AA362:$AE362),0)&lt;=5,AA362," ")," "))</f>
        <v xml:space="preserve"> </v>
      </c>
      <c r="AH362" s="21" t="str">
        <f>IF(AB362=" "," ",IF(Input!$G366="Boy",IF(RANK(AB362,($AA362:$AE362),0)&lt;=5,AB362," ")," "))</f>
        <v xml:space="preserve"> </v>
      </c>
      <c r="AI362" s="21" t="str">
        <f>IF(AC362=" "," ",IF(Input!$G366="Boy",IF(RANK(AC362,($AA362:$AE362),0)&lt;=5,AC362," ")," "))</f>
        <v xml:space="preserve"> </v>
      </c>
      <c r="AJ362" s="21" t="str">
        <f>IF(AD362=" "," ",IF(Input!$G366="Boy",IF(RANK(AD362,($AA362:$AE362),0)&lt;=5,AD362," ")," "))</f>
        <v xml:space="preserve"> </v>
      </c>
      <c r="AK362" s="21" t="str">
        <f>IF(AE362=" "," ",IF(Input!$G366="Boy",IF(RANK(AE362,($AA362:$AE362),0)&lt;=5,AE362," ")," "))</f>
        <v xml:space="preserve"> </v>
      </c>
      <c r="AM362" s="21" t="str">
        <f>IF(AA362=" "," ",IF(Input!$G366="Girl",IF(RANK(AA362,($AA362:$AE362),0)&lt;=5,AA362," ")," "))</f>
        <v xml:space="preserve"> </v>
      </c>
      <c r="AN362" s="21" t="str">
        <f>IF(AB362=" "," ",IF(Input!$G366="Girl",IF(RANK(AB362,($AA362:$AE362),0)&lt;=5,AB362," ")," "))</f>
        <v xml:space="preserve"> </v>
      </c>
      <c r="AO362" s="21" t="str">
        <f>IF(AC362=" "," ",IF(Input!$G366="Girl",IF(RANK(AC362,($AA362:$AE362),0)&lt;=5,AC362," ")," "))</f>
        <v xml:space="preserve"> </v>
      </c>
      <c r="AP362" s="21" t="str">
        <f>IF(AD362=" "," ",IF(Input!$G366="Girl",IF(RANK(AD362,($AA362:$AE362),0)&lt;=5,AD362," ")," "))</f>
        <v xml:space="preserve"> </v>
      </c>
      <c r="AQ362" s="21" t="str">
        <f>IF(AE362=" "," ",IF(Input!$G366="Girl",IF(RANK(AE362,($AA362:$AE362),0)&lt;=5,AE362," ")," "))</f>
        <v xml:space="preserve"> </v>
      </c>
      <c r="AS362">
        <v>4.0000000000000003E-5</v>
      </c>
      <c r="AT362">
        <v>7.9999999999999898E-5</v>
      </c>
      <c r="AU362">
        <v>1.2E-4</v>
      </c>
      <c r="AV362">
        <v>1.6000000000000001E-4</v>
      </c>
      <c r="AW362">
        <v>2.0000000000000001E-4</v>
      </c>
      <c r="AX362">
        <v>2.4000000000000001E-4</v>
      </c>
      <c r="AY362">
        <v>2.7999999999999998E-4</v>
      </c>
      <c r="AZ362">
        <v>3.20000000000001E-4</v>
      </c>
      <c r="BA362">
        <v>3.60000000000001E-4</v>
      </c>
      <c r="BB362">
        <v>4.0000000000000099E-4</v>
      </c>
    </row>
    <row r="363" spans="3:54" ht="23.55" customHeight="1" x14ac:dyDescent="0.3">
      <c r="C363" s="169">
        <f>Input!D367</f>
        <v>0</v>
      </c>
      <c r="D363" s="170" t="e">
        <f>Input!#REF!</f>
        <v>#REF!</v>
      </c>
      <c r="E363" s="170">
        <f>Input!E367</f>
        <v>0</v>
      </c>
      <c r="F363" s="171">
        <f>Input!F367</f>
        <v>0</v>
      </c>
      <c r="G363" s="171">
        <f>Input!G367</f>
        <v>0</v>
      </c>
      <c r="H363" s="170">
        <f t="shared" si="72"/>
        <v>0</v>
      </c>
      <c r="I363" s="170">
        <f t="shared" si="73"/>
        <v>0</v>
      </c>
      <c r="J363" s="170">
        <f t="shared" si="74"/>
        <v>0</v>
      </c>
      <c r="K363" s="170">
        <f t="shared" si="75"/>
        <v>0</v>
      </c>
      <c r="L363" s="170">
        <f t="shared" si="76"/>
        <v>0</v>
      </c>
      <c r="M363" s="170" t="str">
        <f t="shared" si="77"/>
        <v xml:space="preserve"> </v>
      </c>
      <c r="N363" s="182" t="str">
        <f t="shared" si="78"/>
        <v xml:space="preserve"> </v>
      </c>
      <c r="O363" s="5" t="str">
        <f t="shared" si="79"/>
        <v xml:space="preserve"> -0-0</v>
      </c>
      <c r="P363" s="5">
        <f>Input!D367</f>
        <v>0</v>
      </c>
      <c r="Q363" s="21">
        <f>IF(Input!$E367=0,0,IF(ISNA(VLOOKUP((CONCATENATE(Q$6,"-",Input!H367)),points1,2,)),0,(VLOOKUP((CONCATENATE(Q$6,"-",Input!H367)),points1,2,))))</f>
        <v>0</v>
      </c>
      <c r="R363" s="21">
        <f>IF(Input!$E367=0,0,IF(ISNA(VLOOKUP((CONCATENATE(R$6,"-",Input!I367)),points1,2,)),0,(VLOOKUP((CONCATENATE(R$6,"-",Input!I367)),points1,2,))))</f>
        <v>0</v>
      </c>
      <c r="S363" s="21">
        <f>IF(Input!$E367=0,0,IF(ISNA(VLOOKUP((CONCATENATE(S$6,"-",Input!J367)),points1,2,)),0,(VLOOKUP((CONCATENATE(S$6,"-",Input!J367)),points1,2,))))</f>
        <v>0</v>
      </c>
      <c r="T363" s="21">
        <f>IF(Input!$E367=0,0,IF(ISNA(VLOOKUP((CONCATENATE(T$6,"-",Input!K367)),points1,2,)),0,(VLOOKUP((CONCATENATE(T$6,"-",Input!K367)),points1,2,))))</f>
        <v>0</v>
      </c>
      <c r="U363" s="21">
        <f>IF(Input!$E367=0,0,IF(ISNA(VLOOKUP((CONCATENATE(U$6,"-",Input!L367)),points1,2,)),0,(VLOOKUP((CONCATENATE(U$6,"-",Input!L367)),points1,2,))))</f>
        <v>0</v>
      </c>
      <c r="V363" s="12">
        <f>IF(Input!$C367&gt;6,COUNT(Input!H367:I367,Input!J367:L367,Input!#REF!,Input!#REF!),IF(Input!$C367&lt;=6,COUNT(Input!H367:I367,Input!J367:L367,Input!#REF!)))</f>
        <v>0</v>
      </c>
      <c r="W363">
        <f t="shared" si="85"/>
        <v>0</v>
      </c>
      <c r="X363">
        <f>IF(W363=0,0,IF((Input!G367="Boy")*AND(Input!C367&gt;6),VLOOKUP(W363,award2,3),IF((Input!G367="Girl")*AND(Input!C367&gt;6),VLOOKUP(W363,award2,2),IF((Input!G367="Boy")*AND(Input!C367&lt;=6),VLOOKUP(W363,award12,3),IF((Input!G367="Girl")*AND(Input!C367&lt;=6),VLOOKUP(W363,award12,2),0)))))</f>
        <v>0</v>
      </c>
      <c r="Y363">
        <f>IF(Input!$C367&gt;6,COUNT(Input!H367:I367,Input!J367:L367,Input!#REF!,Input!#REF!),IF(Input!$C367&lt;=6,COUNT(Input!H367:I367,Input!J367:L367,Input!#REF!)))</f>
        <v>0</v>
      </c>
      <c r="AA363" t="str">
        <f t="shared" si="80"/>
        <v xml:space="preserve"> </v>
      </c>
      <c r="AB363" t="str">
        <f t="shared" si="81"/>
        <v xml:space="preserve"> </v>
      </c>
      <c r="AC363" t="str">
        <f t="shared" si="82"/>
        <v xml:space="preserve"> </v>
      </c>
      <c r="AD363" t="str">
        <f t="shared" si="83"/>
        <v xml:space="preserve"> </v>
      </c>
      <c r="AE363" t="str">
        <f t="shared" si="84"/>
        <v xml:space="preserve"> </v>
      </c>
      <c r="AG363" s="21" t="str">
        <f>IF(AA363=" "," ",IF(Input!$G367="Boy",IF(RANK(AA363,($AA363:$AE363),0)&lt;=5,AA363," ")," "))</f>
        <v xml:space="preserve"> </v>
      </c>
      <c r="AH363" s="21" t="str">
        <f>IF(AB363=" "," ",IF(Input!$G367="Boy",IF(RANK(AB363,($AA363:$AE363),0)&lt;=5,AB363," ")," "))</f>
        <v xml:space="preserve"> </v>
      </c>
      <c r="AI363" s="21" t="str">
        <f>IF(AC363=" "," ",IF(Input!$G367="Boy",IF(RANK(AC363,($AA363:$AE363),0)&lt;=5,AC363," ")," "))</f>
        <v xml:space="preserve"> </v>
      </c>
      <c r="AJ363" s="21" t="str">
        <f>IF(AD363=" "," ",IF(Input!$G367="Boy",IF(RANK(AD363,($AA363:$AE363),0)&lt;=5,AD363," ")," "))</f>
        <v xml:space="preserve"> </v>
      </c>
      <c r="AK363" s="21" t="str">
        <f>IF(AE363=" "," ",IF(Input!$G367="Boy",IF(RANK(AE363,($AA363:$AE363),0)&lt;=5,AE363," ")," "))</f>
        <v xml:space="preserve"> </v>
      </c>
      <c r="AM363" s="21" t="str">
        <f>IF(AA363=" "," ",IF(Input!$G367="Girl",IF(RANK(AA363,($AA363:$AE363),0)&lt;=5,AA363," ")," "))</f>
        <v xml:space="preserve"> </v>
      </c>
      <c r="AN363" s="21" t="str">
        <f>IF(AB363=" "," ",IF(Input!$G367="Girl",IF(RANK(AB363,($AA363:$AE363),0)&lt;=5,AB363," ")," "))</f>
        <v xml:space="preserve"> </v>
      </c>
      <c r="AO363" s="21" t="str">
        <f>IF(AC363=" "," ",IF(Input!$G367="Girl",IF(RANK(AC363,($AA363:$AE363),0)&lt;=5,AC363," ")," "))</f>
        <v xml:space="preserve"> </v>
      </c>
      <c r="AP363" s="21" t="str">
        <f>IF(AD363=" "," ",IF(Input!$G367="Girl",IF(RANK(AD363,($AA363:$AE363),0)&lt;=5,AD363," ")," "))</f>
        <v xml:space="preserve"> </v>
      </c>
      <c r="AQ363" s="21" t="str">
        <f>IF(AE363=" "," ",IF(Input!$G367="Girl",IF(RANK(AE363,($AA363:$AE363),0)&lt;=5,AE363," ")," "))</f>
        <v xml:space="preserve"> </v>
      </c>
      <c r="AS363">
        <v>4.0000000000000003E-5</v>
      </c>
      <c r="AT363">
        <v>7.9999999999999898E-5</v>
      </c>
      <c r="AU363">
        <v>1.2E-4</v>
      </c>
      <c r="AV363">
        <v>1.6000000000000001E-4</v>
      </c>
      <c r="AW363">
        <v>2.0000000000000001E-4</v>
      </c>
      <c r="AX363">
        <v>2.4000000000000001E-4</v>
      </c>
      <c r="AY363">
        <v>2.7999999999999998E-4</v>
      </c>
      <c r="AZ363">
        <v>3.20000000000001E-4</v>
      </c>
      <c r="BA363">
        <v>3.60000000000001E-4</v>
      </c>
      <c r="BB363">
        <v>4.0000000000000099E-4</v>
      </c>
    </row>
    <row r="364" spans="3:54" ht="23.55" customHeight="1" x14ac:dyDescent="0.3">
      <c r="C364" s="169">
        <f>Input!D368</f>
        <v>0</v>
      </c>
      <c r="D364" s="170" t="e">
        <f>Input!#REF!</f>
        <v>#REF!</v>
      </c>
      <c r="E364" s="170">
        <f>Input!E368</f>
        <v>0</v>
      </c>
      <c r="F364" s="171">
        <f>Input!F368</f>
        <v>0</v>
      </c>
      <c r="G364" s="171">
        <f>Input!G368</f>
        <v>0</v>
      </c>
      <c r="H364" s="170">
        <f t="shared" si="72"/>
        <v>0</v>
      </c>
      <c r="I364" s="170">
        <f t="shared" si="73"/>
        <v>0</v>
      </c>
      <c r="J364" s="170">
        <f t="shared" si="74"/>
        <v>0</v>
      </c>
      <c r="K364" s="170">
        <f t="shared" si="75"/>
        <v>0</v>
      </c>
      <c r="L364" s="170">
        <f t="shared" si="76"/>
        <v>0</v>
      </c>
      <c r="M364" s="170" t="str">
        <f t="shared" si="77"/>
        <v xml:space="preserve"> </v>
      </c>
      <c r="N364" s="182" t="str">
        <f t="shared" si="78"/>
        <v xml:space="preserve"> </v>
      </c>
      <c r="O364" s="5" t="str">
        <f t="shared" si="79"/>
        <v xml:space="preserve"> -0-0</v>
      </c>
      <c r="P364" s="5">
        <f>Input!D368</f>
        <v>0</v>
      </c>
      <c r="Q364" s="21">
        <f>IF(Input!$E368=0,0,IF(ISNA(VLOOKUP((CONCATENATE(Q$6,"-",Input!H368)),points1,2,)),0,(VLOOKUP((CONCATENATE(Q$6,"-",Input!H368)),points1,2,))))</f>
        <v>0</v>
      </c>
      <c r="R364" s="21">
        <f>IF(Input!$E368=0,0,IF(ISNA(VLOOKUP((CONCATENATE(R$6,"-",Input!I368)),points1,2,)),0,(VLOOKUP((CONCATENATE(R$6,"-",Input!I368)),points1,2,))))</f>
        <v>0</v>
      </c>
      <c r="S364" s="21">
        <f>IF(Input!$E368=0,0,IF(ISNA(VLOOKUP((CONCATENATE(S$6,"-",Input!J368)),points1,2,)),0,(VLOOKUP((CONCATENATE(S$6,"-",Input!J368)),points1,2,))))</f>
        <v>0</v>
      </c>
      <c r="T364" s="21">
        <f>IF(Input!$E368=0,0,IF(ISNA(VLOOKUP((CONCATENATE(T$6,"-",Input!K368)),points1,2,)),0,(VLOOKUP((CONCATENATE(T$6,"-",Input!K368)),points1,2,))))</f>
        <v>0</v>
      </c>
      <c r="U364" s="21">
        <f>IF(Input!$E368=0,0,IF(ISNA(VLOOKUP((CONCATENATE(U$6,"-",Input!L368)),points1,2,)),0,(VLOOKUP((CONCATENATE(U$6,"-",Input!L368)),points1,2,))))</f>
        <v>0</v>
      </c>
      <c r="V364" s="12">
        <f>IF(Input!$C368&gt;6,COUNT(Input!H368:I368,Input!J368:L368,Input!#REF!,Input!#REF!),IF(Input!$C368&lt;=6,COUNT(Input!H368:I368,Input!J368:L368,Input!#REF!)))</f>
        <v>0</v>
      </c>
      <c r="W364">
        <f t="shared" si="85"/>
        <v>0</v>
      </c>
      <c r="X364">
        <f>IF(W364=0,0,IF((Input!G368="Boy")*AND(Input!C368&gt;6),VLOOKUP(W364,award2,3),IF((Input!G368="Girl")*AND(Input!C368&gt;6),VLOOKUP(W364,award2,2),IF((Input!G368="Boy")*AND(Input!C368&lt;=6),VLOOKUP(W364,award12,3),IF((Input!G368="Girl")*AND(Input!C368&lt;=6),VLOOKUP(W364,award12,2),0)))))</f>
        <v>0</v>
      </c>
      <c r="Y364">
        <f>IF(Input!$C368&gt;6,COUNT(Input!H368:I368,Input!J368:L368,Input!#REF!,Input!#REF!),IF(Input!$C368&lt;=6,COUNT(Input!H368:I368,Input!J368:L368,Input!#REF!)))</f>
        <v>0</v>
      </c>
      <c r="AA364" t="str">
        <f t="shared" si="80"/>
        <v xml:space="preserve"> </v>
      </c>
      <c r="AB364" t="str">
        <f t="shared" si="81"/>
        <v xml:space="preserve"> </v>
      </c>
      <c r="AC364" t="str">
        <f t="shared" si="82"/>
        <v xml:space="preserve"> </v>
      </c>
      <c r="AD364" t="str">
        <f t="shared" si="83"/>
        <v xml:space="preserve"> </v>
      </c>
      <c r="AE364" t="str">
        <f t="shared" si="84"/>
        <v xml:space="preserve"> </v>
      </c>
      <c r="AG364" s="21" t="str">
        <f>IF(AA364=" "," ",IF(Input!$G368="Boy",IF(RANK(AA364,($AA364:$AE364),0)&lt;=5,AA364," ")," "))</f>
        <v xml:space="preserve"> </v>
      </c>
      <c r="AH364" s="21" t="str">
        <f>IF(AB364=" "," ",IF(Input!$G368="Boy",IF(RANK(AB364,($AA364:$AE364),0)&lt;=5,AB364," ")," "))</f>
        <v xml:space="preserve"> </v>
      </c>
      <c r="AI364" s="21" t="str">
        <f>IF(AC364=" "," ",IF(Input!$G368="Boy",IF(RANK(AC364,($AA364:$AE364),0)&lt;=5,AC364," ")," "))</f>
        <v xml:space="preserve"> </v>
      </c>
      <c r="AJ364" s="21" t="str">
        <f>IF(AD364=" "," ",IF(Input!$G368="Boy",IF(RANK(AD364,($AA364:$AE364),0)&lt;=5,AD364," ")," "))</f>
        <v xml:space="preserve"> </v>
      </c>
      <c r="AK364" s="21" t="str">
        <f>IF(AE364=" "," ",IF(Input!$G368="Boy",IF(RANK(AE364,($AA364:$AE364),0)&lt;=5,AE364," ")," "))</f>
        <v xml:space="preserve"> </v>
      </c>
      <c r="AM364" s="21" t="str">
        <f>IF(AA364=" "," ",IF(Input!$G368="Girl",IF(RANK(AA364,($AA364:$AE364),0)&lt;=5,AA364," ")," "))</f>
        <v xml:space="preserve"> </v>
      </c>
      <c r="AN364" s="21" t="str">
        <f>IF(AB364=" "," ",IF(Input!$G368="Girl",IF(RANK(AB364,($AA364:$AE364),0)&lt;=5,AB364," ")," "))</f>
        <v xml:space="preserve"> </v>
      </c>
      <c r="AO364" s="21" t="str">
        <f>IF(AC364=" "," ",IF(Input!$G368="Girl",IF(RANK(AC364,($AA364:$AE364),0)&lt;=5,AC364," ")," "))</f>
        <v xml:space="preserve"> </v>
      </c>
      <c r="AP364" s="21" t="str">
        <f>IF(AD364=" "," ",IF(Input!$G368="Girl",IF(RANK(AD364,($AA364:$AE364),0)&lt;=5,AD364," ")," "))</f>
        <v xml:space="preserve"> </v>
      </c>
      <c r="AQ364" s="21" t="str">
        <f>IF(AE364=" "," ",IF(Input!$G368="Girl",IF(RANK(AE364,($AA364:$AE364),0)&lt;=5,AE364," ")," "))</f>
        <v xml:space="preserve"> </v>
      </c>
      <c r="AS364">
        <v>4.0000000000000003E-5</v>
      </c>
      <c r="AT364">
        <v>7.9999999999999898E-5</v>
      </c>
      <c r="AU364">
        <v>1.2E-4</v>
      </c>
      <c r="AV364">
        <v>1.6000000000000001E-4</v>
      </c>
      <c r="AW364">
        <v>2.0000000000000001E-4</v>
      </c>
      <c r="AX364">
        <v>2.4000000000000001E-4</v>
      </c>
      <c r="AY364">
        <v>2.7999999999999998E-4</v>
      </c>
      <c r="AZ364">
        <v>3.20000000000001E-4</v>
      </c>
      <c r="BA364">
        <v>3.60000000000001E-4</v>
      </c>
      <c r="BB364">
        <v>4.0000000000000099E-4</v>
      </c>
    </row>
    <row r="365" spans="3:54" ht="23.55" customHeight="1" x14ac:dyDescent="0.3">
      <c r="C365" s="169">
        <f>Input!D369</f>
        <v>0</v>
      </c>
      <c r="D365" s="170" t="e">
        <f>Input!#REF!</f>
        <v>#REF!</v>
      </c>
      <c r="E365" s="170">
        <f>Input!E369</f>
        <v>0</v>
      </c>
      <c r="F365" s="171">
        <f>Input!F369</f>
        <v>0</v>
      </c>
      <c r="G365" s="171">
        <f>Input!G369</f>
        <v>0</v>
      </c>
      <c r="H365" s="170">
        <f t="shared" si="72"/>
        <v>0</v>
      </c>
      <c r="I365" s="170">
        <f t="shared" si="73"/>
        <v>0</v>
      </c>
      <c r="J365" s="170">
        <f t="shared" si="74"/>
        <v>0</v>
      </c>
      <c r="K365" s="170">
        <f t="shared" si="75"/>
        <v>0</v>
      </c>
      <c r="L365" s="170">
        <f t="shared" si="76"/>
        <v>0</v>
      </c>
      <c r="M365" s="170" t="str">
        <f t="shared" si="77"/>
        <v xml:space="preserve"> </v>
      </c>
      <c r="N365" s="182" t="str">
        <f t="shared" si="78"/>
        <v xml:space="preserve"> </v>
      </c>
      <c r="O365" s="5" t="str">
        <f t="shared" si="79"/>
        <v xml:space="preserve"> -0-0</v>
      </c>
      <c r="P365" s="5">
        <f>Input!D369</f>
        <v>0</v>
      </c>
      <c r="Q365" s="21">
        <f>IF(Input!$E369=0,0,IF(ISNA(VLOOKUP((CONCATENATE(Q$6,"-",Input!H369)),points1,2,)),0,(VLOOKUP((CONCATENATE(Q$6,"-",Input!H369)),points1,2,))))</f>
        <v>0</v>
      </c>
      <c r="R365" s="21">
        <f>IF(Input!$E369=0,0,IF(ISNA(VLOOKUP((CONCATENATE(R$6,"-",Input!I369)),points1,2,)),0,(VLOOKUP((CONCATENATE(R$6,"-",Input!I369)),points1,2,))))</f>
        <v>0</v>
      </c>
      <c r="S365" s="21">
        <f>IF(Input!$E369=0,0,IF(ISNA(VLOOKUP((CONCATENATE(S$6,"-",Input!J369)),points1,2,)),0,(VLOOKUP((CONCATENATE(S$6,"-",Input!J369)),points1,2,))))</f>
        <v>0</v>
      </c>
      <c r="T365" s="21">
        <f>IF(Input!$E369=0,0,IF(ISNA(VLOOKUP((CONCATENATE(T$6,"-",Input!K369)),points1,2,)),0,(VLOOKUP((CONCATENATE(T$6,"-",Input!K369)),points1,2,))))</f>
        <v>0</v>
      </c>
      <c r="U365" s="21">
        <f>IF(Input!$E369=0,0,IF(ISNA(VLOOKUP((CONCATENATE(U$6,"-",Input!L369)),points1,2,)),0,(VLOOKUP((CONCATENATE(U$6,"-",Input!L369)),points1,2,))))</f>
        <v>0</v>
      </c>
      <c r="V365" s="12">
        <f>IF(Input!$C369&gt;6,COUNT(Input!H369:I369,Input!J369:L369,Input!#REF!,Input!#REF!),IF(Input!$C369&lt;=6,COUNT(Input!H369:I369,Input!J369:L369,Input!#REF!)))</f>
        <v>0</v>
      </c>
      <c r="W365">
        <f t="shared" si="85"/>
        <v>0</v>
      </c>
      <c r="X365">
        <f>IF(W365=0,0,IF((Input!G369="Boy")*AND(Input!C369&gt;6),VLOOKUP(W365,award2,3),IF((Input!G369="Girl")*AND(Input!C369&gt;6),VLOOKUP(W365,award2,2),IF((Input!G369="Boy")*AND(Input!C369&lt;=6),VLOOKUP(W365,award12,3),IF((Input!G369="Girl")*AND(Input!C369&lt;=6),VLOOKUP(W365,award12,2),0)))))</f>
        <v>0</v>
      </c>
      <c r="Y365">
        <f>IF(Input!$C369&gt;6,COUNT(Input!H369:I369,Input!J369:L369,Input!#REF!,Input!#REF!),IF(Input!$C369&lt;=6,COUNT(Input!H369:I369,Input!J369:L369,Input!#REF!)))</f>
        <v>0</v>
      </c>
      <c r="AA365" t="str">
        <f t="shared" si="80"/>
        <v xml:space="preserve"> </v>
      </c>
      <c r="AB365" t="str">
        <f t="shared" si="81"/>
        <v xml:space="preserve"> </v>
      </c>
      <c r="AC365" t="str">
        <f t="shared" si="82"/>
        <v xml:space="preserve"> </v>
      </c>
      <c r="AD365" t="str">
        <f t="shared" si="83"/>
        <v xml:space="preserve"> </v>
      </c>
      <c r="AE365" t="str">
        <f t="shared" si="84"/>
        <v xml:space="preserve"> </v>
      </c>
      <c r="AG365" s="21" t="str">
        <f>IF(AA365=" "," ",IF(Input!$G369="Boy",IF(RANK(AA365,($AA365:$AE365),0)&lt;=5,AA365," ")," "))</f>
        <v xml:space="preserve"> </v>
      </c>
      <c r="AH365" s="21" t="str">
        <f>IF(AB365=" "," ",IF(Input!$G369="Boy",IF(RANK(AB365,($AA365:$AE365),0)&lt;=5,AB365," ")," "))</f>
        <v xml:space="preserve"> </v>
      </c>
      <c r="AI365" s="21" t="str">
        <f>IF(AC365=" "," ",IF(Input!$G369="Boy",IF(RANK(AC365,($AA365:$AE365),0)&lt;=5,AC365," ")," "))</f>
        <v xml:space="preserve"> </v>
      </c>
      <c r="AJ365" s="21" t="str">
        <f>IF(AD365=" "," ",IF(Input!$G369="Boy",IF(RANK(AD365,($AA365:$AE365),0)&lt;=5,AD365," ")," "))</f>
        <v xml:space="preserve"> </v>
      </c>
      <c r="AK365" s="21" t="str">
        <f>IF(AE365=" "," ",IF(Input!$G369="Boy",IF(RANK(AE365,($AA365:$AE365),0)&lt;=5,AE365," ")," "))</f>
        <v xml:space="preserve"> </v>
      </c>
      <c r="AM365" s="21" t="str">
        <f>IF(AA365=" "," ",IF(Input!$G369="Girl",IF(RANK(AA365,($AA365:$AE365),0)&lt;=5,AA365," ")," "))</f>
        <v xml:space="preserve"> </v>
      </c>
      <c r="AN365" s="21" t="str">
        <f>IF(AB365=" "," ",IF(Input!$G369="Girl",IF(RANK(AB365,($AA365:$AE365),0)&lt;=5,AB365," ")," "))</f>
        <v xml:space="preserve"> </v>
      </c>
      <c r="AO365" s="21" t="str">
        <f>IF(AC365=" "," ",IF(Input!$G369="Girl",IF(RANK(AC365,($AA365:$AE365),0)&lt;=5,AC365," ")," "))</f>
        <v xml:space="preserve"> </v>
      </c>
      <c r="AP365" s="21" t="str">
        <f>IF(AD365=" "," ",IF(Input!$G369="Girl",IF(RANK(AD365,($AA365:$AE365),0)&lt;=5,AD365," ")," "))</f>
        <v xml:space="preserve"> </v>
      </c>
      <c r="AQ365" s="21" t="str">
        <f>IF(AE365=" "," ",IF(Input!$G369="Girl",IF(RANK(AE365,($AA365:$AE365),0)&lt;=5,AE365," ")," "))</f>
        <v xml:space="preserve"> </v>
      </c>
      <c r="AS365">
        <v>4.0000000000000003E-5</v>
      </c>
      <c r="AT365">
        <v>7.9999999999999898E-5</v>
      </c>
      <c r="AU365">
        <v>1.2E-4</v>
      </c>
      <c r="AV365">
        <v>1.6000000000000001E-4</v>
      </c>
      <c r="AW365">
        <v>2.0000000000000001E-4</v>
      </c>
      <c r="AX365">
        <v>2.4000000000000001E-4</v>
      </c>
      <c r="AY365">
        <v>2.7999999999999998E-4</v>
      </c>
      <c r="AZ365">
        <v>3.20000000000001E-4</v>
      </c>
      <c r="BA365">
        <v>3.60000000000001E-4</v>
      </c>
      <c r="BB365">
        <v>4.0000000000000099E-4</v>
      </c>
    </row>
    <row r="366" spans="3:54" ht="23.55" customHeight="1" x14ac:dyDescent="0.3">
      <c r="C366" s="169">
        <f>Input!D370</f>
        <v>0</v>
      </c>
      <c r="D366" s="170" t="e">
        <f>Input!#REF!</f>
        <v>#REF!</v>
      </c>
      <c r="E366" s="170">
        <f>Input!E370</f>
        <v>0</v>
      </c>
      <c r="F366" s="171">
        <f>Input!F370</f>
        <v>0</v>
      </c>
      <c r="G366" s="171">
        <f>Input!G370</f>
        <v>0</v>
      </c>
      <c r="H366" s="170">
        <f t="shared" si="72"/>
        <v>0</v>
      </c>
      <c r="I366" s="170">
        <f t="shared" si="73"/>
        <v>0</v>
      </c>
      <c r="J366" s="170">
        <f t="shared" si="74"/>
        <v>0</v>
      </c>
      <c r="K366" s="170">
        <f t="shared" si="75"/>
        <v>0</v>
      </c>
      <c r="L366" s="170">
        <f t="shared" si="76"/>
        <v>0</v>
      </c>
      <c r="M366" s="170" t="str">
        <f t="shared" si="77"/>
        <v xml:space="preserve"> </v>
      </c>
      <c r="N366" s="182" t="str">
        <f t="shared" si="78"/>
        <v xml:space="preserve"> </v>
      </c>
      <c r="O366" s="5" t="str">
        <f t="shared" si="79"/>
        <v xml:space="preserve"> -0-0</v>
      </c>
      <c r="P366" s="5">
        <f>Input!D370</f>
        <v>0</v>
      </c>
      <c r="Q366" s="21">
        <f>IF(Input!$E370=0,0,IF(ISNA(VLOOKUP((CONCATENATE(Q$6,"-",Input!H370)),points1,2,)),0,(VLOOKUP((CONCATENATE(Q$6,"-",Input!H370)),points1,2,))))</f>
        <v>0</v>
      </c>
      <c r="R366" s="21">
        <f>IF(Input!$E370=0,0,IF(ISNA(VLOOKUP((CONCATENATE(R$6,"-",Input!I370)),points1,2,)),0,(VLOOKUP((CONCATENATE(R$6,"-",Input!I370)),points1,2,))))</f>
        <v>0</v>
      </c>
      <c r="S366" s="21">
        <f>IF(Input!$E370=0,0,IF(ISNA(VLOOKUP((CONCATENATE(S$6,"-",Input!J370)),points1,2,)),0,(VLOOKUP((CONCATENATE(S$6,"-",Input!J370)),points1,2,))))</f>
        <v>0</v>
      </c>
      <c r="T366" s="21">
        <f>IF(Input!$E370=0,0,IF(ISNA(VLOOKUP((CONCATENATE(T$6,"-",Input!K370)),points1,2,)),0,(VLOOKUP((CONCATENATE(T$6,"-",Input!K370)),points1,2,))))</f>
        <v>0</v>
      </c>
      <c r="U366" s="21">
        <f>IF(Input!$E370=0,0,IF(ISNA(VLOOKUP((CONCATENATE(U$6,"-",Input!L370)),points1,2,)),0,(VLOOKUP((CONCATENATE(U$6,"-",Input!L370)),points1,2,))))</f>
        <v>0</v>
      </c>
      <c r="V366" s="12">
        <f>IF(Input!$C370&gt;6,COUNT(Input!H370:I370,Input!J370:L370,Input!#REF!,Input!#REF!),IF(Input!$C370&lt;=6,COUNT(Input!H370:I370,Input!J370:L370,Input!#REF!)))</f>
        <v>0</v>
      </c>
      <c r="W366">
        <f t="shared" si="85"/>
        <v>0</v>
      </c>
      <c r="X366">
        <f>IF(W366=0,0,IF((Input!G370="Boy")*AND(Input!C370&gt;6),VLOOKUP(W366,award2,3),IF((Input!G370="Girl")*AND(Input!C370&gt;6),VLOOKUP(W366,award2,2),IF((Input!G370="Boy")*AND(Input!C370&lt;=6),VLOOKUP(W366,award12,3),IF((Input!G370="Girl")*AND(Input!C370&lt;=6),VLOOKUP(W366,award12,2),0)))))</f>
        <v>0</v>
      </c>
      <c r="Y366">
        <f>IF(Input!$C370&gt;6,COUNT(Input!H370:I370,Input!J370:L370,Input!#REF!,Input!#REF!),IF(Input!$C370&lt;=6,COUNT(Input!H370:I370,Input!J370:L370,Input!#REF!)))</f>
        <v>0</v>
      </c>
      <c r="AA366" t="str">
        <f t="shared" si="80"/>
        <v xml:space="preserve"> </v>
      </c>
      <c r="AB366" t="str">
        <f t="shared" si="81"/>
        <v xml:space="preserve"> </v>
      </c>
      <c r="AC366" t="str">
        <f t="shared" si="82"/>
        <v xml:space="preserve"> </v>
      </c>
      <c r="AD366" t="str">
        <f t="shared" si="83"/>
        <v xml:space="preserve"> </v>
      </c>
      <c r="AE366" t="str">
        <f t="shared" si="84"/>
        <v xml:space="preserve"> </v>
      </c>
      <c r="AG366" s="21" t="str">
        <f>IF(AA366=" "," ",IF(Input!$G370="Boy",IF(RANK(AA366,($AA366:$AE366),0)&lt;=5,AA366," ")," "))</f>
        <v xml:space="preserve"> </v>
      </c>
      <c r="AH366" s="21" t="str">
        <f>IF(AB366=" "," ",IF(Input!$G370="Boy",IF(RANK(AB366,($AA366:$AE366),0)&lt;=5,AB366," ")," "))</f>
        <v xml:space="preserve"> </v>
      </c>
      <c r="AI366" s="21" t="str">
        <f>IF(AC366=" "," ",IF(Input!$G370="Boy",IF(RANK(AC366,($AA366:$AE366),0)&lt;=5,AC366," ")," "))</f>
        <v xml:space="preserve"> </v>
      </c>
      <c r="AJ366" s="21" t="str">
        <f>IF(AD366=" "," ",IF(Input!$G370="Boy",IF(RANK(AD366,($AA366:$AE366),0)&lt;=5,AD366," ")," "))</f>
        <v xml:space="preserve"> </v>
      </c>
      <c r="AK366" s="21" t="str">
        <f>IF(AE366=" "," ",IF(Input!$G370="Boy",IF(RANK(AE366,($AA366:$AE366),0)&lt;=5,AE366," ")," "))</f>
        <v xml:space="preserve"> </v>
      </c>
      <c r="AM366" s="21" t="str">
        <f>IF(AA366=" "," ",IF(Input!$G370="Girl",IF(RANK(AA366,($AA366:$AE366),0)&lt;=5,AA366," ")," "))</f>
        <v xml:space="preserve"> </v>
      </c>
      <c r="AN366" s="21" t="str">
        <f>IF(AB366=" "," ",IF(Input!$G370="Girl",IF(RANK(AB366,($AA366:$AE366),0)&lt;=5,AB366," ")," "))</f>
        <v xml:space="preserve"> </v>
      </c>
      <c r="AO366" s="21" t="str">
        <f>IF(AC366=" "," ",IF(Input!$G370="Girl",IF(RANK(AC366,($AA366:$AE366),0)&lt;=5,AC366," ")," "))</f>
        <v xml:space="preserve"> </v>
      </c>
      <c r="AP366" s="21" t="str">
        <f>IF(AD366=" "," ",IF(Input!$G370="Girl",IF(RANK(AD366,($AA366:$AE366),0)&lt;=5,AD366," ")," "))</f>
        <v xml:space="preserve"> </v>
      </c>
      <c r="AQ366" s="21" t="str">
        <f>IF(AE366=" "," ",IF(Input!$G370="Girl",IF(RANK(AE366,($AA366:$AE366),0)&lt;=5,AE366," ")," "))</f>
        <v xml:space="preserve"> </v>
      </c>
      <c r="AS366">
        <v>4.0000000000000003E-5</v>
      </c>
      <c r="AT366">
        <v>7.9999999999999898E-5</v>
      </c>
      <c r="AU366">
        <v>1.2E-4</v>
      </c>
      <c r="AV366">
        <v>1.6000000000000001E-4</v>
      </c>
      <c r="AW366">
        <v>2.0000000000000001E-4</v>
      </c>
      <c r="AX366">
        <v>2.4000000000000001E-4</v>
      </c>
      <c r="AY366">
        <v>2.7999999999999998E-4</v>
      </c>
      <c r="AZ366">
        <v>3.20000000000001E-4</v>
      </c>
      <c r="BA366">
        <v>3.60000000000001E-4</v>
      </c>
      <c r="BB366">
        <v>4.0000000000000099E-4</v>
      </c>
    </row>
    <row r="367" spans="3:54" ht="23.55" customHeight="1" x14ac:dyDescent="0.3">
      <c r="C367" s="169">
        <f>Input!D371</f>
        <v>0</v>
      </c>
      <c r="D367" s="170" t="e">
        <f>Input!#REF!</f>
        <v>#REF!</v>
      </c>
      <c r="E367" s="170">
        <f>Input!E371</f>
        <v>0</v>
      </c>
      <c r="F367" s="171">
        <f>Input!F371</f>
        <v>0</v>
      </c>
      <c r="G367" s="171">
        <f>Input!G371</f>
        <v>0</v>
      </c>
      <c r="H367" s="170">
        <f t="shared" ref="H367:H430" si="86">IF(Q367=0,0,Q367)</f>
        <v>0</v>
      </c>
      <c r="I367" s="170">
        <f t="shared" ref="I367:I430" si="87">IF(R367=0,0,R367)</f>
        <v>0</v>
      </c>
      <c r="J367" s="170">
        <f t="shared" ref="J367:J430" si="88">IF(S367=0,0,S367)</f>
        <v>0</v>
      </c>
      <c r="K367" s="170">
        <f t="shared" ref="K367:K430" si="89">IF(T367=0,0,T367)</f>
        <v>0</v>
      </c>
      <c r="L367" s="170">
        <f t="shared" ref="L367:L430" si="90">IF(U367=0,0,U367)</f>
        <v>0</v>
      </c>
      <c r="M367" s="170" t="str">
        <f t="shared" ref="M367:M430" si="91">IF(W367=0," ",W367)</f>
        <v xml:space="preserve"> </v>
      </c>
      <c r="N367" s="182" t="str">
        <f t="shared" ref="N367:N430" si="92">IF(X367=0," ",X367)</f>
        <v xml:space="preserve"> </v>
      </c>
      <c r="O367" s="5" t="str">
        <f t="shared" si="79"/>
        <v xml:space="preserve"> -0-0</v>
      </c>
      <c r="P367" s="5">
        <f>Input!D371</f>
        <v>0</v>
      </c>
      <c r="Q367" s="21">
        <f>IF(Input!$E371=0,0,IF(ISNA(VLOOKUP((CONCATENATE(Q$6,"-",Input!H371)),points1,2,)),0,(VLOOKUP((CONCATENATE(Q$6,"-",Input!H371)),points1,2,))))</f>
        <v>0</v>
      </c>
      <c r="R367" s="21">
        <f>IF(Input!$E371=0,0,IF(ISNA(VLOOKUP((CONCATENATE(R$6,"-",Input!I371)),points1,2,)),0,(VLOOKUP((CONCATENATE(R$6,"-",Input!I371)),points1,2,))))</f>
        <v>0</v>
      </c>
      <c r="S367" s="21">
        <f>IF(Input!$E371=0,0,IF(ISNA(VLOOKUP((CONCATENATE(S$6,"-",Input!J371)),points1,2,)),0,(VLOOKUP((CONCATENATE(S$6,"-",Input!J371)),points1,2,))))</f>
        <v>0</v>
      </c>
      <c r="T367" s="21">
        <f>IF(Input!$E371=0,0,IF(ISNA(VLOOKUP((CONCATENATE(T$6,"-",Input!K371)),points1,2,)),0,(VLOOKUP((CONCATENATE(T$6,"-",Input!K371)),points1,2,))))</f>
        <v>0</v>
      </c>
      <c r="U367" s="21">
        <f>IF(Input!$E371=0,0,IF(ISNA(VLOOKUP((CONCATENATE(U$6,"-",Input!L371)),points1,2,)),0,(VLOOKUP((CONCATENATE(U$6,"-",Input!L371)),points1,2,))))</f>
        <v>0</v>
      </c>
      <c r="V367" s="12">
        <f>IF(Input!$C371&gt;6,COUNT(Input!H371:I371,Input!J371:L371,Input!#REF!,Input!#REF!),IF(Input!$C371&lt;=6,COUNT(Input!H371:I371,Input!J371:L371,Input!#REF!)))</f>
        <v>0</v>
      </c>
      <c r="W367">
        <f t="shared" si="85"/>
        <v>0</v>
      </c>
      <c r="X367">
        <f>IF(W367=0,0,IF((Input!G371="Boy")*AND(Input!C371&gt;6),VLOOKUP(W367,award2,3),IF((Input!G371="Girl")*AND(Input!C371&gt;6),VLOOKUP(W367,award2,2),IF((Input!G371="Boy")*AND(Input!C371&lt;=6),VLOOKUP(W367,award12,3),IF((Input!G371="Girl")*AND(Input!C371&lt;=6),VLOOKUP(W367,award12,2),0)))))</f>
        <v>0</v>
      </c>
      <c r="Y367">
        <f>IF(Input!$C371&gt;6,COUNT(Input!H371:I371,Input!J371:L371,Input!#REF!,Input!#REF!),IF(Input!$C371&lt;=6,COUNT(Input!H371:I371,Input!J371:L371,Input!#REF!)))</f>
        <v>0</v>
      </c>
      <c r="AA367" t="str">
        <f t="shared" si="80"/>
        <v xml:space="preserve"> </v>
      </c>
      <c r="AB367" t="str">
        <f t="shared" si="81"/>
        <v xml:space="preserve"> </v>
      </c>
      <c r="AC367" t="str">
        <f t="shared" si="82"/>
        <v xml:space="preserve"> </v>
      </c>
      <c r="AD367" t="str">
        <f t="shared" si="83"/>
        <v xml:space="preserve"> </v>
      </c>
      <c r="AE367" t="str">
        <f t="shared" si="84"/>
        <v xml:space="preserve"> </v>
      </c>
      <c r="AG367" s="21" t="str">
        <f>IF(AA367=" "," ",IF(Input!$G371="Boy",IF(RANK(AA367,($AA367:$AE367),0)&lt;=5,AA367," ")," "))</f>
        <v xml:space="preserve"> </v>
      </c>
      <c r="AH367" s="21" t="str">
        <f>IF(AB367=" "," ",IF(Input!$G371="Boy",IF(RANK(AB367,($AA367:$AE367),0)&lt;=5,AB367," ")," "))</f>
        <v xml:space="preserve"> </v>
      </c>
      <c r="AI367" s="21" t="str">
        <f>IF(AC367=" "," ",IF(Input!$G371="Boy",IF(RANK(AC367,($AA367:$AE367),0)&lt;=5,AC367," ")," "))</f>
        <v xml:space="preserve"> </v>
      </c>
      <c r="AJ367" s="21" t="str">
        <f>IF(AD367=" "," ",IF(Input!$G371="Boy",IF(RANK(AD367,($AA367:$AE367),0)&lt;=5,AD367," ")," "))</f>
        <v xml:space="preserve"> </v>
      </c>
      <c r="AK367" s="21" t="str">
        <f>IF(AE367=" "," ",IF(Input!$G371="Boy",IF(RANK(AE367,($AA367:$AE367),0)&lt;=5,AE367," ")," "))</f>
        <v xml:space="preserve"> </v>
      </c>
      <c r="AM367" s="21" t="str">
        <f>IF(AA367=" "," ",IF(Input!$G371="Girl",IF(RANK(AA367,($AA367:$AE367),0)&lt;=5,AA367," ")," "))</f>
        <v xml:space="preserve"> </v>
      </c>
      <c r="AN367" s="21" t="str">
        <f>IF(AB367=" "," ",IF(Input!$G371="Girl",IF(RANK(AB367,($AA367:$AE367),0)&lt;=5,AB367," ")," "))</f>
        <v xml:space="preserve"> </v>
      </c>
      <c r="AO367" s="21" t="str">
        <f>IF(AC367=" "," ",IF(Input!$G371="Girl",IF(RANK(AC367,($AA367:$AE367),0)&lt;=5,AC367," ")," "))</f>
        <v xml:space="preserve"> </v>
      </c>
      <c r="AP367" s="21" t="str">
        <f>IF(AD367=" "," ",IF(Input!$G371="Girl",IF(RANK(AD367,($AA367:$AE367),0)&lt;=5,AD367," ")," "))</f>
        <v xml:space="preserve"> </v>
      </c>
      <c r="AQ367" s="21" t="str">
        <f>IF(AE367=" "," ",IF(Input!$G371="Girl",IF(RANK(AE367,($AA367:$AE367),0)&lt;=5,AE367," ")," "))</f>
        <v xml:space="preserve"> </v>
      </c>
      <c r="AS367">
        <v>4.0000000000000003E-5</v>
      </c>
      <c r="AT367">
        <v>7.9999999999999898E-5</v>
      </c>
      <c r="AU367">
        <v>1.2E-4</v>
      </c>
      <c r="AV367">
        <v>1.6000000000000001E-4</v>
      </c>
      <c r="AW367">
        <v>2.0000000000000001E-4</v>
      </c>
      <c r="AX367">
        <v>2.4000000000000001E-4</v>
      </c>
      <c r="AY367">
        <v>2.7999999999999998E-4</v>
      </c>
      <c r="AZ367">
        <v>3.20000000000001E-4</v>
      </c>
      <c r="BA367">
        <v>3.60000000000001E-4</v>
      </c>
      <c r="BB367">
        <v>4.0000000000000099E-4</v>
      </c>
    </row>
    <row r="368" spans="3:54" ht="23.55" customHeight="1" x14ac:dyDescent="0.3">
      <c r="C368" s="169">
        <f>Input!D372</f>
        <v>0</v>
      </c>
      <c r="D368" s="170" t="e">
        <f>Input!#REF!</f>
        <v>#REF!</v>
      </c>
      <c r="E368" s="170">
        <f>Input!E372</f>
        <v>0</v>
      </c>
      <c r="F368" s="171">
        <f>Input!F372</f>
        <v>0</v>
      </c>
      <c r="G368" s="171">
        <f>Input!G372</f>
        <v>0</v>
      </c>
      <c r="H368" s="170">
        <f t="shared" si="86"/>
        <v>0</v>
      </c>
      <c r="I368" s="170">
        <f t="shared" si="87"/>
        <v>0</v>
      </c>
      <c r="J368" s="170">
        <f t="shared" si="88"/>
        <v>0</v>
      </c>
      <c r="K368" s="170">
        <f t="shared" si="89"/>
        <v>0</v>
      </c>
      <c r="L368" s="170">
        <f t="shared" si="90"/>
        <v>0</v>
      </c>
      <c r="M368" s="170" t="str">
        <f t="shared" si="91"/>
        <v xml:space="preserve"> </v>
      </c>
      <c r="N368" s="182" t="str">
        <f t="shared" si="92"/>
        <v xml:space="preserve"> </v>
      </c>
      <c r="O368" s="5" t="str">
        <f t="shared" si="79"/>
        <v xml:space="preserve"> -0-0</v>
      </c>
      <c r="P368" s="5">
        <f>Input!D372</f>
        <v>0</v>
      </c>
      <c r="Q368" s="21">
        <f>IF(Input!$E372=0,0,IF(ISNA(VLOOKUP((CONCATENATE(Q$6,"-",Input!H372)),points1,2,)),0,(VLOOKUP((CONCATENATE(Q$6,"-",Input!H372)),points1,2,))))</f>
        <v>0</v>
      </c>
      <c r="R368" s="21">
        <f>IF(Input!$E372=0,0,IF(ISNA(VLOOKUP((CONCATENATE(R$6,"-",Input!I372)),points1,2,)),0,(VLOOKUP((CONCATENATE(R$6,"-",Input!I372)),points1,2,))))</f>
        <v>0</v>
      </c>
      <c r="S368" s="21">
        <f>IF(Input!$E372=0,0,IF(ISNA(VLOOKUP((CONCATENATE(S$6,"-",Input!J372)),points1,2,)),0,(VLOOKUP((CONCATENATE(S$6,"-",Input!J372)),points1,2,))))</f>
        <v>0</v>
      </c>
      <c r="T368" s="21">
        <f>IF(Input!$E372=0,0,IF(ISNA(VLOOKUP((CONCATENATE(T$6,"-",Input!K372)),points1,2,)),0,(VLOOKUP((CONCATENATE(T$6,"-",Input!K372)),points1,2,))))</f>
        <v>0</v>
      </c>
      <c r="U368" s="21">
        <f>IF(Input!$E372=0,0,IF(ISNA(VLOOKUP((CONCATENATE(U$6,"-",Input!L372)),points1,2,)),0,(VLOOKUP((CONCATENATE(U$6,"-",Input!L372)),points1,2,))))</f>
        <v>0</v>
      </c>
      <c r="V368" s="12">
        <f>IF(Input!$C372&gt;6,COUNT(Input!H372:I372,Input!J372:L372,Input!#REF!,Input!#REF!),IF(Input!$C372&lt;=6,COUNT(Input!H372:I372,Input!J372:L372,Input!#REF!)))</f>
        <v>0</v>
      </c>
      <c r="W368">
        <f t="shared" si="85"/>
        <v>0</v>
      </c>
      <c r="X368">
        <f>IF(W368=0,0,IF((Input!G372="Boy")*AND(Input!C372&gt;6),VLOOKUP(W368,award2,3),IF((Input!G372="Girl")*AND(Input!C372&gt;6),VLOOKUP(W368,award2,2),IF((Input!G372="Boy")*AND(Input!C372&lt;=6),VLOOKUP(W368,award12,3),IF((Input!G372="Girl")*AND(Input!C372&lt;=6),VLOOKUP(W368,award12,2),0)))))</f>
        <v>0</v>
      </c>
      <c r="Y368">
        <f>IF(Input!$C372&gt;6,COUNT(Input!H372:I372,Input!J372:L372,Input!#REF!,Input!#REF!),IF(Input!$C372&lt;=6,COUNT(Input!H372:I372,Input!J372:L372,Input!#REF!)))</f>
        <v>0</v>
      </c>
      <c r="AA368" t="str">
        <f t="shared" si="80"/>
        <v xml:space="preserve"> </v>
      </c>
      <c r="AB368" t="str">
        <f t="shared" si="81"/>
        <v xml:space="preserve"> </v>
      </c>
      <c r="AC368" t="str">
        <f t="shared" si="82"/>
        <v xml:space="preserve"> </v>
      </c>
      <c r="AD368" t="str">
        <f t="shared" si="83"/>
        <v xml:space="preserve"> </v>
      </c>
      <c r="AE368" t="str">
        <f t="shared" si="84"/>
        <v xml:space="preserve"> </v>
      </c>
      <c r="AG368" s="21" t="str">
        <f>IF(AA368=" "," ",IF(Input!$G372="Boy",IF(RANK(AA368,($AA368:$AE368),0)&lt;=5,AA368," ")," "))</f>
        <v xml:space="preserve"> </v>
      </c>
      <c r="AH368" s="21" t="str">
        <f>IF(AB368=" "," ",IF(Input!$G372="Boy",IF(RANK(AB368,($AA368:$AE368),0)&lt;=5,AB368," ")," "))</f>
        <v xml:space="preserve"> </v>
      </c>
      <c r="AI368" s="21" t="str">
        <f>IF(AC368=" "," ",IF(Input!$G372="Boy",IF(RANK(AC368,($AA368:$AE368),0)&lt;=5,AC368," ")," "))</f>
        <v xml:space="preserve"> </v>
      </c>
      <c r="AJ368" s="21" t="str">
        <f>IF(AD368=" "," ",IF(Input!$G372="Boy",IF(RANK(AD368,($AA368:$AE368),0)&lt;=5,AD368," ")," "))</f>
        <v xml:space="preserve"> </v>
      </c>
      <c r="AK368" s="21" t="str">
        <f>IF(AE368=" "," ",IF(Input!$G372="Boy",IF(RANK(AE368,($AA368:$AE368),0)&lt;=5,AE368," ")," "))</f>
        <v xml:space="preserve"> </v>
      </c>
      <c r="AM368" s="21" t="str">
        <f>IF(AA368=" "," ",IF(Input!$G372="Girl",IF(RANK(AA368,($AA368:$AE368),0)&lt;=5,AA368," ")," "))</f>
        <v xml:space="preserve"> </v>
      </c>
      <c r="AN368" s="21" t="str">
        <f>IF(AB368=" "," ",IF(Input!$G372="Girl",IF(RANK(AB368,($AA368:$AE368),0)&lt;=5,AB368," ")," "))</f>
        <v xml:space="preserve"> </v>
      </c>
      <c r="AO368" s="21" t="str">
        <f>IF(AC368=" "," ",IF(Input!$G372="Girl",IF(RANK(AC368,($AA368:$AE368),0)&lt;=5,AC368," ")," "))</f>
        <v xml:space="preserve"> </v>
      </c>
      <c r="AP368" s="21" t="str">
        <f>IF(AD368=" "," ",IF(Input!$G372="Girl",IF(RANK(AD368,($AA368:$AE368),0)&lt;=5,AD368," ")," "))</f>
        <v xml:space="preserve"> </v>
      </c>
      <c r="AQ368" s="21" t="str">
        <f>IF(AE368=" "," ",IF(Input!$G372="Girl",IF(RANK(AE368,($AA368:$AE368),0)&lt;=5,AE368," ")," "))</f>
        <v xml:space="preserve"> </v>
      </c>
      <c r="AS368">
        <v>4.0000000000000003E-5</v>
      </c>
      <c r="AT368">
        <v>7.9999999999999898E-5</v>
      </c>
      <c r="AU368">
        <v>1.2E-4</v>
      </c>
      <c r="AV368">
        <v>1.6000000000000001E-4</v>
      </c>
      <c r="AW368">
        <v>2.0000000000000001E-4</v>
      </c>
      <c r="AX368">
        <v>2.4000000000000001E-4</v>
      </c>
      <c r="AY368">
        <v>2.7999999999999998E-4</v>
      </c>
      <c r="AZ368">
        <v>3.20000000000001E-4</v>
      </c>
      <c r="BA368">
        <v>3.60000000000001E-4</v>
      </c>
      <c r="BB368">
        <v>4.0000000000000099E-4</v>
      </c>
    </row>
    <row r="369" spans="3:54" ht="23.55" customHeight="1" x14ac:dyDescent="0.3">
      <c r="C369" s="169">
        <f>Input!D373</f>
        <v>0</v>
      </c>
      <c r="D369" s="170" t="e">
        <f>Input!#REF!</f>
        <v>#REF!</v>
      </c>
      <c r="E369" s="170">
        <f>Input!E373</f>
        <v>0</v>
      </c>
      <c r="F369" s="171">
        <f>Input!F373</f>
        <v>0</v>
      </c>
      <c r="G369" s="171">
        <f>Input!G373</f>
        <v>0</v>
      </c>
      <c r="H369" s="170">
        <f t="shared" si="86"/>
        <v>0</v>
      </c>
      <c r="I369" s="170">
        <f t="shared" si="87"/>
        <v>0</v>
      </c>
      <c r="J369" s="170">
        <f t="shared" si="88"/>
        <v>0</v>
      </c>
      <c r="K369" s="170">
        <f t="shared" si="89"/>
        <v>0</v>
      </c>
      <c r="L369" s="170">
        <f t="shared" si="90"/>
        <v>0</v>
      </c>
      <c r="M369" s="170" t="str">
        <f t="shared" si="91"/>
        <v xml:space="preserve"> </v>
      </c>
      <c r="N369" s="182" t="str">
        <f t="shared" si="92"/>
        <v xml:space="preserve"> </v>
      </c>
      <c r="O369" s="5" t="str">
        <f t="shared" si="79"/>
        <v xml:space="preserve"> -0-0</v>
      </c>
      <c r="P369" s="5">
        <f>Input!D373</f>
        <v>0</v>
      </c>
      <c r="Q369" s="21">
        <f>IF(Input!$E373=0,0,IF(ISNA(VLOOKUP((CONCATENATE(Q$6,"-",Input!H373)),points1,2,)),0,(VLOOKUP((CONCATENATE(Q$6,"-",Input!H373)),points1,2,))))</f>
        <v>0</v>
      </c>
      <c r="R369" s="21">
        <f>IF(Input!$E373=0,0,IF(ISNA(VLOOKUP((CONCATENATE(R$6,"-",Input!I373)),points1,2,)),0,(VLOOKUP((CONCATENATE(R$6,"-",Input!I373)),points1,2,))))</f>
        <v>0</v>
      </c>
      <c r="S369" s="21">
        <f>IF(Input!$E373=0,0,IF(ISNA(VLOOKUP((CONCATENATE(S$6,"-",Input!J373)),points1,2,)),0,(VLOOKUP((CONCATENATE(S$6,"-",Input!J373)),points1,2,))))</f>
        <v>0</v>
      </c>
      <c r="T369" s="21">
        <f>IF(Input!$E373=0,0,IF(ISNA(VLOOKUP((CONCATENATE(T$6,"-",Input!K373)),points1,2,)),0,(VLOOKUP((CONCATENATE(T$6,"-",Input!K373)),points1,2,))))</f>
        <v>0</v>
      </c>
      <c r="U369" s="21">
        <f>IF(Input!$E373=0,0,IF(ISNA(VLOOKUP((CONCATENATE(U$6,"-",Input!L373)),points1,2,)),0,(VLOOKUP((CONCATENATE(U$6,"-",Input!L373)),points1,2,))))</f>
        <v>0</v>
      </c>
      <c r="V369" s="12">
        <f>IF(Input!$C373&gt;6,COUNT(Input!H373:I373,Input!J373:L373,Input!#REF!,Input!#REF!),IF(Input!$C373&lt;=6,COUNT(Input!H373:I373,Input!J373:L373,Input!#REF!)))</f>
        <v>0</v>
      </c>
      <c r="W369">
        <f t="shared" si="85"/>
        <v>0</v>
      </c>
      <c r="X369">
        <f>IF(W369=0,0,IF((Input!G373="Boy")*AND(Input!C373&gt;6),VLOOKUP(W369,award2,3),IF((Input!G373="Girl")*AND(Input!C373&gt;6),VLOOKUP(W369,award2,2),IF((Input!G373="Boy")*AND(Input!C373&lt;=6),VLOOKUP(W369,award12,3),IF((Input!G373="Girl")*AND(Input!C373&lt;=6),VLOOKUP(W369,award12,2),0)))))</f>
        <v>0</v>
      </c>
      <c r="Y369">
        <f>IF(Input!$C373&gt;6,COUNT(Input!H373:I373,Input!J373:L373,Input!#REF!,Input!#REF!),IF(Input!$C373&lt;=6,COUNT(Input!H373:I373,Input!J373:L373,Input!#REF!)))</f>
        <v>0</v>
      </c>
      <c r="AA369" t="str">
        <f t="shared" si="80"/>
        <v xml:space="preserve"> </v>
      </c>
      <c r="AB369" t="str">
        <f t="shared" si="81"/>
        <v xml:space="preserve"> </v>
      </c>
      <c r="AC369" t="str">
        <f t="shared" si="82"/>
        <v xml:space="preserve"> </v>
      </c>
      <c r="AD369" t="str">
        <f t="shared" si="83"/>
        <v xml:space="preserve"> </v>
      </c>
      <c r="AE369" t="str">
        <f t="shared" si="84"/>
        <v xml:space="preserve"> </v>
      </c>
      <c r="AG369" s="21" t="str">
        <f>IF(AA369=" "," ",IF(Input!$G373="Boy",IF(RANK(AA369,($AA369:$AE369),0)&lt;=5,AA369," ")," "))</f>
        <v xml:space="preserve"> </v>
      </c>
      <c r="AH369" s="21" t="str">
        <f>IF(AB369=" "," ",IF(Input!$G373="Boy",IF(RANK(AB369,($AA369:$AE369),0)&lt;=5,AB369," ")," "))</f>
        <v xml:space="preserve"> </v>
      </c>
      <c r="AI369" s="21" t="str">
        <f>IF(AC369=" "," ",IF(Input!$G373="Boy",IF(RANK(AC369,($AA369:$AE369),0)&lt;=5,AC369," ")," "))</f>
        <v xml:space="preserve"> </v>
      </c>
      <c r="AJ369" s="21" t="str">
        <f>IF(AD369=" "," ",IF(Input!$G373="Boy",IF(RANK(AD369,($AA369:$AE369),0)&lt;=5,AD369," ")," "))</f>
        <v xml:space="preserve"> </v>
      </c>
      <c r="AK369" s="21" t="str">
        <f>IF(AE369=" "," ",IF(Input!$G373="Boy",IF(RANK(AE369,($AA369:$AE369),0)&lt;=5,AE369," ")," "))</f>
        <v xml:space="preserve"> </v>
      </c>
      <c r="AM369" s="21" t="str">
        <f>IF(AA369=" "," ",IF(Input!$G373="Girl",IF(RANK(AA369,($AA369:$AE369),0)&lt;=5,AA369," ")," "))</f>
        <v xml:space="preserve"> </v>
      </c>
      <c r="AN369" s="21" t="str">
        <f>IF(AB369=" "," ",IF(Input!$G373="Girl",IF(RANK(AB369,($AA369:$AE369),0)&lt;=5,AB369," ")," "))</f>
        <v xml:space="preserve"> </v>
      </c>
      <c r="AO369" s="21" t="str">
        <f>IF(AC369=" "," ",IF(Input!$G373="Girl",IF(RANK(AC369,($AA369:$AE369),0)&lt;=5,AC369," ")," "))</f>
        <v xml:space="preserve"> </v>
      </c>
      <c r="AP369" s="21" t="str">
        <f>IF(AD369=" "," ",IF(Input!$G373="Girl",IF(RANK(AD369,($AA369:$AE369),0)&lt;=5,AD369," ")," "))</f>
        <v xml:space="preserve"> </v>
      </c>
      <c r="AQ369" s="21" t="str">
        <f>IF(AE369=" "," ",IF(Input!$G373="Girl",IF(RANK(AE369,($AA369:$AE369),0)&lt;=5,AE369," ")," "))</f>
        <v xml:space="preserve"> </v>
      </c>
      <c r="AS369">
        <v>4.0000000000000003E-5</v>
      </c>
      <c r="AT369">
        <v>7.9999999999999898E-5</v>
      </c>
      <c r="AU369">
        <v>1.2E-4</v>
      </c>
      <c r="AV369">
        <v>1.6000000000000001E-4</v>
      </c>
      <c r="AW369">
        <v>2.0000000000000001E-4</v>
      </c>
      <c r="AX369">
        <v>2.4000000000000001E-4</v>
      </c>
      <c r="AY369">
        <v>2.7999999999999998E-4</v>
      </c>
      <c r="AZ369">
        <v>3.20000000000001E-4</v>
      </c>
      <c r="BA369">
        <v>3.60000000000001E-4</v>
      </c>
      <c r="BB369">
        <v>4.0000000000000099E-4</v>
      </c>
    </row>
    <row r="370" spans="3:54" ht="23.55" customHeight="1" x14ac:dyDescent="0.3">
      <c r="C370" s="169">
        <f>Input!D374</f>
        <v>0</v>
      </c>
      <c r="D370" s="170" t="e">
        <f>Input!#REF!</f>
        <v>#REF!</v>
      </c>
      <c r="E370" s="170">
        <f>Input!E374</f>
        <v>0</v>
      </c>
      <c r="F370" s="171">
        <f>Input!F374</f>
        <v>0</v>
      </c>
      <c r="G370" s="171">
        <f>Input!G374</f>
        <v>0</v>
      </c>
      <c r="H370" s="170">
        <f t="shared" si="86"/>
        <v>0</v>
      </c>
      <c r="I370" s="170">
        <f t="shared" si="87"/>
        <v>0</v>
      </c>
      <c r="J370" s="170">
        <f t="shared" si="88"/>
        <v>0</v>
      </c>
      <c r="K370" s="170">
        <f t="shared" si="89"/>
        <v>0</v>
      </c>
      <c r="L370" s="170">
        <f t="shared" si="90"/>
        <v>0</v>
      </c>
      <c r="M370" s="170" t="str">
        <f t="shared" si="91"/>
        <v xml:space="preserve"> </v>
      </c>
      <c r="N370" s="182" t="str">
        <f t="shared" si="92"/>
        <v xml:space="preserve"> </v>
      </c>
      <c r="O370" s="5" t="str">
        <f t="shared" si="79"/>
        <v xml:space="preserve"> -0-0</v>
      </c>
      <c r="P370" s="5">
        <f>Input!D374</f>
        <v>0</v>
      </c>
      <c r="Q370" s="21">
        <f>IF(Input!$E374=0,0,IF(ISNA(VLOOKUP((CONCATENATE(Q$6,"-",Input!H374)),points1,2,)),0,(VLOOKUP((CONCATENATE(Q$6,"-",Input!H374)),points1,2,))))</f>
        <v>0</v>
      </c>
      <c r="R370" s="21">
        <f>IF(Input!$E374=0,0,IF(ISNA(VLOOKUP((CONCATENATE(R$6,"-",Input!I374)),points1,2,)),0,(VLOOKUP((CONCATENATE(R$6,"-",Input!I374)),points1,2,))))</f>
        <v>0</v>
      </c>
      <c r="S370" s="21">
        <f>IF(Input!$E374=0,0,IF(ISNA(VLOOKUP((CONCATENATE(S$6,"-",Input!J374)),points1,2,)),0,(VLOOKUP((CONCATENATE(S$6,"-",Input!J374)),points1,2,))))</f>
        <v>0</v>
      </c>
      <c r="T370" s="21">
        <f>IF(Input!$E374=0,0,IF(ISNA(VLOOKUP((CONCATENATE(T$6,"-",Input!K374)),points1,2,)),0,(VLOOKUP((CONCATENATE(T$6,"-",Input!K374)),points1,2,))))</f>
        <v>0</v>
      </c>
      <c r="U370" s="21">
        <f>IF(Input!$E374=0,0,IF(ISNA(VLOOKUP((CONCATENATE(U$6,"-",Input!L374)),points1,2,)),0,(VLOOKUP((CONCATENATE(U$6,"-",Input!L374)),points1,2,))))</f>
        <v>0</v>
      </c>
      <c r="V370" s="12">
        <f>IF(Input!$C374&gt;6,COUNT(Input!H374:I374,Input!J374:L374,Input!#REF!,Input!#REF!),IF(Input!$C374&lt;=6,COUNT(Input!H374:I374,Input!J374:L374,Input!#REF!)))</f>
        <v>0</v>
      </c>
      <c r="W370">
        <f t="shared" si="85"/>
        <v>0</v>
      </c>
      <c r="X370">
        <f>IF(W370=0,0,IF((Input!G374="Boy")*AND(Input!C374&gt;6),VLOOKUP(W370,award2,3),IF((Input!G374="Girl")*AND(Input!C374&gt;6),VLOOKUP(W370,award2,2),IF((Input!G374="Boy")*AND(Input!C374&lt;=6),VLOOKUP(W370,award12,3),IF((Input!G374="Girl")*AND(Input!C374&lt;=6),VLOOKUP(W370,award12,2),0)))))</f>
        <v>0</v>
      </c>
      <c r="Y370">
        <f>IF(Input!$C374&gt;6,COUNT(Input!H374:I374,Input!J374:L374,Input!#REF!,Input!#REF!),IF(Input!$C374&lt;=6,COUNT(Input!H374:I374,Input!J374:L374,Input!#REF!)))</f>
        <v>0</v>
      </c>
      <c r="AA370" t="str">
        <f t="shared" si="80"/>
        <v xml:space="preserve"> </v>
      </c>
      <c r="AB370" t="str">
        <f t="shared" si="81"/>
        <v xml:space="preserve"> </v>
      </c>
      <c r="AC370" t="str">
        <f t="shared" si="82"/>
        <v xml:space="preserve"> </v>
      </c>
      <c r="AD370" t="str">
        <f t="shared" si="83"/>
        <v xml:space="preserve"> </v>
      </c>
      <c r="AE370" t="str">
        <f t="shared" si="84"/>
        <v xml:space="preserve"> </v>
      </c>
      <c r="AG370" s="21" t="str">
        <f>IF(AA370=" "," ",IF(Input!$G374="Boy",IF(RANK(AA370,($AA370:$AE370),0)&lt;=5,AA370," ")," "))</f>
        <v xml:space="preserve"> </v>
      </c>
      <c r="AH370" s="21" t="str">
        <f>IF(AB370=" "," ",IF(Input!$G374="Boy",IF(RANK(AB370,($AA370:$AE370),0)&lt;=5,AB370," ")," "))</f>
        <v xml:space="preserve"> </v>
      </c>
      <c r="AI370" s="21" t="str">
        <f>IF(AC370=" "," ",IF(Input!$G374="Boy",IF(RANK(AC370,($AA370:$AE370),0)&lt;=5,AC370," ")," "))</f>
        <v xml:space="preserve"> </v>
      </c>
      <c r="AJ370" s="21" t="str">
        <f>IF(AD370=" "," ",IF(Input!$G374="Boy",IF(RANK(AD370,($AA370:$AE370),0)&lt;=5,AD370," ")," "))</f>
        <v xml:space="preserve"> </v>
      </c>
      <c r="AK370" s="21" t="str">
        <f>IF(AE370=" "," ",IF(Input!$G374="Boy",IF(RANK(AE370,($AA370:$AE370),0)&lt;=5,AE370," ")," "))</f>
        <v xml:space="preserve"> </v>
      </c>
      <c r="AM370" s="21" t="str">
        <f>IF(AA370=" "," ",IF(Input!$G374="Girl",IF(RANK(AA370,($AA370:$AE370),0)&lt;=5,AA370," ")," "))</f>
        <v xml:space="preserve"> </v>
      </c>
      <c r="AN370" s="21" t="str">
        <f>IF(AB370=" "," ",IF(Input!$G374="Girl",IF(RANK(AB370,($AA370:$AE370),0)&lt;=5,AB370," ")," "))</f>
        <v xml:space="preserve"> </v>
      </c>
      <c r="AO370" s="21" t="str">
        <f>IF(AC370=" "," ",IF(Input!$G374="Girl",IF(RANK(AC370,($AA370:$AE370),0)&lt;=5,AC370," ")," "))</f>
        <v xml:space="preserve"> </v>
      </c>
      <c r="AP370" s="21" t="str">
        <f>IF(AD370=" "," ",IF(Input!$G374="Girl",IF(RANK(AD370,($AA370:$AE370),0)&lt;=5,AD370," ")," "))</f>
        <v xml:space="preserve"> </v>
      </c>
      <c r="AQ370" s="21" t="str">
        <f>IF(AE370=" "," ",IF(Input!$G374="Girl",IF(RANK(AE370,($AA370:$AE370),0)&lt;=5,AE370," ")," "))</f>
        <v xml:space="preserve"> </v>
      </c>
      <c r="AS370">
        <v>4.0000000000000003E-5</v>
      </c>
      <c r="AT370">
        <v>7.9999999999999898E-5</v>
      </c>
      <c r="AU370">
        <v>1.2E-4</v>
      </c>
      <c r="AV370">
        <v>1.6000000000000001E-4</v>
      </c>
      <c r="AW370">
        <v>2.0000000000000001E-4</v>
      </c>
      <c r="AX370">
        <v>2.4000000000000001E-4</v>
      </c>
      <c r="AY370">
        <v>2.7999999999999998E-4</v>
      </c>
      <c r="AZ370">
        <v>3.20000000000001E-4</v>
      </c>
      <c r="BA370">
        <v>3.60000000000001E-4</v>
      </c>
      <c r="BB370">
        <v>4.0000000000000099E-4</v>
      </c>
    </row>
    <row r="371" spans="3:54" ht="23.55" customHeight="1" x14ac:dyDescent="0.3">
      <c r="C371" s="169">
        <f>Input!D375</f>
        <v>0</v>
      </c>
      <c r="D371" s="170" t="e">
        <f>Input!#REF!</f>
        <v>#REF!</v>
      </c>
      <c r="E371" s="170">
        <f>Input!E375</f>
        <v>0</v>
      </c>
      <c r="F371" s="171">
        <f>Input!F375</f>
        <v>0</v>
      </c>
      <c r="G371" s="171">
        <f>Input!G375</f>
        <v>0</v>
      </c>
      <c r="H371" s="170">
        <f t="shared" si="86"/>
        <v>0</v>
      </c>
      <c r="I371" s="170">
        <f t="shared" si="87"/>
        <v>0</v>
      </c>
      <c r="J371" s="170">
        <f t="shared" si="88"/>
        <v>0</v>
      </c>
      <c r="K371" s="170">
        <f t="shared" si="89"/>
        <v>0</v>
      </c>
      <c r="L371" s="170">
        <f t="shared" si="90"/>
        <v>0</v>
      </c>
      <c r="M371" s="170" t="str">
        <f t="shared" si="91"/>
        <v xml:space="preserve"> </v>
      </c>
      <c r="N371" s="182" t="str">
        <f t="shared" si="92"/>
        <v xml:space="preserve"> </v>
      </c>
      <c r="O371" s="5" t="str">
        <f t="shared" si="79"/>
        <v xml:space="preserve"> -0-0</v>
      </c>
      <c r="P371" s="5">
        <f>Input!D375</f>
        <v>0</v>
      </c>
      <c r="Q371" s="21">
        <f>IF(Input!$E375=0,0,IF(ISNA(VLOOKUP((CONCATENATE(Q$6,"-",Input!H375)),points1,2,)),0,(VLOOKUP((CONCATENATE(Q$6,"-",Input!H375)),points1,2,))))</f>
        <v>0</v>
      </c>
      <c r="R371" s="21">
        <f>IF(Input!$E375=0,0,IF(ISNA(VLOOKUP((CONCATENATE(R$6,"-",Input!I375)),points1,2,)),0,(VLOOKUP((CONCATENATE(R$6,"-",Input!I375)),points1,2,))))</f>
        <v>0</v>
      </c>
      <c r="S371" s="21">
        <f>IF(Input!$E375=0,0,IF(ISNA(VLOOKUP((CONCATENATE(S$6,"-",Input!J375)),points1,2,)),0,(VLOOKUP((CONCATENATE(S$6,"-",Input!J375)),points1,2,))))</f>
        <v>0</v>
      </c>
      <c r="T371" s="21">
        <f>IF(Input!$E375=0,0,IF(ISNA(VLOOKUP((CONCATENATE(T$6,"-",Input!K375)),points1,2,)),0,(VLOOKUP((CONCATENATE(T$6,"-",Input!K375)),points1,2,))))</f>
        <v>0</v>
      </c>
      <c r="U371" s="21">
        <f>IF(Input!$E375=0,0,IF(ISNA(VLOOKUP((CONCATENATE(U$6,"-",Input!L375)),points1,2,)),0,(VLOOKUP((CONCATENATE(U$6,"-",Input!L375)),points1,2,))))</f>
        <v>0</v>
      </c>
      <c r="V371" s="12">
        <f>IF(Input!$C375&gt;6,COUNT(Input!H375:I375,Input!J375:L375,Input!#REF!,Input!#REF!),IF(Input!$C375&lt;=6,COUNT(Input!H375:I375,Input!J375:L375,Input!#REF!)))</f>
        <v>0</v>
      </c>
      <c r="W371">
        <f t="shared" si="85"/>
        <v>0</v>
      </c>
      <c r="X371">
        <f>IF(W371=0,0,IF((Input!G375="Boy")*AND(Input!C375&gt;6),VLOOKUP(W371,award2,3),IF((Input!G375="Girl")*AND(Input!C375&gt;6),VLOOKUP(W371,award2,2),IF((Input!G375="Boy")*AND(Input!C375&lt;=6),VLOOKUP(W371,award12,3),IF((Input!G375="Girl")*AND(Input!C375&lt;=6),VLOOKUP(W371,award12,2),0)))))</f>
        <v>0</v>
      </c>
      <c r="Y371">
        <f>IF(Input!$C375&gt;6,COUNT(Input!H375:I375,Input!J375:L375,Input!#REF!,Input!#REF!),IF(Input!$C375&lt;=6,COUNT(Input!H375:I375,Input!J375:L375,Input!#REF!)))</f>
        <v>0</v>
      </c>
      <c r="AA371" t="str">
        <f t="shared" si="80"/>
        <v xml:space="preserve"> </v>
      </c>
      <c r="AB371" t="str">
        <f t="shared" si="81"/>
        <v xml:space="preserve"> </v>
      </c>
      <c r="AC371" t="str">
        <f t="shared" si="82"/>
        <v xml:space="preserve"> </v>
      </c>
      <c r="AD371" t="str">
        <f t="shared" si="83"/>
        <v xml:space="preserve"> </v>
      </c>
      <c r="AE371" t="str">
        <f t="shared" si="84"/>
        <v xml:space="preserve"> </v>
      </c>
      <c r="AG371" s="21" t="str">
        <f>IF(AA371=" "," ",IF(Input!$G375="Boy",IF(RANK(AA371,($AA371:$AE371),0)&lt;=5,AA371," ")," "))</f>
        <v xml:space="preserve"> </v>
      </c>
      <c r="AH371" s="21" t="str">
        <f>IF(AB371=" "," ",IF(Input!$G375="Boy",IF(RANK(AB371,($AA371:$AE371),0)&lt;=5,AB371," ")," "))</f>
        <v xml:space="preserve"> </v>
      </c>
      <c r="AI371" s="21" t="str">
        <f>IF(AC371=" "," ",IF(Input!$G375="Boy",IF(RANK(AC371,($AA371:$AE371),0)&lt;=5,AC371," ")," "))</f>
        <v xml:space="preserve"> </v>
      </c>
      <c r="AJ371" s="21" t="str">
        <f>IF(AD371=" "," ",IF(Input!$G375="Boy",IF(RANK(AD371,($AA371:$AE371),0)&lt;=5,AD371," ")," "))</f>
        <v xml:space="preserve"> </v>
      </c>
      <c r="AK371" s="21" t="str">
        <f>IF(AE371=" "," ",IF(Input!$G375="Boy",IF(RANK(AE371,($AA371:$AE371),0)&lt;=5,AE371," ")," "))</f>
        <v xml:space="preserve"> </v>
      </c>
      <c r="AM371" s="21" t="str">
        <f>IF(AA371=" "," ",IF(Input!$G375="Girl",IF(RANK(AA371,($AA371:$AE371),0)&lt;=5,AA371," ")," "))</f>
        <v xml:space="preserve"> </v>
      </c>
      <c r="AN371" s="21" t="str">
        <f>IF(AB371=" "," ",IF(Input!$G375="Girl",IF(RANK(AB371,($AA371:$AE371),0)&lt;=5,AB371," ")," "))</f>
        <v xml:space="preserve"> </v>
      </c>
      <c r="AO371" s="21" t="str">
        <f>IF(AC371=" "," ",IF(Input!$G375="Girl",IF(RANK(AC371,($AA371:$AE371),0)&lt;=5,AC371," ")," "))</f>
        <v xml:space="preserve"> </v>
      </c>
      <c r="AP371" s="21" t="str">
        <f>IF(AD371=" "," ",IF(Input!$G375="Girl",IF(RANK(AD371,($AA371:$AE371),0)&lt;=5,AD371," ")," "))</f>
        <v xml:space="preserve"> </v>
      </c>
      <c r="AQ371" s="21" t="str">
        <f>IF(AE371=" "," ",IF(Input!$G375="Girl",IF(RANK(AE371,($AA371:$AE371),0)&lt;=5,AE371," ")," "))</f>
        <v xml:space="preserve"> </v>
      </c>
      <c r="AS371">
        <v>4.0000000000000003E-5</v>
      </c>
      <c r="AT371">
        <v>7.9999999999999898E-5</v>
      </c>
      <c r="AU371">
        <v>1.2E-4</v>
      </c>
      <c r="AV371">
        <v>1.6000000000000001E-4</v>
      </c>
      <c r="AW371">
        <v>2.0000000000000001E-4</v>
      </c>
      <c r="AX371">
        <v>2.4000000000000001E-4</v>
      </c>
      <c r="AY371">
        <v>2.7999999999999998E-4</v>
      </c>
      <c r="AZ371">
        <v>3.20000000000001E-4</v>
      </c>
      <c r="BA371">
        <v>3.60000000000001E-4</v>
      </c>
      <c r="BB371">
        <v>4.0000000000000099E-4</v>
      </c>
    </row>
    <row r="372" spans="3:54" ht="23.55" customHeight="1" x14ac:dyDescent="0.3">
      <c r="C372" s="169">
        <f>Input!D376</f>
        <v>0</v>
      </c>
      <c r="D372" s="170" t="e">
        <f>Input!#REF!</f>
        <v>#REF!</v>
      </c>
      <c r="E372" s="170">
        <f>Input!E376</f>
        <v>0</v>
      </c>
      <c r="F372" s="171">
        <f>Input!F376</f>
        <v>0</v>
      </c>
      <c r="G372" s="171">
        <f>Input!G376</f>
        <v>0</v>
      </c>
      <c r="H372" s="170">
        <f t="shared" si="86"/>
        <v>0</v>
      </c>
      <c r="I372" s="170">
        <f t="shared" si="87"/>
        <v>0</v>
      </c>
      <c r="J372" s="170">
        <f t="shared" si="88"/>
        <v>0</v>
      </c>
      <c r="K372" s="170">
        <f t="shared" si="89"/>
        <v>0</v>
      </c>
      <c r="L372" s="170">
        <f t="shared" si="90"/>
        <v>0</v>
      </c>
      <c r="M372" s="170" t="str">
        <f t="shared" si="91"/>
        <v xml:space="preserve"> </v>
      </c>
      <c r="N372" s="182" t="str">
        <f t="shared" si="92"/>
        <v xml:space="preserve"> </v>
      </c>
      <c r="O372" s="5" t="str">
        <f t="shared" si="79"/>
        <v xml:space="preserve"> -0-0</v>
      </c>
      <c r="P372" s="5">
        <f>Input!D376</f>
        <v>0</v>
      </c>
      <c r="Q372" s="21">
        <f>IF(Input!$E376=0,0,IF(ISNA(VLOOKUP((CONCATENATE(Q$6,"-",Input!H376)),points1,2,)),0,(VLOOKUP((CONCATENATE(Q$6,"-",Input!H376)),points1,2,))))</f>
        <v>0</v>
      </c>
      <c r="R372" s="21">
        <f>IF(Input!$E376=0,0,IF(ISNA(VLOOKUP((CONCATENATE(R$6,"-",Input!I376)),points1,2,)),0,(VLOOKUP((CONCATENATE(R$6,"-",Input!I376)),points1,2,))))</f>
        <v>0</v>
      </c>
      <c r="S372" s="21">
        <f>IF(Input!$E376=0,0,IF(ISNA(VLOOKUP((CONCATENATE(S$6,"-",Input!J376)),points1,2,)),0,(VLOOKUP((CONCATENATE(S$6,"-",Input!J376)),points1,2,))))</f>
        <v>0</v>
      </c>
      <c r="T372" s="21">
        <f>IF(Input!$E376=0,0,IF(ISNA(VLOOKUP((CONCATENATE(T$6,"-",Input!K376)),points1,2,)),0,(VLOOKUP((CONCATENATE(T$6,"-",Input!K376)),points1,2,))))</f>
        <v>0</v>
      </c>
      <c r="U372" s="21">
        <f>IF(Input!$E376=0,0,IF(ISNA(VLOOKUP((CONCATENATE(U$6,"-",Input!L376)),points1,2,)),0,(VLOOKUP((CONCATENATE(U$6,"-",Input!L376)),points1,2,))))</f>
        <v>0</v>
      </c>
      <c r="V372" s="12">
        <f>IF(Input!$C376&gt;6,COUNT(Input!H376:I376,Input!J376:L376,Input!#REF!,Input!#REF!),IF(Input!$C376&lt;=6,COUNT(Input!H376:I376,Input!J376:L376,Input!#REF!)))</f>
        <v>0</v>
      </c>
      <c r="W372">
        <f t="shared" si="85"/>
        <v>0</v>
      </c>
      <c r="X372">
        <f>IF(W372=0,0,IF((Input!G376="Boy")*AND(Input!C376&gt;6),VLOOKUP(W372,award2,3),IF((Input!G376="Girl")*AND(Input!C376&gt;6),VLOOKUP(W372,award2,2),IF((Input!G376="Boy")*AND(Input!C376&lt;=6),VLOOKUP(W372,award12,3),IF((Input!G376="Girl")*AND(Input!C376&lt;=6),VLOOKUP(W372,award12,2),0)))))</f>
        <v>0</v>
      </c>
      <c r="Y372">
        <f>IF(Input!$C376&gt;6,COUNT(Input!H376:I376,Input!J376:L376,Input!#REF!,Input!#REF!),IF(Input!$C376&lt;=6,COUNT(Input!H376:I376,Input!J376:L376,Input!#REF!)))</f>
        <v>0</v>
      </c>
      <c r="AA372" t="str">
        <f t="shared" si="80"/>
        <v xml:space="preserve"> </v>
      </c>
      <c r="AB372" t="str">
        <f t="shared" si="81"/>
        <v xml:space="preserve"> </v>
      </c>
      <c r="AC372" t="str">
        <f t="shared" si="82"/>
        <v xml:space="preserve"> </v>
      </c>
      <c r="AD372" t="str">
        <f t="shared" si="83"/>
        <v xml:space="preserve"> </v>
      </c>
      <c r="AE372" t="str">
        <f t="shared" si="84"/>
        <v xml:space="preserve"> </v>
      </c>
      <c r="AG372" s="21" t="str">
        <f>IF(AA372=" "," ",IF(Input!$G376="Boy",IF(RANK(AA372,($AA372:$AE372),0)&lt;=5,AA372," ")," "))</f>
        <v xml:space="preserve"> </v>
      </c>
      <c r="AH372" s="21" t="str">
        <f>IF(AB372=" "," ",IF(Input!$G376="Boy",IF(RANK(AB372,($AA372:$AE372),0)&lt;=5,AB372," ")," "))</f>
        <v xml:space="preserve"> </v>
      </c>
      <c r="AI372" s="21" t="str">
        <f>IF(AC372=" "," ",IF(Input!$G376="Boy",IF(RANK(AC372,($AA372:$AE372),0)&lt;=5,AC372," ")," "))</f>
        <v xml:space="preserve"> </v>
      </c>
      <c r="AJ372" s="21" t="str">
        <f>IF(AD372=" "," ",IF(Input!$G376="Boy",IF(RANK(AD372,($AA372:$AE372),0)&lt;=5,AD372," ")," "))</f>
        <v xml:space="preserve"> </v>
      </c>
      <c r="AK372" s="21" t="str">
        <f>IF(AE372=" "," ",IF(Input!$G376="Boy",IF(RANK(AE372,($AA372:$AE372),0)&lt;=5,AE372," ")," "))</f>
        <v xml:space="preserve"> </v>
      </c>
      <c r="AM372" s="21" t="str">
        <f>IF(AA372=" "," ",IF(Input!$G376="Girl",IF(RANK(AA372,($AA372:$AE372),0)&lt;=5,AA372," ")," "))</f>
        <v xml:space="preserve"> </v>
      </c>
      <c r="AN372" s="21" t="str">
        <f>IF(AB372=" "," ",IF(Input!$G376="Girl",IF(RANK(AB372,($AA372:$AE372),0)&lt;=5,AB372," ")," "))</f>
        <v xml:space="preserve"> </v>
      </c>
      <c r="AO372" s="21" t="str">
        <f>IF(AC372=" "," ",IF(Input!$G376="Girl",IF(RANK(AC372,($AA372:$AE372),0)&lt;=5,AC372," ")," "))</f>
        <v xml:space="preserve"> </v>
      </c>
      <c r="AP372" s="21" t="str">
        <f>IF(AD372=" "," ",IF(Input!$G376="Girl",IF(RANK(AD372,($AA372:$AE372),0)&lt;=5,AD372," ")," "))</f>
        <v xml:space="preserve"> </v>
      </c>
      <c r="AQ372" s="21" t="str">
        <f>IF(AE372=" "," ",IF(Input!$G376="Girl",IF(RANK(AE372,($AA372:$AE372),0)&lt;=5,AE372," ")," "))</f>
        <v xml:space="preserve"> </v>
      </c>
      <c r="AS372">
        <v>4.0000000000000003E-5</v>
      </c>
      <c r="AT372">
        <v>7.9999999999999898E-5</v>
      </c>
      <c r="AU372">
        <v>1.2E-4</v>
      </c>
      <c r="AV372">
        <v>1.6000000000000001E-4</v>
      </c>
      <c r="AW372">
        <v>2.0000000000000001E-4</v>
      </c>
      <c r="AX372">
        <v>2.4000000000000001E-4</v>
      </c>
      <c r="AY372">
        <v>2.7999999999999998E-4</v>
      </c>
      <c r="AZ372">
        <v>3.20000000000001E-4</v>
      </c>
      <c r="BA372">
        <v>3.60000000000001E-4</v>
      </c>
      <c r="BB372">
        <v>4.0000000000000099E-4</v>
      </c>
    </row>
    <row r="373" spans="3:54" ht="23.55" customHeight="1" x14ac:dyDescent="0.3">
      <c r="C373" s="169">
        <f>Input!D377</f>
        <v>0</v>
      </c>
      <c r="D373" s="170" t="e">
        <f>Input!#REF!</f>
        <v>#REF!</v>
      </c>
      <c r="E373" s="170">
        <f>Input!E377</f>
        <v>0</v>
      </c>
      <c r="F373" s="171">
        <f>Input!F377</f>
        <v>0</v>
      </c>
      <c r="G373" s="171">
        <f>Input!G377</f>
        <v>0</v>
      </c>
      <c r="H373" s="170">
        <f t="shared" si="86"/>
        <v>0</v>
      </c>
      <c r="I373" s="170">
        <f t="shared" si="87"/>
        <v>0</v>
      </c>
      <c r="J373" s="170">
        <f t="shared" si="88"/>
        <v>0</v>
      </c>
      <c r="K373" s="170">
        <f t="shared" si="89"/>
        <v>0</v>
      </c>
      <c r="L373" s="170">
        <f t="shared" si="90"/>
        <v>0</v>
      </c>
      <c r="M373" s="170" t="str">
        <f t="shared" si="91"/>
        <v xml:space="preserve"> </v>
      </c>
      <c r="N373" s="182" t="str">
        <f t="shared" si="92"/>
        <v xml:space="preserve"> </v>
      </c>
      <c r="O373" s="5" t="str">
        <f t="shared" si="79"/>
        <v xml:space="preserve"> -0-0</v>
      </c>
      <c r="P373" s="5">
        <f>Input!D377</f>
        <v>0</v>
      </c>
      <c r="Q373" s="21">
        <f>IF(Input!$E377=0,0,IF(ISNA(VLOOKUP((CONCATENATE(Q$6,"-",Input!H377)),points1,2,)),0,(VLOOKUP((CONCATENATE(Q$6,"-",Input!H377)),points1,2,))))</f>
        <v>0</v>
      </c>
      <c r="R373" s="21">
        <f>IF(Input!$E377=0,0,IF(ISNA(VLOOKUP((CONCATENATE(R$6,"-",Input!I377)),points1,2,)),0,(VLOOKUP((CONCATENATE(R$6,"-",Input!I377)),points1,2,))))</f>
        <v>0</v>
      </c>
      <c r="S373" s="21">
        <f>IF(Input!$E377=0,0,IF(ISNA(VLOOKUP((CONCATENATE(S$6,"-",Input!J377)),points1,2,)),0,(VLOOKUP((CONCATENATE(S$6,"-",Input!J377)),points1,2,))))</f>
        <v>0</v>
      </c>
      <c r="T373" s="21">
        <f>IF(Input!$E377=0,0,IF(ISNA(VLOOKUP((CONCATENATE(T$6,"-",Input!K377)),points1,2,)),0,(VLOOKUP((CONCATENATE(T$6,"-",Input!K377)),points1,2,))))</f>
        <v>0</v>
      </c>
      <c r="U373" s="21">
        <f>IF(Input!$E377=0,0,IF(ISNA(VLOOKUP((CONCATENATE(U$6,"-",Input!L377)),points1,2,)),0,(VLOOKUP((CONCATENATE(U$6,"-",Input!L377)),points1,2,))))</f>
        <v>0</v>
      </c>
      <c r="V373" s="12">
        <f>IF(Input!$C377&gt;6,COUNT(Input!H377:I377,Input!J377:L377,Input!#REF!,Input!#REF!),IF(Input!$C377&lt;=6,COUNT(Input!H377:I377,Input!J377:L377,Input!#REF!)))</f>
        <v>0</v>
      </c>
      <c r="W373">
        <f t="shared" si="85"/>
        <v>0</v>
      </c>
      <c r="X373">
        <f>IF(W373=0,0,IF((Input!G377="Boy")*AND(Input!C377&gt;6),VLOOKUP(W373,award2,3),IF((Input!G377="Girl")*AND(Input!C377&gt;6),VLOOKUP(W373,award2,2),IF((Input!G377="Boy")*AND(Input!C377&lt;=6),VLOOKUP(W373,award12,3),IF((Input!G377="Girl")*AND(Input!C377&lt;=6),VLOOKUP(W373,award12,2),0)))))</f>
        <v>0</v>
      </c>
      <c r="Y373">
        <f>IF(Input!$C377&gt;6,COUNT(Input!H377:I377,Input!J377:L377,Input!#REF!,Input!#REF!),IF(Input!$C377&lt;=6,COUNT(Input!H377:I377,Input!J377:L377,Input!#REF!)))</f>
        <v>0</v>
      </c>
      <c r="AA373" t="str">
        <f t="shared" si="80"/>
        <v xml:space="preserve"> </v>
      </c>
      <c r="AB373" t="str">
        <f t="shared" si="81"/>
        <v xml:space="preserve"> </v>
      </c>
      <c r="AC373" t="str">
        <f t="shared" si="82"/>
        <v xml:space="preserve"> </v>
      </c>
      <c r="AD373" t="str">
        <f t="shared" si="83"/>
        <v xml:space="preserve"> </v>
      </c>
      <c r="AE373" t="str">
        <f t="shared" si="84"/>
        <v xml:space="preserve"> </v>
      </c>
      <c r="AG373" s="21" t="str">
        <f>IF(AA373=" "," ",IF(Input!$G377="Boy",IF(RANK(AA373,($AA373:$AE373),0)&lt;=5,AA373," ")," "))</f>
        <v xml:space="preserve"> </v>
      </c>
      <c r="AH373" s="21" t="str">
        <f>IF(AB373=" "," ",IF(Input!$G377="Boy",IF(RANK(AB373,($AA373:$AE373),0)&lt;=5,AB373," ")," "))</f>
        <v xml:space="preserve"> </v>
      </c>
      <c r="AI373" s="21" t="str">
        <f>IF(AC373=" "," ",IF(Input!$G377="Boy",IF(RANK(AC373,($AA373:$AE373),0)&lt;=5,AC373," ")," "))</f>
        <v xml:space="preserve"> </v>
      </c>
      <c r="AJ373" s="21" t="str">
        <f>IF(AD373=" "," ",IF(Input!$G377="Boy",IF(RANK(AD373,($AA373:$AE373),0)&lt;=5,AD373," ")," "))</f>
        <v xml:space="preserve"> </v>
      </c>
      <c r="AK373" s="21" t="str">
        <f>IF(AE373=" "," ",IF(Input!$G377="Boy",IF(RANK(AE373,($AA373:$AE373),0)&lt;=5,AE373," ")," "))</f>
        <v xml:space="preserve"> </v>
      </c>
      <c r="AM373" s="21" t="str">
        <f>IF(AA373=" "," ",IF(Input!$G377="Girl",IF(RANK(AA373,($AA373:$AE373),0)&lt;=5,AA373," ")," "))</f>
        <v xml:space="preserve"> </v>
      </c>
      <c r="AN373" s="21" t="str">
        <f>IF(AB373=" "," ",IF(Input!$G377="Girl",IF(RANK(AB373,($AA373:$AE373),0)&lt;=5,AB373," ")," "))</f>
        <v xml:space="preserve"> </v>
      </c>
      <c r="AO373" s="21" t="str">
        <f>IF(AC373=" "," ",IF(Input!$G377="Girl",IF(RANK(AC373,($AA373:$AE373),0)&lt;=5,AC373," ")," "))</f>
        <v xml:space="preserve"> </v>
      </c>
      <c r="AP373" s="21" t="str">
        <f>IF(AD373=" "," ",IF(Input!$G377="Girl",IF(RANK(AD373,($AA373:$AE373),0)&lt;=5,AD373," ")," "))</f>
        <v xml:space="preserve"> </v>
      </c>
      <c r="AQ373" s="21" t="str">
        <f>IF(AE373=" "," ",IF(Input!$G377="Girl",IF(RANK(AE373,($AA373:$AE373),0)&lt;=5,AE373," ")," "))</f>
        <v xml:space="preserve"> </v>
      </c>
      <c r="AS373">
        <v>4.0000000000000003E-5</v>
      </c>
      <c r="AT373">
        <v>7.9999999999999898E-5</v>
      </c>
      <c r="AU373">
        <v>1.2E-4</v>
      </c>
      <c r="AV373">
        <v>1.6000000000000001E-4</v>
      </c>
      <c r="AW373">
        <v>2.0000000000000001E-4</v>
      </c>
      <c r="AX373">
        <v>2.4000000000000001E-4</v>
      </c>
      <c r="AY373">
        <v>2.7999999999999998E-4</v>
      </c>
      <c r="AZ373">
        <v>3.20000000000001E-4</v>
      </c>
      <c r="BA373">
        <v>3.60000000000001E-4</v>
      </c>
      <c r="BB373">
        <v>4.0000000000000099E-4</v>
      </c>
    </row>
    <row r="374" spans="3:54" ht="23.55" customHeight="1" x14ac:dyDescent="0.3">
      <c r="C374" s="169">
        <f>Input!D378</f>
        <v>0</v>
      </c>
      <c r="D374" s="170" t="e">
        <f>Input!#REF!</f>
        <v>#REF!</v>
      </c>
      <c r="E374" s="170">
        <f>Input!E378</f>
        <v>0</v>
      </c>
      <c r="F374" s="171">
        <f>Input!F378</f>
        <v>0</v>
      </c>
      <c r="G374" s="171">
        <f>Input!G378</f>
        <v>0</v>
      </c>
      <c r="H374" s="170">
        <f t="shared" si="86"/>
        <v>0</v>
      </c>
      <c r="I374" s="170">
        <f t="shared" si="87"/>
        <v>0</v>
      </c>
      <c r="J374" s="170">
        <f t="shared" si="88"/>
        <v>0</v>
      </c>
      <c r="K374" s="170">
        <f t="shared" si="89"/>
        <v>0</v>
      </c>
      <c r="L374" s="170">
        <f t="shared" si="90"/>
        <v>0</v>
      </c>
      <c r="M374" s="170" t="str">
        <f t="shared" si="91"/>
        <v xml:space="preserve"> </v>
      </c>
      <c r="N374" s="182" t="str">
        <f t="shared" si="92"/>
        <v xml:space="preserve"> </v>
      </c>
      <c r="O374" s="5" t="str">
        <f t="shared" si="79"/>
        <v xml:space="preserve"> -0-0</v>
      </c>
      <c r="P374" s="5">
        <f>Input!D378</f>
        <v>0</v>
      </c>
      <c r="Q374" s="21">
        <f>IF(Input!$E378=0,0,IF(ISNA(VLOOKUP((CONCATENATE(Q$6,"-",Input!H378)),points1,2,)),0,(VLOOKUP((CONCATENATE(Q$6,"-",Input!H378)),points1,2,))))</f>
        <v>0</v>
      </c>
      <c r="R374" s="21">
        <f>IF(Input!$E378=0,0,IF(ISNA(VLOOKUP((CONCATENATE(R$6,"-",Input!I378)),points1,2,)),0,(VLOOKUP((CONCATENATE(R$6,"-",Input!I378)),points1,2,))))</f>
        <v>0</v>
      </c>
      <c r="S374" s="21">
        <f>IF(Input!$E378=0,0,IF(ISNA(VLOOKUP((CONCATENATE(S$6,"-",Input!J378)),points1,2,)),0,(VLOOKUP((CONCATENATE(S$6,"-",Input!J378)),points1,2,))))</f>
        <v>0</v>
      </c>
      <c r="T374" s="21">
        <f>IF(Input!$E378=0,0,IF(ISNA(VLOOKUP((CONCATENATE(T$6,"-",Input!K378)),points1,2,)),0,(VLOOKUP((CONCATENATE(T$6,"-",Input!K378)),points1,2,))))</f>
        <v>0</v>
      </c>
      <c r="U374" s="21">
        <f>IF(Input!$E378=0,0,IF(ISNA(VLOOKUP((CONCATENATE(U$6,"-",Input!L378)),points1,2,)),0,(VLOOKUP((CONCATENATE(U$6,"-",Input!L378)),points1,2,))))</f>
        <v>0</v>
      </c>
      <c r="V374" s="12">
        <f>IF(Input!$C378&gt;6,COUNT(Input!H378:I378,Input!J378:L378,Input!#REF!,Input!#REF!),IF(Input!$C378&lt;=6,COUNT(Input!H378:I378,Input!J378:L378,Input!#REF!)))</f>
        <v>0</v>
      </c>
      <c r="W374">
        <f t="shared" si="85"/>
        <v>0</v>
      </c>
      <c r="X374">
        <f>IF(W374=0,0,IF((Input!G378="Boy")*AND(Input!C378&gt;6),VLOOKUP(W374,award2,3),IF((Input!G378="Girl")*AND(Input!C378&gt;6),VLOOKUP(W374,award2,2),IF((Input!G378="Boy")*AND(Input!C378&lt;=6),VLOOKUP(W374,award12,3),IF((Input!G378="Girl")*AND(Input!C378&lt;=6),VLOOKUP(W374,award12,2),0)))))</f>
        <v>0</v>
      </c>
      <c r="Y374">
        <f>IF(Input!$C378&gt;6,COUNT(Input!H378:I378,Input!J378:L378,Input!#REF!,Input!#REF!),IF(Input!$C378&lt;=6,COUNT(Input!H378:I378,Input!J378:L378,Input!#REF!)))</f>
        <v>0</v>
      </c>
      <c r="AA374" t="str">
        <f t="shared" si="80"/>
        <v xml:space="preserve"> </v>
      </c>
      <c r="AB374" t="str">
        <f t="shared" si="81"/>
        <v xml:space="preserve"> </v>
      </c>
      <c r="AC374" t="str">
        <f t="shared" si="82"/>
        <v xml:space="preserve"> </v>
      </c>
      <c r="AD374" t="str">
        <f t="shared" si="83"/>
        <v xml:space="preserve"> </v>
      </c>
      <c r="AE374" t="str">
        <f t="shared" si="84"/>
        <v xml:space="preserve"> </v>
      </c>
      <c r="AG374" s="21" t="str">
        <f>IF(AA374=" "," ",IF(Input!$G378="Boy",IF(RANK(AA374,($AA374:$AE374),0)&lt;=5,AA374," ")," "))</f>
        <v xml:space="preserve"> </v>
      </c>
      <c r="AH374" s="21" t="str">
        <f>IF(AB374=" "," ",IF(Input!$G378="Boy",IF(RANK(AB374,($AA374:$AE374),0)&lt;=5,AB374," ")," "))</f>
        <v xml:space="preserve"> </v>
      </c>
      <c r="AI374" s="21" t="str">
        <f>IF(AC374=" "," ",IF(Input!$G378="Boy",IF(RANK(AC374,($AA374:$AE374),0)&lt;=5,AC374," ")," "))</f>
        <v xml:space="preserve"> </v>
      </c>
      <c r="AJ374" s="21" t="str">
        <f>IF(AD374=" "," ",IF(Input!$G378="Boy",IF(RANK(AD374,($AA374:$AE374),0)&lt;=5,AD374," ")," "))</f>
        <v xml:space="preserve"> </v>
      </c>
      <c r="AK374" s="21" t="str">
        <f>IF(AE374=" "," ",IF(Input!$G378="Boy",IF(RANK(AE374,($AA374:$AE374),0)&lt;=5,AE374," ")," "))</f>
        <v xml:space="preserve"> </v>
      </c>
      <c r="AM374" s="21" t="str">
        <f>IF(AA374=" "," ",IF(Input!$G378="Girl",IF(RANK(AA374,($AA374:$AE374),0)&lt;=5,AA374," ")," "))</f>
        <v xml:space="preserve"> </v>
      </c>
      <c r="AN374" s="21" t="str">
        <f>IF(AB374=" "," ",IF(Input!$G378="Girl",IF(RANK(AB374,($AA374:$AE374),0)&lt;=5,AB374," ")," "))</f>
        <v xml:space="preserve"> </v>
      </c>
      <c r="AO374" s="21" t="str">
        <f>IF(AC374=" "," ",IF(Input!$G378="Girl",IF(RANK(AC374,($AA374:$AE374),0)&lt;=5,AC374," ")," "))</f>
        <v xml:space="preserve"> </v>
      </c>
      <c r="AP374" s="21" t="str">
        <f>IF(AD374=" "," ",IF(Input!$G378="Girl",IF(RANK(AD374,($AA374:$AE374),0)&lt;=5,AD374," ")," "))</f>
        <v xml:space="preserve"> </v>
      </c>
      <c r="AQ374" s="21" t="str">
        <f>IF(AE374=" "," ",IF(Input!$G378="Girl",IF(RANK(AE374,($AA374:$AE374),0)&lt;=5,AE374," ")," "))</f>
        <v xml:space="preserve"> </v>
      </c>
      <c r="AS374">
        <v>4.0000000000000003E-5</v>
      </c>
      <c r="AT374">
        <v>7.9999999999999898E-5</v>
      </c>
      <c r="AU374">
        <v>1.2E-4</v>
      </c>
      <c r="AV374">
        <v>1.6000000000000001E-4</v>
      </c>
      <c r="AW374">
        <v>2.0000000000000001E-4</v>
      </c>
      <c r="AX374">
        <v>2.4000000000000001E-4</v>
      </c>
      <c r="AY374">
        <v>2.7999999999999998E-4</v>
      </c>
      <c r="AZ374">
        <v>3.20000000000001E-4</v>
      </c>
      <c r="BA374">
        <v>3.60000000000001E-4</v>
      </c>
      <c r="BB374">
        <v>4.0000000000000099E-4</v>
      </c>
    </row>
    <row r="375" spans="3:54" ht="23.55" customHeight="1" x14ac:dyDescent="0.3">
      <c r="C375" s="169">
        <f>Input!D379</f>
        <v>0</v>
      </c>
      <c r="D375" s="170" t="e">
        <f>Input!#REF!</f>
        <v>#REF!</v>
      </c>
      <c r="E375" s="170">
        <f>Input!E379</f>
        <v>0</v>
      </c>
      <c r="F375" s="171">
        <f>Input!F379</f>
        <v>0</v>
      </c>
      <c r="G375" s="171">
        <f>Input!G379</f>
        <v>0</v>
      </c>
      <c r="H375" s="170">
        <f t="shared" si="86"/>
        <v>0</v>
      </c>
      <c r="I375" s="170">
        <f t="shared" si="87"/>
        <v>0</v>
      </c>
      <c r="J375" s="170">
        <f t="shared" si="88"/>
        <v>0</v>
      </c>
      <c r="K375" s="170">
        <f t="shared" si="89"/>
        <v>0</v>
      </c>
      <c r="L375" s="170">
        <f t="shared" si="90"/>
        <v>0</v>
      </c>
      <c r="M375" s="170" t="str">
        <f t="shared" si="91"/>
        <v xml:space="preserve"> </v>
      </c>
      <c r="N375" s="182" t="str">
        <f t="shared" si="92"/>
        <v xml:space="preserve"> </v>
      </c>
      <c r="O375" s="5" t="str">
        <f t="shared" si="79"/>
        <v xml:space="preserve"> -0-0</v>
      </c>
      <c r="P375" s="5">
        <f>Input!D379</f>
        <v>0</v>
      </c>
      <c r="Q375" s="21">
        <f>IF(Input!$E379=0,0,IF(ISNA(VLOOKUP((CONCATENATE(Q$6,"-",Input!H379)),points1,2,)),0,(VLOOKUP((CONCATENATE(Q$6,"-",Input!H379)),points1,2,))))</f>
        <v>0</v>
      </c>
      <c r="R375" s="21">
        <f>IF(Input!$E379=0,0,IF(ISNA(VLOOKUP((CONCATENATE(R$6,"-",Input!I379)),points1,2,)),0,(VLOOKUP((CONCATENATE(R$6,"-",Input!I379)),points1,2,))))</f>
        <v>0</v>
      </c>
      <c r="S375" s="21">
        <f>IF(Input!$E379=0,0,IF(ISNA(VLOOKUP((CONCATENATE(S$6,"-",Input!J379)),points1,2,)),0,(VLOOKUP((CONCATENATE(S$6,"-",Input!J379)),points1,2,))))</f>
        <v>0</v>
      </c>
      <c r="T375" s="21">
        <f>IF(Input!$E379=0,0,IF(ISNA(VLOOKUP((CONCATENATE(T$6,"-",Input!K379)),points1,2,)),0,(VLOOKUP((CONCATENATE(T$6,"-",Input!K379)),points1,2,))))</f>
        <v>0</v>
      </c>
      <c r="U375" s="21">
        <f>IF(Input!$E379=0,0,IF(ISNA(VLOOKUP((CONCATENATE(U$6,"-",Input!L379)),points1,2,)),0,(VLOOKUP((CONCATENATE(U$6,"-",Input!L379)),points1,2,))))</f>
        <v>0</v>
      </c>
      <c r="V375" s="12">
        <f>IF(Input!$C379&gt;6,COUNT(Input!H379:I379,Input!J379:L379,Input!#REF!,Input!#REF!),IF(Input!$C379&lt;=6,COUNT(Input!H379:I379,Input!J379:L379,Input!#REF!)))</f>
        <v>0</v>
      </c>
      <c r="W375">
        <f t="shared" si="85"/>
        <v>0</v>
      </c>
      <c r="X375">
        <f>IF(W375=0,0,IF((Input!G379="Boy")*AND(Input!C379&gt;6),VLOOKUP(W375,award2,3),IF((Input!G379="Girl")*AND(Input!C379&gt;6),VLOOKUP(W375,award2,2),IF((Input!G379="Boy")*AND(Input!C379&lt;=6),VLOOKUP(W375,award12,3),IF((Input!G379="Girl")*AND(Input!C379&lt;=6),VLOOKUP(W375,award12,2),0)))))</f>
        <v>0</v>
      </c>
      <c r="Y375">
        <f>IF(Input!$C379&gt;6,COUNT(Input!H379:I379,Input!J379:L379,Input!#REF!,Input!#REF!),IF(Input!$C379&lt;=6,COUNT(Input!H379:I379,Input!J379:L379,Input!#REF!)))</f>
        <v>0</v>
      </c>
      <c r="AA375" t="str">
        <f t="shared" si="80"/>
        <v xml:space="preserve"> </v>
      </c>
      <c r="AB375" t="str">
        <f t="shared" si="81"/>
        <v xml:space="preserve"> </v>
      </c>
      <c r="AC375" t="str">
        <f t="shared" si="82"/>
        <v xml:space="preserve"> </v>
      </c>
      <c r="AD375" t="str">
        <f t="shared" si="83"/>
        <v xml:space="preserve"> </v>
      </c>
      <c r="AE375" t="str">
        <f t="shared" si="84"/>
        <v xml:space="preserve"> </v>
      </c>
      <c r="AG375" s="21" t="str">
        <f>IF(AA375=" "," ",IF(Input!$G379="Boy",IF(RANK(AA375,($AA375:$AE375),0)&lt;=5,AA375," ")," "))</f>
        <v xml:space="preserve"> </v>
      </c>
      <c r="AH375" s="21" t="str">
        <f>IF(AB375=" "," ",IF(Input!$G379="Boy",IF(RANK(AB375,($AA375:$AE375),0)&lt;=5,AB375," ")," "))</f>
        <v xml:space="preserve"> </v>
      </c>
      <c r="AI375" s="21" t="str">
        <f>IF(AC375=" "," ",IF(Input!$G379="Boy",IF(RANK(AC375,($AA375:$AE375),0)&lt;=5,AC375," ")," "))</f>
        <v xml:space="preserve"> </v>
      </c>
      <c r="AJ375" s="21" t="str">
        <f>IF(AD375=" "," ",IF(Input!$G379="Boy",IF(RANK(AD375,($AA375:$AE375),0)&lt;=5,AD375," ")," "))</f>
        <v xml:space="preserve"> </v>
      </c>
      <c r="AK375" s="21" t="str">
        <f>IF(AE375=" "," ",IF(Input!$G379="Boy",IF(RANK(AE375,($AA375:$AE375),0)&lt;=5,AE375," ")," "))</f>
        <v xml:space="preserve"> </v>
      </c>
      <c r="AM375" s="21" t="str">
        <f>IF(AA375=" "," ",IF(Input!$G379="Girl",IF(RANK(AA375,($AA375:$AE375),0)&lt;=5,AA375," ")," "))</f>
        <v xml:space="preserve"> </v>
      </c>
      <c r="AN375" s="21" t="str">
        <f>IF(AB375=" "," ",IF(Input!$G379="Girl",IF(RANK(AB375,($AA375:$AE375),0)&lt;=5,AB375," ")," "))</f>
        <v xml:space="preserve"> </v>
      </c>
      <c r="AO375" s="21" t="str">
        <f>IF(AC375=" "," ",IF(Input!$G379="Girl",IF(RANK(AC375,($AA375:$AE375),0)&lt;=5,AC375," ")," "))</f>
        <v xml:space="preserve"> </v>
      </c>
      <c r="AP375" s="21" t="str">
        <f>IF(AD375=" "," ",IF(Input!$G379="Girl",IF(RANK(AD375,($AA375:$AE375),0)&lt;=5,AD375," ")," "))</f>
        <v xml:space="preserve"> </v>
      </c>
      <c r="AQ375" s="21" t="str">
        <f>IF(AE375=" "," ",IF(Input!$G379="Girl",IF(RANK(AE375,($AA375:$AE375),0)&lt;=5,AE375," ")," "))</f>
        <v xml:space="preserve"> </v>
      </c>
      <c r="AS375">
        <v>4.0000000000000003E-5</v>
      </c>
      <c r="AT375">
        <v>7.9999999999999898E-5</v>
      </c>
      <c r="AU375">
        <v>1.2E-4</v>
      </c>
      <c r="AV375">
        <v>1.6000000000000001E-4</v>
      </c>
      <c r="AW375">
        <v>2.0000000000000001E-4</v>
      </c>
      <c r="AX375">
        <v>2.4000000000000001E-4</v>
      </c>
      <c r="AY375">
        <v>2.7999999999999998E-4</v>
      </c>
      <c r="AZ375">
        <v>3.20000000000001E-4</v>
      </c>
      <c r="BA375">
        <v>3.60000000000001E-4</v>
      </c>
      <c r="BB375">
        <v>4.0000000000000099E-4</v>
      </c>
    </row>
    <row r="376" spans="3:54" ht="23.55" customHeight="1" x14ac:dyDescent="0.3">
      <c r="C376" s="169">
        <f>Input!D380</f>
        <v>0</v>
      </c>
      <c r="D376" s="170" t="e">
        <f>Input!#REF!</f>
        <v>#REF!</v>
      </c>
      <c r="E376" s="170">
        <f>Input!E380</f>
        <v>0</v>
      </c>
      <c r="F376" s="171">
        <f>Input!F380</f>
        <v>0</v>
      </c>
      <c r="G376" s="171">
        <f>Input!G380</f>
        <v>0</v>
      </c>
      <c r="H376" s="170">
        <f t="shared" si="86"/>
        <v>0</v>
      </c>
      <c r="I376" s="170">
        <f t="shared" si="87"/>
        <v>0</v>
      </c>
      <c r="J376" s="170">
        <f t="shared" si="88"/>
        <v>0</v>
      </c>
      <c r="K376" s="170">
        <f t="shared" si="89"/>
        <v>0</v>
      </c>
      <c r="L376" s="170">
        <f t="shared" si="90"/>
        <v>0</v>
      </c>
      <c r="M376" s="170" t="str">
        <f t="shared" si="91"/>
        <v xml:space="preserve"> </v>
      </c>
      <c r="N376" s="182" t="str">
        <f t="shared" si="92"/>
        <v xml:space="preserve"> </v>
      </c>
      <c r="O376" s="5" t="str">
        <f t="shared" si="79"/>
        <v xml:space="preserve"> -0-0</v>
      </c>
      <c r="P376" s="5">
        <f>Input!D380</f>
        <v>0</v>
      </c>
      <c r="Q376" s="21">
        <f>IF(Input!$E380=0,0,IF(ISNA(VLOOKUP((CONCATENATE(Q$6,"-",Input!H380)),points1,2,)),0,(VLOOKUP((CONCATENATE(Q$6,"-",Input!H380)),points1,2,))))</f>
        <v>0</v>
      </c>
      <c r="R376" s="21">
        <f>IF(Input!$E380=0,0,IF(ISNA(VLOOKUP((CONCATENATE(R$6,"-",Input!I380)),points1,2,)),0,(VLOOKUP((CONCATENATE(R$6,"-",Input!I380)),points1,2,))))</f>
        <v>0</v>
      </c>
      <c r="S376" s="21">
        <f>IF(Input!$E380=0,0,IF(ISNA(VLOOKUP((CONCATENATE(S$6,"-",Input!J380)),points1,2,)),0,(VLOOKUP((CONCATENATE(S$6,"-",Input!J380)),points1,2,))))</f>
        <v>0</v>
      </c>
      <c r="T376" s="21">
        <f>IF(Input!$E380=0,0,IF(ISNA(VLOOKUP((CONCATENATE(T$6,"-",Input!K380)),points1,2,)),0,(VLOOKUP((CONCATENATE(T$6,"-",Input!K380)),points1,2,))))</f>
        <v>0</v>
      </c>
      <c r="U376" s="21">
        <f>IF(Input!$E380=0,0,IF(ISNA(VLOOKUP((CONCATENATE(U$6,"-",Input!L380)),points1,2,)),0,(VLOOKUP((CONCATENATE(U$6,"-",Input!L380)),points1,2,))))</f>
        <v>0</v>
      </c>
      <c r="V376" s="12">
        <f>IF(Input!$C380&gt;6,COUNT(Input!H380:I380,Input!J380:L380,Input!#REF!,Input!#REF!),IF(Input!$C380&lt;=6,COUNT(Input!H380:I380,Input!J380:L380,Input!#REF!)))</f>
        <v>0</v>
      </c>
      <c r="W376">
        <f t="shared" si="85"/>
        <v>0</v>
      </c>
      <c r="X376">
        <f>IF(W376=0,0,IF((Input!G380="Boy")*AND(Input!C380&gt;6),VLOOKUP(W376,award2,3),IF((Input!G380="Girl")*AND(Input!C380&gt;6),VLOOKUP(W376,award2,2),IF((Input!G380="Boy")*AND(Input!C380&lt;=6),VLOOKUP(W376,award12,3),IF((Input!G380="Girl")*AND(Input!C380&lt;=6),VLOOKUP(W376,award12,2),0)))))</f>
        <v>0</v>
      </c>
      <c r="Y376">
        <f>IF(Input!$C380&gt;6,COUNT(Input!H380:I380,Input!J380:L380,Input!#REF!,Input!#REF!),IF(Input!$C380&lt;=6,COUNT(Input!H380:I380,Input!J380:L380,Input!#REF!)))</f>
        <v>0</v>
      </c>
      <c r="AA376" t="str">
        <f t="shared" si="80"/>
        <v xml:space="preserve"> </v>
      </c>
      <c r="AB376" t="str">
        <f t="shared" si="81"/>
        <v xml:space="preserve"> </v>
      </c>
      <c r="AC376" t="str">
        <f t="shared" si="82"/>
        <v xml:space="preserve"> </v>
      </c>
      <c r="AD376" t="str">
        <f t="shared" si="83"/>
        <v xml:space="preserve"> </v>
      </c>
      <c r="AE376" t="str">
        <f t="shared" si="84"/>
        <v xml:space="preserve"> </v>
      </c>
      <c r="AG376" s="21" t="str">
        <f>IF(AA376=" "," ",IF(Input!$G380="Boy",IF(RANK(AA376,($AA376:$AE376),0)&lt;=5,AA376," ")," "))</f>
        <v xml:space="preserve"> </v>
      </c>
      <c r="AH376" s="21" t="str">
        <f>IF(AB376=" "," ",IF(Input!$G380="Boy",IF(RANK(AB376,($AA376:$AE376),0)&lt;=5,AB376," ")," "))</f>
        <v xml:space="preserve"> </v>
      </c>
      <c r="AI376" s="21" t="str">
        <f>IF(AC376=" "," ",IF(Input!$G380="Boy",IF(RANK(AC376,($AA376:$AE376),0)&lt;=5,AC376," ")," "))</f>
        <v xml:space="preserve"> </v>
      </c>
      <c r="AJ376" s="21" t="str">
        <f>IF(AD376=" "," ",IF(Input!$G380="Boy",IF(RANK(AD376,($AA376:$AE376),0)&lt;=5,AD376," ")," "))</f>
        <v xml:space="preserve"> </v>
      </c>
      <c r="AK376" s="21" t="str">
        <f>IF(AE376=" "," ",IF(Input!$G380="Boy",IF(RANK(AE376,($AA376:$AE376),0)&lt;=5,AE376," ")," "))</f>
        <v xml:space="preserve"> </v>
      </c>
      <c r="AM376" s="21" t="str">
        <f>IF(AA376=" "," ",IF(Input!$G380="Girl",IF(RANK(AA376,($AA376:$AE376),0)&lt;=5,AA376," ")," "))</f>
        <v xml:space="preserve"> </v>
      </c>
      <c r="AN376" s="21" t="str">
        <f>IF(AB376=" "," ",IF(Input!$G380="Girl",IF(RANK(AB376,($AA376:$AE376),0)&lt;=5,AB376," ")," "))</f>
        <v xml:space="preserve"> </v>
      </c>
      <c r="AO376" s="21" t="str">
        <f>IF(AC376=" "," ",IF(Input!$G380="Girl",IF(RANK(AC376,($AA376:$AE376),0)&lt;=5,AC376," ")," "))</f>
        <v xml:space="preserve"> </v>
      </c>
      <c r="AP376" s="21" t="str">
        <f>IF(AD376=" "," ",IF(Input!$G380="Girl",IF(RANK(AD376,($AA376:$AE376),0)&lt;=5,AD376," ")," "))</f>
        <v xml:space="preserve"> </v>
      </c>
      <c r="AQ376" s="21" t="str">
        <f>IF(AE376=" "," ",IF(Input!$G380="Girl",IF(RANK(AE376,($AA376:$AE376),0)&lt;=5,AE376," ")," "))</f>
        <v xml:space="preserve"> </v>
      </c>
      <c r="AS376">
        <v>4.0000000000000003E-5</v>
      </c>
      <c r="AT376">
        <v>7.9999999999999898E-5</v>
      </c>
      <c r="AU376">
        <v>1.2E-4</v>
      </c>
      <c r="AV376">
        <v>1.6000000000000001E-4</v>
      </c>
      <c r="AW376">
        <v>2.0000000000000001E-4</v>
      </c>
      <c r="AX376">
        <v>2.4000000000000001E-4</v>
      </c>
      <c r="AY376">
        <v>2.7999999999999998E-4</v>
      </c>
      <c r="AZ376">
        <v>3.20000000000001E-4</v>
      </c>
      <c r="BA376">
        <v>3.60000000000001E-4</v>
      </c>
      <c r="BB376">
        <v>4.0000000000000099E-4</v>
      </c>
    </row>
    <row r="377" spans="3:54" ht="23.55" customHeight="1" x14ac:dyDescent="0.3">
      <c r="C377" s="169">
        <f>Input!D381</f>
        <v>0</v>
      </c>
      <c r="D377" s="170" t="e">
        <f>Input!#REF!</f>
        <v>#REF!</v>
      </c>
      <c r="E377" s="170">
        <f>Input!E381</f>
        <v>0</v>
      </c>
      <c r="F377" s="171">
        <f>Input!F381</f>
        <v>0</v>
      </c>
      <c r="G377" s="171">
        <f>Input!G381</f>
        <v>0</v>
      </c>
      <c r="H377" s="170">
        <f t="shared" si="86"/>
        <v>0</v>
      </c>
      <c r="I377" s="170">
        <f t="shared" si="87"/>
        <v>0</v>
      </c>
      <c r="J377" s="170">
        <f t="shared" si="88"/>
        <v>0</v>
      </c>
      <c r="K377" s="170">
        <f t="shared" si="89"/>
        <v>0</v>
      </c>
      <c r="L377" s="170">
        <f t="shared" si="90"/>
        <v>0</v>
      </c>
      <c r="M377" s="170" t="str">
        <f t="shared" si="91"/>
        <v xml:space="preserve"> </v>
      </c>
      <c r="N377" s="182" t="str">
        <f t="shared" si="92"/>
        <v xml:space="preserve"> </v>
      </c>
      <c r="O377" s="5" t="str">
        <f t="shared" si="79"/>
        <v xml:space="preserve"> -0-0</v>
      </c>
      <c r="P377" s="5">
        <f>Input!D381</f>
        <v>0</v>
      </c>
      <c r="Q377" s="21">
        <f>IF(Input!$E381=0,0,IF(ISNA(VLOOKUP((CONCATENATE(Q$6,"-",Input!H381)),points1,2,)),0,(VLOOKUP((CONCATENATE(Q$6,"-",Input!H381)),points1,2,))))</f>
        <v>0</v>
      </c>
      <c r="R377" s="21">
        <f>IF(Input!$E381=0,0,IF(ISNA(VLOOKUP((CONCATENATE(R$6,"-",Input!I381)),points1,2,)),0,(VLOOKUP((CONCATENATE(R$6,"-",Input!I381)),points1,2,))))</f>
        <v>0</v>
      </c>
      <c r="S377" s="21">
        <f>IF(Input!$E381=0,0,IF(ISNA(VLOOKUP((CONCATENATE(S$6,"-",Input!J381)),points1,2,)),0,(VLOOKUP((CONCATENATE(S$6,"-",Input!J381)),points1,2,))))</f>
        <v>0</v>
      </c>
      <c r="T377" s="21">
        <f>IF(Input!$E381=0,0,IF(ISNA(VLOOKUP((CONCATENATE(T$6,"-",Input!K381)),points1,2,)),0,(VLOOKUP((CONCATENATE(T$6,"-",Input!K381)),points1,2,))))</f>
        <v>0</v>
      </c>
      <c r="U377" s="21">
        <f>IF(Input!$E381=0,0,IF(ISNA(VLOOKUP((CONCATENATE(U$6,"-",Input!L381)),points1,2,)),0,(VLOOKUP((CONCATENATE(U$6,"-",Input!L381)),points1,2,))))</f>
        <v>0</v>
      </c>
      <c r="V377" s="12">
        <f>IF(Input!$C381&gt;6,COUNT(Input!H381:I381,Input!J381:L381,Input!#REF!,Input!#REF!),IF(Input!$C381&lt;=6,COUNT(Input!H381:I381,Input!J381:L381,Input!#REF!)))</f>
        <v>0</v>
      </c>
      <c r="W377">
        <f t="shared" si="85"/>
        <v>0</v>
      </c>
      <c r="X377">
        <f>IF(W377=0,0,IF((Input!G381="Boy")*AND(Input!C381&gt;6),VLOOKUP(W377,award2,3),IF((Input!G381="Girl")*AND(Input!C381&gt;6),VLOOKUP(W377,award2,2),IF((Input!G381="Boy")*AND(Input!C381&lt;=6),VLOOKUP(W377,award12,3),IF((Input!G381="Girl")*AND(Input!C381&lt;=6),VLOOKUP(W377,award12,2),0)))))</f>
        <v>0</v>
      </c>
      <c r="Y377">
        <f>IF(Input!$C381&gt;6,COUNT(Input!H381:I381,Input!J381:L381,Input!#REF!,Input!#REF!),IF(Input!$C381&lt;=6,COUNT(Input!H381:I381,Input!J381:L381,Input!#REF!)))</f>
        <v>0</v>
      </c>
      <c r="AA377" t="str">
        <f t="shared" si="80"/>
        <v xml:space="preserve"> </v>
      </c>
      <c r="AB377" t="str">
        <f t="shared" si="81"/>
        <v xml:space="preserve"> </v>
      </c>
      <c r="AC377" t="str">
        <f t="shared" si="82"/>
        <v xml:space="preserve"> </v>
      </c>
      <c r="AD377" t="str">
        <f t="shared" si="83"/>
        <v xml:space="preserve"> </v>
      </c>
      <c r="AE377" t="str">
        <f t="shared" si="84"/>
        <v xml:space="preserve"> </v>
      </c>
      <c r="AG377" s="21" t="str">
        <f>IF(AA377=" "," ",IF(Input!$G381="Boy",IF(RANK(AA377,($AA377:$AE377),0)&lt;=5,AA377," ")," "))</f>
        <v xml:space="preserve"> </v>
      </c>
      <c r="AH377" s="21" t="str">
        <f>IF(AB377=" "," ",IF(Input!$G381="Boy",IF(RANK(AB377,($AA377:$AE377),0)&lt;=5,AB377," ")," "))</f>
        <v xml:space="preserve"> </v>
      </c>
      <c r="AI377" s="21" t="str">
        <f>IF(AC377=" "," ",IF(Input!$G381="Boy",IF(RANK(AC377,($AA377:$AE377),0)&lt;=5,AC377," ")," "))</f>
        <v xml:space="preserve"> </v>
      </c>
      <c r="AJ377" s="21" t="str">
        <f>IF(AD377=" "," ",IF(Input!$G381="Boy",IF(RANK(AD377,($AA377:$AE377),0)&lt;=5,AD377," ")," "))</f>
        <v xml:space="preserve"> </v>
      </c>
      <c r="AK377" s="21" t="str">
        <f>IF(AE377=" "," ",IF(Input!$G381="Boy",IF(RANK(AE377,($AA377:$AE377),0)&lt;=5,AE377," ")," "))</f>
        <v xml:space="preserve"> </v>
      </c>
      <c r="AM377" s="21" t="str">
        <f>IF(AA377=" "," ",IF(Input!$G381="Girl",IF(RANK(AA377,($AA377:$AE377),0)&lt;=5,AA377," ")," "))</f>
        <v xml:space="preserve"> </v>
      </c>
      <c r="AN377" s="21" t="str">
        <f>IF(AB377=" "," ",IF(Input!$G381="Girl",IF(RANK(AB377,($AA377:$AE377),0)&lt;=5,AB377," ")," "))</f>
        <v xml:space="preserve"> </v>
      </c>
      <c r="AO377" s="21" t="str">
        <f>IF(AC377=" "," ",IF(Input!$G381="Girl",IF(RANK(AC377,($AA377:$AE377),0)&lt;=5,AC377," ")," "))</f>
        <v xml:space="preserve"> </v>
      </c>
      <c r="AP377" s="21" t="str">
        <f>IF(AD377=" "," ",IF(Input!$G381="Girl",IF(RANK(AD377,($AA377:$AE377),0)&lt;=5,AD377," ")," "))</f>
        <v xml:space="preserve"> </v>
      </c>
      <c r="AQ377" s="21" t="str">
        <f>IF(AE377=" "," ",IF(Input!$G381="Girl",IF(RANK(AE377,($AA377:$AE377),0)&lt;=5,AE377," ")," "))</f>
        <v xml:space="preserve"> </v>
      </c>
      <c r="AS377">
        <v>4.0000000000000003E-5</v>
      </c>
      <c r="AT377">
        <v>7.9999999999999898E-5</v>
      </c>
      <c r="AU377">
        <v>1.2E-4</v>
      </c>
      <c r="AV377">
        <v>1.6000000000000001E-4</v>
      </c>
      <c r="AW377">
        <v>2.0000000000000001E-4</v>
      </c>
      <c r="AX377">
        <v>2.4000000000000001E-4</v>
      </c>
      <c r="AY377">
        <v>2.7999999999999998E-4</v>
      </c>
      <c r="AZ377">
        <v>3.20000000000001E-4</v>
      </c>
      <c r="BA377">
        <v>3.60000000000001E-4</v>
      </c>
      <c r="BB377">
        <v>4.0000000000000099E-4</v>
      </c>
    </row>
    <row r="378" spans="3:54" ht="23.55" customHeight="1" x14ac:dyDescent="0.3">
      <c r="C378" s="169">
        <f>Input!D382</f>
        <v>0</v>
      </c>
      <c r="D378" s="170" t="e">
        <f>Input!#REF!</f>
        <v>#REF!</v>
      </c>
      <c r="E378" s="170">
        <f>Input!E382</f>
        <v>0</v>
      </c>
      <c r="F378" s="171">
        <f>Input!F382</f>
        <v>0</v>
      </c>
      <c r="G378" s="171">
        <f>Input!G382</f>
        <v>0</v>
      </c>
      <c r="H378" s="170">
        <f t="shared" si="86"/>
        <v>0</v>
      </c>
      <c r="I378" s="170">
        <f t="shared" si="87"/>
        <v>0</v>
      </c>
      <c r="J378" s="170">
        <f t="shared" si="88"/>
        <v>0</v>
      </c>
      <c r="K378" s="170">
        <f t="shared" si="89"/>
        <v>0</v>
      </c>
      <c r="L378" s="170">
        <f t="shared" si="90"/>
        <v>0</v>
      </c>
      <c r="M378" s="170" t="str">
        <f t="shared" si="91"/>
        <v xml:space="preserve"> </v>
      </c>
      <c r="N378" s="182" t="str">
        <f t="shared" si="92"/>
        <v xml:space="preserve"> </v>
      </c>
      <c r="O378" s="5" t="str">
        <f t="shared" si="79"/>
        <v xml:space="preserve"> -0-0</v>
      </c>
      <c r="P378" s="5">
        <f>Input!D382</f>
        <v>0</v>
      </c>
      <c r="Q378" s="21">
        <f>IF(Input!$E382=0,0,IF(ISNA(VLOOKUP((CONCATENATE(Q$6,"-",Input!H382)),points1,2,)),0,(VLOOKUP((CONCATENATE(Q$6,"-",Input!H382)),points1,2,))))</f>
        <v>0</v>
      </c>
      <c r="R378" s="21">
        <f>IF(Input!$E382=0,0,IF(ISNA(VLOOKUP((CONCATENATE(R$6,"-",Input!I382)),points1,2,)),0,(VLOOKUP((CONCATENATE(R$6,"-",Input!I382)),points1,2,))))</f>
        <v>0</v>
      </c>
      <c r="S378" s="21">
        <f>IF(Input!$E382=0,0,IF(ISNA(VLOOKUP((CONCATENATE(S$6,"-",Input!J382)),points1,2,)),0,(VLOOKUP((CONCATENATE(S$6,"-",Input!J382)),points1,2,))))</f>
        <v>0</v>
      </c>
      <c r="T378" s="21">
        <f>IF(Input!$E382=0,0,IF(ISNA(VLOOKUP((CONCATENATE(T$6,"-",Input!K382)),points1,2,)),0,(VLOOKUP((CONCATENATE(T$6,"-",Input!K382)),points1,2,))))</f>
        <v>0</v>
      </c>
      <c r="U378" s="21">
        <f>IF(Input!$E382=0,0,IF(ISNA(VLOOKUP((CONCATENATE(U$6,"-",Input!L382)),points1,2,)),0,(VLOOKUP((CONCATENATE(U$6,"-",Input!L382)),points1,2,))))</f>
        <v>0</v>
      </c>
      <c r="V378" s="12">
        <f>IF(Input!$C382&gt;6,COUNT(Input!H382:I382,Input!J382:L382,Input!#REF!,Input!#REF!),IF(Input!$C382&lt;=6,COUNT(Input!H382:I382,Input!J382:L382,Input!#REF!)))</f>
        <v>0</v>
      </c>
      <c r="W378">
        <f t="shared" si="85"/>
        <v>0</v>
      </c>
      <c r="X378">
        <f>IF(W378=0,0,IF((Input!G382="Boy")*AND(Input!C382&gt;6),VLOOKUP(W378,award2,3),IF((Input!G382="Girl")*AND(Input!C382&gt;6),VLOOKUP(W378,award2,2),IF((Input!G382="Boy")*AND(Input!C382&lt;=6),VLOOKUP(W378,award12,3),IF((Input!G382="Girl")*AND(Input!C382&lt;=6),VLOOKUP(W378,award12,2),0)))))</f>
        <v>0</v>
      </c>
      <c r="Y378">
        <f>IF(Input!$C382&gt;6,COUNT(Input!H382:I382,Input!J382:L382,Input!#REF!,Input!#REF!),IF(Input!$C382&lt;=6,COUNT(Input!H382:I382,Input!J382:L382,Input!#REF!)))</f>
        <v>0</v>
      </c>
      <c r="AA378" t="str">
        <f t="shared" si="80"/>
        <v xml:space="preserve"> </v>
      </c>
      <c r="AB378" t="str">
        <f t="shared" si="81"/>
        <v xml:space="preserve"> </v>
      </c>
      <c r="AC378" t="str">
        <f t="shared" si="82"/>
        <v xml:space="preserve"> </v>
      </c>
      <c r="AD378" t="str">
        <f t="shared" si="83"/>
        <v xml:space="preserve"> </v>
      </c>
      <c r="AE378" t="str">
        <f t="shared" si="84"/>
        <v xml:space="preserve"> </v>
      </c>
      <c r="AG378" s="21" t="str">
        <f>IF(AA378=" "," ",IF(Input!$G382="Boy",IF(RANK(AA378,($AA378:$AE378),0)&lt;=5,AA378," ")," "))</f>
        <v xml:space="preserve"> </v>
      </c>
      <c r="AH378" s="21" t="str">
        <f>IF(AB378=" "," ",IF(Input!$G382="Boy",IF(RANK(AB378,($AA378:$AE378),0)&lt;=5,AB378," ")," "))</f>
        <v xml:space="preserve"> </v>
      </c>
      <c r="AI378" s="21" t="str">
        <f>IF(AC378=" "," ",IF(Input!$G382="Boy",IF(RANK(AC378,($AA378:$AE378),0)&lt;=5,AC378," ")," "))</f>
        <v xml:space="preserve"> </v>
      </c>
      <c r="AJ378" s="21" t="str">
        <f>IF(AD378=" "," ",IF(Input!$G382="Boy",IF(RANK(AD378,($AA378:$AE378),0)&lt;=5,AD378," ")," "))</f>
        <v xml:space="preserve"> </v>
      </c>
      <c r="AK378" s="21" t="str">
        <f>IF(AE378=" "," ",IF(Input!$G382="Boy",IF(RANK(AE378,($AA378:$AE378),0)&lt;=5,AE378," ")," "))</f>
        <v xml:space="preserve"> </v>
      </c>
      <c r="AM378" s="21" t="str">
        <f>IF(AA378=" "," ",IF(Input!$G382="Girl",IF(RANK(AA378,($AA378:$AE378),0)&lt;=5,AA378," ")," "))</f>
        <v xml:space="preserve"> </v>
      </c>
      <c r="AN378" s="21" t="str">
        <f>IF(AB378=" "," ",IF(Input!$G382="Girl",IF(RANK(AB378,($AA378:$AE378),0)&lt;=5,AB378," ")," "))</f>
        <v xml:space="preserve"> </v>
      </c>
      <c r="AO378" s="21" t="str">
        <f>IF(AC378=" "," ",IF(Input!$G382="Girl",IF(RANK(AC378,($AA378:$AE378),0)&lt;=5,AC378," ")," "))</f>
        <v xml:space="preserve"> </v>
      </c>
      <c r="AP378" s="21" t="str">
        <f>IF(AD378=" "," ",IF(Input!$G382="Girl",IF(RANK(AD378,($AA378:$AE378),0)&lt;=5,AD378," ")," "))</f>
        <v xml:space="preserve"> </v>
      </c>
      <c r="AQ378" s="21" t="str">
        <f>IF(AE378=" "," ",IF(Input!$G382="Girl",IF(RANK(AE378,($AA378:$AE378),0)&lt;=5,AE378," ")," "))</f>
        <v xml:space="preserve"> </v>
      </c>
      <c r="AS378">
        <v>4.0000000000000003E-5</v>
      </c>
      <c r="AT378">
        <v>7.9999999999999898E-5</v>
      </c>
      <c r="AU378">
        <v>1.2E-4</v>
      </c>
      <c r="AV378">
        <v>1.6000000000000001E-4</v>
      </c>
      <c r="AW378">
        <v>2.0000000000000001E-4</v>
      </c>
      <c r="AX378">
        <v>2.4000000000000001E-4</v>
      </c>
      <c r="AY378">
        <v>2.7999999999999998E-4</v>
      </c>
      <c r="AZ378">
        <v>3.20000000000001E-4</v>
      </c>
      <c r="BA378">
        <v>3.60000000000001E-4</v>
      </c>
      <c r="BB378">
        <v>4.0000000000000099E-4</v>
      </c>
    </row>
    <row r="379" spans="3:54" ht="23.55" customHeight="1" x14ac:dyDescent="0.3">
      <c r="C379" s="169">
        <f>Input!D383</f>
        <v>0</v>
      </c>
      <c r="D379" s="170" t="e">
        <f>Input!#REF!</f>
        <v>#REF!</v>
      </c>
      <c r="E379" s="170">
        <f>Input!E383</f>
        <v>0</v>
      </c>
      <c r="F379" s="171">
        <f>Input!F383</f>
        <v>0</v>
      </c>
      <c r="G379" s="171">
        <f>Input!G383</f>
        <v>0</v>
      </c>
      <c r="H379" s="170">
        <f t="shared" si="86"/>
        <v>0</v>
      </c>
      <c r="I379" s="170">
        <f t="shared" si="87"/>
        <v>0</v>
      </c>
      <c r="J379" s="170">
        <f t="shared" si="88"/>
        <v>0</v>
      </c>
      <c r="K379" s="170">
        <f t="shared" si="89"/>
        <v>0</v>
      </c>
      <c r="L379" s="170">
        <f t="shared" si="90"/>
        <v>0</v>
      </c>
      <c r="M379" s="170" t="str">
        <f t="shared" si="91"/>
        <v xml:space="preserve"> </v>
      </c>
      <c r="N379" s="182" t="str">
        <f t="shared" si="92"/>
        <v xml:space="preserve"> </v>
      </c>
      <c r="O379" s="5" t="str">
        <f t="shared" si="79"/>
        <v xml:space="preserve"> -0-0</v>
      </c>
      <c r="P379" s="5">
        <f>Input!D383</f>
        <v>0</v>
      </c>
      <c r="Q379" s="21">
        <f>IF(Input!$E383=0,0,IF(ISNA(VLOOKUP((CONCATENATE(Q$6,"-",Input!H383)),points1,2,)),0,(VLOOKUP((CONCATENATE(Q$6,"-",Input!H383)),points1,2,))))</f>
        <v>0</v>
      </c>
      <c r="R379" s="21">
        <f>IF(Input!$E383=0,0,IF(ISNA(VLOOKUP((CONCATENATE(R$6,"-",Input!I383)),points1,2,)),0,(VLOOKUP((CONCATENATE(R$6,"-",Input!I383)),points1,2,))))</f>
        <v>0</v>
      </c>
      <c r="S379" s="21">
        <f>IF(Input!$E383=0,0,IF(ISNA(VLOOKUP((CONCATENATE(S$6,"-",Input!J383)),points1,2,)),0,(VLOOKUP((CONCATENATE(S$6,"-",Input!J383)),points1,2,))))</f>
        <v>0</v>
      </c>
      <c r="T379" s="21">
        <f>IF(Input!$E383=0,0,IF(ISNA(VLOOKUP((CONCATENATE(T$6,"-",Input!K383)),points1,2,)),0,(VLOOKUP((CONCATENATE(T$6,"-",Input!K383)),points1,2,))))</f>
        <v>0</v>
      </c>
      <c r="U379" s="21">
        <f>IF(Input!$E383=0,0,IF(ISNA(VLOOKUP((CONCATENATE(U$6,"-",Input!L383)),points1,2,)),0,(VLOOKUP((CONCATENATE(U$6,"-",Input!L383)),points1,2,))))</f>
        <v>0</v>
      </c>
      <c r="V379" s="12">
        <f>IF(Input!$C383&gt;6,COUNT(Input!H383:I383,Input!J383:L383,Input!#REF!,Input!#REF!),IF(Input!$C383&lt;=6,COUNT(Input!H383:I383,Input!J383:L383,Input!#REF!)))</f>
        <v>0</v>
      </c>
      <c r="W379">
        <f t="shared" si="85"/>
        <v>0</v>
      </c>
      <c r="X379">
        <f>IF(W379=0,0,IF((Input!G383="Boy")*AND(Input!C383&gt;6),VLOOKUP(W379,award2,3),IF((Input!G383="Girl")*AND(Input!C383&gt;6),VLOOKUP(W379,award2,2),IF((Input!G383="Boy")*AND(Input!C383&lt;=6),VLOOKUP(W379,award12,3),IF((Input!G383="Girl")*AND(Input!C383&lt;=6),VLOOKUP(W379,award12,2),0)))))</f>
        <v>0</v>
      </c>
      <c r="Y379">
        <f>IF(Input!$C383&gt;6,COUNT(Input!H383:I383,Input!J383:L383,Input!#REF!,Input!#REF!),IF(Input!$C383&lt;=6,COUNT(Input!H383:I383,Input!J383:L383,Input!#REF!)))</f>
        <v>0</v>
      </c>
      <c r="AA379" t="str">
        <f t="shared" si="80"/>
        <v xml:space="preserve"> </v>
      </c>
      <c r="AB379" t="str">
        <f t="shared" si="81"/>
        <v xml:space="preserve"> </v>
      </c>
      <c r="AC379" t="str">
        <f t="shared" si="82"/>
        <v xml:space="preserve"> </v>
      </c>
      <c r="AD379" t="str">
        <f t="shared" si="83"/>
        <v xml:space="preserve"> </v>
      </c>
      <c r="AE379" t="str">
        <f t="shared" si="84"/>
        <v xml:space="preserve"> </v>
      </c>
      <c r="AG379" s="21" t="str">
        <f>IF(AA379=" "," ",IF(Input!$G383="Boy",IF(RANK(AA379,($AA379:$AE379),0)&lt;=5,AA379," ")," "))</f>
        <v xml:space="preserve"> </v>
      </c>
      <c r="AH379" s="21" t="str">
        <f>IF(AB379=" "," ",IF(Input!$G383="Boy",IF(RANK(AB379,($AA379:$AE379),0)&lt;=5,AB379," ")," "))</f>
        <v xml:space="preserve"> </v>
      </c>
      <c r="AI379" s="21" t="str">
        <f>IF(AC379=" "," ",IF(Input!$G383="Boy",IF(RANK(AC379,($AA379:$AE379),0)&lt;=5,AC379," ")," "))</f>
        <v xml:space="preserve"> </v>
      </c>
      <c r="AJ379" s="21" t="str">
        <f>IF(AD379=" "," ",IF(Input!$G383="Boy",IF(RANK(AD379,($AA379:$AE379),0)&lt;=5,AD379," ")," "))</f>
        <v xml:space="preserve"> </v>
      </c>
      <c r="AK379" s="21" t="str">
        <f>IF(AE379=" "," ",IF(Input!$G383="Boy",IF(RANK(AE379,($AA379:$AE379),0)&lt;=5,AE379," ")," "))</f>
        <v xml:space="preserve"> </v>
      </c>
      <c r="AM379" s="21" t="str">
        <f>IF(AA379=" "," ",IF(Input!$G383="Girl",IF(RANK(AA379,($AA379:$AE379),0)&lt;=5,AA379," ")," "))</f>
        <v xml:space="preserve"> </v>
      </c>
      <c r="AN379" s="21" t="str">
        <f>IF(AB379=" "," ",IF(Input!$G383="Girl",IF(RANK(AB379,($AA379:$AE379),0)&lt;=5,AB379," ")," "))</f>
        <v xml:space="preserve"> </v>
      </c>
      <c r="AO379" s="21" t="str">
        <f>IF(AC379=" "," ",IF(Input!$G383="Girl",IF(RANK(AC379,($AA379:$AE379),0)&lt;=5,AC379," ")," "))</f>
        <v xml:space="preserve"> </v>
      </c>
      <c r="AP379" s="21" t="str">
        <f>IF(AD379=" "," ",IF(Input!$G383="Girl",IF(RANK(AD379,($AA379:$AE379),0)&lt;=5,AD379," ")," "))</f>
        <v xml:space="preserve"> </v>
      </c>
      <c r="AQ379" s="21" t="str">
        <f>IF(AE379=" "," ",IF(Input!$G383="Girl",IF(RANK(AE379,($AA379:$AE379),0)&lt;=5,AE379," ")," "))</f>
        <v xml:space="preserve"> </v>
      </c>
      <c r="AS379">
        <v>4.0000000000000003E-5</v>
      </c>
      <c r="AT379">
        <v>7.9999999999999898E-5</v>
      </c>
      <c r="AU379">
        <v>1.2E-4</v>
      </c>
      <c r="AV379">
        <v>1.6000000000000001E-4</v>
      </c>
      <c r="AW379">
        <v>2.0000000000000001E-4</v>
      </c>
      <c r="AX379">
        <v>2.4000000000000001E-4</v>
      </c>
      <c r="AY379">
        <v>2.7999999999999998E-4</v>
      </c>
      <c r="AZ379">
        <v>3.20000000000001E-4</v>
      </c>
      <c r="BA379">
        <v>3.60000000000001E-4</v>
      </c>
      <c r="BB379">
        <v>4.0000000000000099E-4</v>
      </c>
    </row>
    <row r="380" spans="3:54" ht="23.55" customHeight="1" x14ac:dyDescent="0.3">
      <c r="C380" s="169">
        <f>Input!D384</f>
        <v>0</v>
      </c>
      <c r="D380" s="170" t="e">
        <f>Input!#REF!</f>
        <v>#REF!</v>
      </c>
      <c r="E380" s="170">
        <f>Input!E384</f>
        <v>0</v>
      </c>
      <c r="F380" s="171">
        <f>Input!F384</f>
        <v>0</v>
      </c>
      <c r="G380" s="171">
        <f>Input!G384</f>
        <v>0</v>
      </c>
      <c r="H380" s="170">
        <f t="shared" si="86"/>
        <v>0</v>
      </c>
      <c r="I380" s="170">
        <f t="shared" si="87"/>
        <v>0</v>
      </c>
      <c r="J380" s="170">
        <f t="shared" si="88"/>
        <v>0</v>
      </c>
      <c r="K380" s="170">
        <f t="shared" si="89"/>
        <v>0</v>
      </c>
      <c r="L380" s="170">
        <f t="shared" si="90"/>
        <v>0</v>
      </c>
      <c r="M380" s="170" t="str">
        <f t="shared" si="91"/>
        <v xml:space="preserve"> </v>
      </c>
      <c r="N380" s="182" t="str">
        <f t="shared" si="92"/>
        <v xml:space="preserve"> </v>
      </c>
      <c r="O380" s="5" t="str">
        <f t="shared" si="79"/>
        <v xml:space="preserve"> -0-0</v>
      </c>
      <c r="P380" s="5">
        <f>Input!D384</f>
        <v>0</v>
      </c>
      <c r="Q380" s="21">
        <f>IF(Input!$E384=0,0,IF(ISNA(VLOOKUP((CONCATENATE(Q$6,"-",Input!H384)),points1,2,)),0,(VLOOKUP((CONCATENATE(Q$6,"-",Input!H384)),points1,2,))))</f>
        <v>0</v>
      </c>
      <c r="R380" s="21">
        <f>IF(Input!$E384=0,0,IF(ISNA(VLOOKUP((CONCATENATE(R$6,"-",Input!I384)),points1,2,)),0,(VLOOKUP((CONCATENATE(R$6,"-",Input!I384)),points1,2,))))</f>
        <v>0</v>
      </c>
      <c r="S380" s="21">
        <f>IF(Input!$E384=0,0,IF(ISNA(VLOOKUP((CONCATENATE(S$6,"-",Input!J384)),points1,2,)),0,(VLOOKUP((CONCATENATE(S$6,"-",Input!J384)),points1,2,))))</f>
        <v>0</v>
      </c>
      <c r="T380" s="21">
        <f>IF(Input!$E384=0,0,IF(ISNA(VLOOKUP((CONCATENATE(T$6,"-",Input!K384)),points1,2,)),0,(VLOOKUP((CONCATENATE(T$6,"-",Input!K384)),points1,2,))))</f>
        <v>0</v>
      </c>
      <c r="U380" s="21">
        <f>IF(Input!$E384=0,0,IF(ISNA(VLOOKUP((CONCATENATE(U$6,"-",Input!L384)),points1,2,)),0,(VLOOKUP((CONCATENATE(U$6,"-",Input!L384)),points1,2,))))</f>
        <v>0</v>
      </c>
      <c r="V380" s="12">
        <f>IF(Input!$C384&gt;6,COUNT(Input!H384:I384,Input!J384:L384,Input!#REF!,Input!#REF!),IF(Input!$C384&lt;=6,COUNT(Input!H384:I384,Input!J384:L384,Input!#REF!)))</f>
        <v>0</v>
      </c>
      <c r="W380">
        <f t="shared" si="85"/>
        <v>0</v>
      </c>
      <c r="X380">
        <f>IF(W380=0,0,IF((Input!G384="Boy")*AND(Input!C384&gt;6),VLOOKUP(W380,award2,3),IF((Input!G384="Girl")*AND(Input!C384&gt;6),VLOOKUP(W380,award2,2),IF((Input!G384="Boy")*AND(Input!C384&lt;=6),VLOOKUP(W380,award12,3),IF((Input!G384="Girl")*AND(Input!C384&lt;=6),VLOOKUP(W380,award12,2),0)))))</f>
        <v>0</v>
      </c>
      <c r="Y380">
        <f>IF(Input!$C384&gt;6,COUNT(Input!H384:I384,Input!J384:L384,Input!#REF!,Input!#REF!),IF(Input!$C384&lt;=6,COUNT(Input!H384:I384,Input!J384:L384,Input!#REF!)))</f>
        <v>0</v>
      </c>
      <c r="AA380" t="str">
        <f t="shared" si="80"/>
        <v xml:space="preserve"> </v>
      </c>
      <c r="AB380" t="str">
        <f t="shared" si="81"/>
        <v xml:space="preserve"> </v>
      </c>
      <c r="AC380" t="str">
        <f t="shared" si="82"/>
        <v xml:space="preserve"> </v>
      </c>
      <c r="AD380" t="str">
        <f t="shared" si="83"/>
        <v xml:space="preserve"> </v>
      </c>
      <c r="AE380" t="str">
        <f t="shared" si="84"/>
        <v xml:space="preserve"> </v>
      </c>
      <c r="AG380" s="21" t="str">
        <f>IF(AA380=" "," ",IF(Input!$G384="Boy",IF(RANK(AA380,($AA380:$AE380),0)&lt;=5,AA380," ")," "))</f>
        <v xml:space="preserve"> </v>
      </c>
      <c r="AH380" s="21" t="str">
        <f>IF(AB380=" "," ",IF(Input!$G384="Boy",IF(RANK(AB380,($AA380:$AE380),0)&lt;=5,AB380," ")," "))</f>
        <v xml:space="preserve"> </v>
      </c>
      <c r="AI380" s="21" t="str">
        <f>IF(AC380=" "," ",IF(Input!$G384="Boy",IF(RANK(AC380,($AA380:$AE380),0)&lt;=5,AC380," ")," "))</f>
        <v xml:space="preserve"> </v>
      </c>
      <c r="AJ380" s="21" t="str">
        <f>IF(AD380=" "," ",IF(Input!$G384="Boy",IF(RANK(AD380,($AA380:$AE380),0)&lt;=5,AD380," ")," "))</f>
        <v xml:space="preserve"> </v>
      </c>
      <c r="AK380" s="21" t="str">
        <f>IF(AE380=" "," ",IF(Input!$G384="Boy",IF(RANK(AE380,($AA380:$AE380),0)&lt;=5,AE380," ")," "))</f>
        <v xml:space="preserve"> </v>
      </c>
      <c r="AM380" s="21" t="str">
        <f>IF(AA380=" "," ",IF(Input!$G384="Girl",IF(RANK(AA380,($AA380:$AE380),0)&lt;=5,AA380," ")," "))</f>
        <v xml:space="preserve"> </v>
      </c>
      <c r="AN380" s="21" t="str">
        <f>IF(AB380=" "," ",IF(Input!$G384="Girl",IF(RANK(AB380,($AA380:$AE380),0)&lt;=5,AB380," ")," "))</f>
        <v xml:space="preserve"> </v>
      </c>
      <c r="AO380" s="21" t="str">
        <f>IF(AC380=" "," ",IF(Input!$G384="Girl",IF(RANK(AC380,($AA380:$AE380),0)&lt;=5,AC380," ")," "))</f>
        <v xml:space="preserve"> </v>
      </c>
      <c r="AP380" s="21" t="str">
        <f>IF(AD380=" "," ",IF(Input!$G384="Girl",IF(RANK(AD380,($AA380:$AE380),0)&lt;=5,AD380," ")," "))</f>
        <v xml:space="preserve"> </v>
      </c>
      <c r="AQ380" s="21" t="str">
        <f>IF(AE380=" "," ",IF(Input!$G384="Girl",IF(RANK(AE380,($AA380:$AE380),0)&lt;=5,AE380," ")," "))</f>
        <v xml:space="preserve"> </v>
      </c>
      <c r="AS380">
        <v>4.0000000000000003E-5</v>
      </c>
      <c r="AT380">
        <v>7.9999999999999898E-5</v>
      </c>
      <c r="AU380">
        <v>1.2E-4</v>
      </c>
      <c r="AV380">
        <v>1.6000000000000001E-4</v>
      </c>
      <c r="AW380">
        <v>2.0000000000000001E-4</v>
      </c>
      <c r="AX380">
        <v>2.4000000000000001E-4</v>
      </c>
      <c r="AY380">
        <v>2.7999999999999998E-4</v>
      </c>
      <c r="AZ380">
        <v>3.20000000000001E-4</v>
      </c>
      <c r="BA380">
        <v>3.60000000000001E-4</v>
      </c>
      <c r="BB380">
        <v>4.0000000000000099E-4</v>
      </c>
    </row>
    <row r="381" spans="3:54" ht="23.55" customHeight="1" x14ac:dyDescent="0.3">
      <c r="C381" s="169">
        <f>Input!D385</f>
        <v>0</v>
      </c>
      <c r="D381" s="170" t="e">
        <f>Input!#REF!</f>
        <v>#REF!</v>
      </c>
      <c r="E381" s="170">
        <f>Input!E385</f>
        <v>0</v>
      </c>
      <c r="F381" s="171">
        <f>Input!F385</f>
        <v>0</v>
      </c>
      <c r="G381" s="171">
        <f>Input!G385</f>
        <v>0</v>
      </c>
      <c r="H381" s="170">
        <f t="shared" si="86"/>
        <v>0</v>
      </c>
      <c r="I381" s="170">
        <f t="shared" si="87"/>
        <v>0</v>
      </c>
      <c r="J381" s="170">
        <f t="shared" si="88"/>
        <v>0</v>
      </c>
      <c r="K381" s="170">
        <f t="shared" si="89"/>
        <v>0</v>
      </c>
      <c r="L381" s="170">
        <f t="shared" si="90"/>
        <v>0</v>
      </c>
      <c r="M381" s="170" t="str">
        <f t="shared" si="91"/>
        <v xml:space="preserve"> </v>
      </c>
      <c r="N381" s="182" t="str">
        <f t="shared" si="92"/>
        <v xml:space="preserve"> </v>
      </c>
      <c r="O381" s="5" t="str">
        <f t="shared" si="79"/>
        <v xml:space="preserve"> -0-0</v>
      </c>
      <c r="P381" s="5">
        <f>Input!D385</f>
        <v>0</v>
      </c>
      <c r="Q381" s="21">
        <f>IF(Input!$E385=0,0,IF(ISNA(VLOOKUP((CONCATENATE(Q$6,"-",Input!H385)),points1,2,)),0,(VLOOKUP((CONCATENATE(Q$6,"-",Input!H385)),points1,2,))))</f>
        <v>0</v>
      </c>
      <c r="R381" s="21">
        <f>IF(Input!$E385=0,0,IF(ISNA(VLOOKUP((CONCATENATE(R$6,"-",Input!I385)),points1,2,)),0,(VLOOKUP((CONCATENATE(R$6,"-",Input!I385)),points1,2,))))</f>
        <v>0</v>
      </c>
      <c r="S381" s="21">
        <f>IF(Input!$E385=0,0,IF(ISNA(VLOOKUP((CONCATENATE(S$6,"-",Input!J385)),points1,2,)),0,(VLOOKUP((CONCATENATE(S$6,"-",Input!J385)),points1,2,))))</f>
        <v>0</v>
      </c>
      <c r="T381" s="21">
        <f>IF(Input!$E385=0,0,IF(ISNA(VLOOKUP((CONCATENATE(T$6,"-",Input!K385)),points1,2,)),0,(VLOOKUP((CONCATENATE(T$6,"-",Input!K385)),points1,2,))))</f>
        <v>0</v>
      </c>
      <c r="U381" s="21">
        <f>IF(Input!$E385=0,0,IF(ISNA(VLOOKUP((CONCATENATE(U$6,"-",Input!L385)),points1,2,)),0,(VLOOKUP((CONCATENATE(U$6,"-",Input!L385)),points1,2,))))</f>
        <v>0</v>
      </c>
      <c r="V381" s="12">
        <f>IF(Input!$C385&gt;6,COUNT(Input!H385:I385,Input!J385:L385,Input!#REF!,Input!#REF!),IF(Input!$C385&lt;=6,COUNT(Input!H385:I385,Input!J385:L385,Input!#REF!)))</f>
        <v>0</v>
      </c>
      <c r="W381">
        <f t="shared" si="85"/>
        <v>0</v>
      </c>
      <c r="X381">
        <f>IF(W381=0,0,IF((Input!G385="Boy")*AND(Input!C385&gt;6),VLOOKUP(W381,award2,3),IF((Input!G385="Girl")*AND(Input!C385&gt;6),VLOOKUP(W381,award2,2),IF((Input!G385="Boy")*AND(Input!C385&lt;=6),VLOOKUP(W381,award12,3),IF((Input!G385="Girl")*AND(Input!C385&lt;=6),VLOOKUP(W381,award12,2),0)))))</f>
        <v>0</v>
      </c>
      <c r="Y381">
        <f>IF(Input!$C385&gt;6,COUNT(Input!H385:I385,Input!J385:L385,Input!#REF!,Input!#REF!),IF(Input!$C385&lt;=6,COUNT(Input!H385:I385,Input!J385:L385,Input!#REF!)))</f>
        <v>0</v>
      </c>
      <c r="AA381" t="str">
        <f t="shared" si="80"/>
        <v xml:space="preserve"> </v>
      </c>
      <c r="AB381" t="str">
        <f t="shared" si="81"/>
        <v xml:space="preserve"> </v>
      </c>
      <c r="AC381" t="str">
        <f t="shared" si="82"/>
        <v xml:space="preserve"> </v>
      </c>
      <c r="AD381" t="str">
        <f t="shared" si="83"/>
        <v xml:space="preserve"> </v>
      </c>
      <c r="AE381" t="str">
        <f t="shared" si="84"/>
        <v xml:space="preserve"> </v>
      </c>
      <c r="AG381" s="21" t="str">
        <f>IF(AA381=" "," ",IF(Input!$G385="Boy",IF(RANK(AA381,($AA381:$AE381),0)&lt;=5,AA381," ")," "))</f>
        <v xml:space="preserve"> </v>
      </c>
      <c r="AH381" s="21" t="str">
        <f>IF(AB381=" "," ",IF(Input!$G385="Boy",IF(RANK(AB381,($AA381:$AE381),0)&lt;=5,AB381," ")," "))</f>
        <v xml:space="preserve"> </v>
      </c>
      <c r="AI381" s="21" t="str">
        <f>IF(AC381=" "," ",IF(Input!$G385="Boy",IF(RANK(AC381,($AA381:$AE381),0)&lt;=5,AC381," ")," "))</f>
        <v xml:space="preserve"> </v>
      </c>
      <c r="AJ381" s="21" t="str">
        <f>IF(AD381=" "," ",IF(Input!$G385="Boy",IF(RANK(AD381,($AA381:$AE381),0)&lt;=5,AD381," ")," "))</f>
        <v xml:space="preserve"> </v>
      </c>
      <c r="AK381" s="21" t="str">
        <f>IF(AE381=" "," ",IF(Input!$G385="Boy",IF(RANK(AE381,($AA381:$AE381),0)&lt;=5,AE381," ")," "))</f>
        <v xml:space="preserve"> </v>
      </c>
      <c r="AM381" s="21" t="str">
        <f>IF(AA381=" "," ",IF(Input!$G385="Girl",IF(RANK(AA381,($AA381:$AE381),0)&lt;=5,AA381," ")," "))</f>
        <v xml:space="preserve"> </v>
      </c>
      <c r="AN381" s="21" t="str">
        <f>IF(AB381=" "," ",IF(Input!$G385="Girl",IF(RANK(AB381,($AA381:$AE381),0)&lt;=5,AB381," ")," "))</f>
        <v xml:space="preserve"> </v>
      </c>
      <c r="AO381" s="21" t="str">
        <f>IF(AC381=" "," ",IF(Input!$G385="Girl",IF(RANK(AC381,($AA381:$AE381),0)&lt;=5,AC381," ")," "))</f>
        <v xml:space="preserve"> </v>
      </c>
      <c r="AP381" s="21" t="str">
        <f>IF(AD381=" "," ",IF(Input!$G385="Girl",IF(RANK(AD381,($AA381:$AE381),0)&lt;=5,AD381," ")," "))</f>
        <v xml:space="preserve"> </v>
      </c>
      <c r="AQ381" s="21" t="str">
        <f>IF(AE381=" "," ",IF(Input!$G385="Girl",IF(RANK(AE381,($AA381:$AE381),0)&lt;=5,AE381," ")," "))</f>
        <v xml:space="preserve"> </v>
      </c>
      <c r="AS381">
        <v>4.0000000000000003E-5</v>
      </c>
      <c r="AT381">
        <v>7.9999999999999898E-5</v>
      </c>
      <c r="AU381">
        <v>1.2E-4</v>
      </c>
      <c r="AV381">
        <v>1.6000000000000001E-4</v>
      </c>
      <c r="AW381">
        <v>2.0000000000000001E-4</v>
      </c>
      <c r="AX381">
        <v>2.4000000000000001E-4</v>
      </c>
      <c r="AY381">
        <v>2.7999999999999998E-4</v>
      </c>
      <c r="AZ381">
        <v>3.20000000000001E-4</v>
      </c>
      <c r="BA381">
        <v>3.60000000000001E-4</v>
      </c>
      <c r="BB381">
        <v>4.0000000000000099E-4</v>
      </c>
    </row>
    <row r="382" spans="3:54" ht="23.55" customHeight="1" x14ac:dyDescent="0.3">
      <c r="C382" s="169">
        <f>Input!D386</f>
        <v>0</v>
      </c>
      <c r="D382" s="170" t="e">
        <f>Input!#REF!</f>
        <v>#REF!</v>
      </c>
      <c r="E382" s="170">
        <f>Input!E386</f>
        <v>0</v>
      </c>
      <c r="F382" s="171">
        <f>Input!F386</f>
        <v>0</v>
      </c>
      <c r="G382" s="171">
        <f>Input!G386</f>
        <v>0</v>
      </c>
      <c r="H382" s="170">
        <f t="shared" si="86"/>
        <v>0</v>
      </c>
      <c r="I382" s="170">
        <f t="shared" si="87"/>
        <v>0</v>
      </c>
      <c r="J382" s="170">
        <f t="shared" si="88"/>
        <v>0</v>
      </c>
      <c r="K382" s="170">
        <f t="shared" si="89"/>
        <v>0</v>
      </c>
      <c r="L382" s="170">
        <f t="shared" si="90"/>
        <v>0</v>
      </c>
      <c r="M382" s="170" t="str">
        <f t="shared" si="91"/>
        <v xml:space="preserve"> </v>
      </c>
      <c r="N382" s="182" t="str">
        <f t="shared" si="92"/>
        <v xml:space="preserve"> </v>
      </c>
      <c r="O382" s="5" t="str">
        <f t="shared" si="79"/>
        <v xml:space="preserve"> -0-0</v>
      </c>
      <c r="P382" s="5">
        <f>Input!D386</f>
        <v>0</v>
      </c>
      <c r="Q382" s="21">
        <f>IF(Input!$E386=0,0,IF(ISNA(VLOOKUP((CONCATENATE(Q$6,"-",Input!H386)),points1,2,)),0,(VLOOKUP((CONCATENATE(Q$6,"-",Input!H386)),points1,2,))))</f>
        <v>0</v>
      </c>
      <c r="R382" s="21">
        <f>IF(Input!$E386=0,0,IF(ISNA(VLOOKUP((CONCATENATE(R$6,"-",Input!I386)),points1,2,)),0,(VLOOKUP((CONCATENATE(R$6,"-",Input!I386)),points1,2,))))</f>
        <v>0</v>
      </c>
      <c r="S382" s="21">
        <f>IF(Input!$E386=0,0,IF(ISNA(VLOOKUP((CONCATENATE(S$6,"-",Input!J386)),points1,2,)),0,(VLOOKUP((CONCATENATE(S$6,"-",Input!J386)),points1,2,))))</f>
        <v>0</v>
      </c>
      <c r="T382" s="21">
        <f>IF(Input!$E386=0,0,IF(ISNA(VLOOKUP((CONCATENATE(T$6,"-",Input!K386)),points1,2,)),0,(VLOOKUP((CONCATENATE(T$6,"-",Input!K386)),points1,2,))))</f>
        <v>0</v>
      </c>
      <c r="U382" s="21">
        <f>IF(Input!$E386=0,0,IF(ISNA(VLOOKUP((CONCATENATE(U$6,"-",Input!L386)),points1,2,)),0,(VLOOKUP((CONCATENATE(U$6,"-",Input!L386)),points1,2,))))</f>
        <v>0</v>
      </c>
      <c r="V382" s="12">
        <f>IF(Input!$C386&gt;6,COUNT(Input!H386:I386,Input!J386:L386,Input!#REF!,Input!#REF!),IF(Input!$C386&lt;=6,COUNT(Input!H386:I386,Input!J386:L386,Input!#REF!)))</f>
        <v>0</v>
      </c>
      <c r="W382">
        <f t="shared" si="85"/>
        <v>0</v>
      </c>
      <c r="X382">
        <f>IF(W382=0,0,IF((Input!G386="Boy")*AND(Input!C386&gt;6),VLOOKUP(W382,award2,3),IF((Input!G386="Girl")*AND(Input!C386&gt;6),VLOOKUP(W382,award2,2),IF((Input!G386="Boy")*AND(Input!C386&lt;=6),VLOOKUP(W382,award12,3),IF((Input!G386="Girl")*AND(Input!C386&lt;=6),VLOOKUP(W382,award12,2),0)))))</f>
        <v>0</v>
      </c>
      <c r="Y382">
        <f>IF(Input!$C386&gt;6,COUNT(Input!H386:I386,Input!J386:L386,Input!#REF!,Input!#REF!),IF(Input!$C386&lt;=6,COUNT(Input!H386:I386,Input!J386:L386,Input!#REF!)))</f>
        <v>0</v>
      </c>
      <c r="AA382" t="str">
        <f t="shared" si="80"/>
        <v xml:space="preserve"> </v>
      </c>
      <c r="AB382" t="str">
        <f t="shared" si="81"/>
        <v xml:space="preserve"> </v>
      </c>
      <c r="AC382" t="str">
        <f t="shared" si="82"/>
        <v xml:space="preserve"> </v>
      </c>
      <c r="AD382" t="str">
        <f t="shared" si="83"/>
        <v xml:space="preserve"> </v>
      </c>
      <c r="AE382" t="str">
        <f t="shared" si="84"/>
        <v xml:space="preserve"> </v>
      </c>
      <c r="AG382" s="21" t="str">
        <f>IF(AA382=" "," ",IF(Input!$G386="Boy",IF(RANK(AA382,($AA382:$AE382),0)&lt;=5,AA382," ")," "))</f>
        <v xml:space="preserve"> </v>
      </c>
      <c r="AH382" s="21" t="str">
        <f>IF(AB382=" "," ",IF(Input!$G386="Boy",IF(RANK(AB382,($AA382:$AE382),0)&lt;=5,AB382," ")," "))</f>
        <v xml:space="preserve"> </v>
      </c>
      <c r="AI382" s="21" t="str">
        <f>IF(AC382=" "," ",IF(Input!$G386="Boy",IF(RANK(AC382,($AA382:$AE382),0)&lt;=5,AC382," ")," "))</f>
        <v xml:space="preserve"> </v>
      </c>
      <c r="AJ382" s="21" t="str">
        <f>IF(AD382=" "," ",IF(Input!$G386="Boy",IF(RANK(AD382,($AA382:$AE382),0)&lt;=5,AD382," ")," "))</f>
        <v xml:space="preserve"> </v>
      </c>
      <c r="AK382" s="21" t="str">
        <f>IF(AE382=" "," ",IF(Input!$G386="Boy",IF(RANK(AE382,($AA382:$AE382),0)&lt;=5,AE382," ")," "))</f>
        <v xml:space="preserve"> </v>
      </c>
      <c r="AM382" s="21" t="str">
        <f>IF(AA382=" "," ",IF(Input!$G386="Girl",IF(RANK(AA382,($AA382:$AE382),0)&lt;=5,AA382," ")," "))</f>
        <v xml:space="preserve"> </v>
      </c>
      <c r="AN382" s="21" t="str">
        <f>IF(AB382=" "," ",IF(Input!$G386="Girl",IF(RANK(AB382,($AA382:$AE382),0)&lt;=5,AB382," ")," "))</f>
        <v xml:space="preserve"> </v>
      </c>
      <c r="AO382" s="21" t="str">
        <f>IF(AC382=" "," ",IF(Input!$G386="Girl",IF(RANK(AC382,($AA382:$AE382),0)&lt;=5,AC382," ")," "))</f>
        <v xml:space="preserve"> </v>
      </c>
      <c r="AP382" s="21" t="str">
        <f>IF(AD382=" "," ",IF(Input!$G386="Girl",IF(RANK(AD382,($AA382:$AE382),0)&lt;=5,AD382," ")," "))</f>
        <v xml:space="preserve"> </v>
      </c>
      <c r="AQ382" s="21" t="str">
        <f>IF(AE382=" "," ",IF(Input!$G386="Girl",IF(RANK(AE382,($AA382:$AE382),0)&lt;=5,AE382," ")," "))</f>
        <v xml:space="preserve"> </v>
      </c>
      <c r="AS382">
        <v>4.0000000000000003E-5</v>
      </c>
      <c r="AT382">
        <v>7.9999999999999898E-5</v>
      </c>
      <c r="AU382">
        <v>1.2E-4</v>
      </c>
      <c r="AV382">
        <v>1.6000000000000001E-4</v>
      </c>
      <c r="AW382">
        <v>2.0000000000000001E-4</v>
      </c>
      <c r="AX382">
        <v>2.4000000000000001E-4</v>
      </c>
      <c r="AY382">
        <v>2.7999999999999998E-4</v>
      </c>
      <c r="AZ382">
        <v>3.20000000000001E-4</v>
      </c>
      <c r="BA382">
        <v>3.60000000000001E-4</v>
      </c>
      <c r="BB382">
        <v>4.0000000000000099E-4</v>
      </c>
    </row>
    <row r="383" spans="3:54" ht="23.55" customHeight="1" x14ac:dyDescent="0.3">
      <c r="C383" s="169">
        <f>Input!D387</f>
        <v>0</v>
      </c>
      <c r="D383" s="170" t="e">
        <f>Input!#REF!</f>
        <v>#REF!</v>
      </c>
      <c r="E383" s="170">
        <f>Input!E387</f>
        <v>0</v>
      </c>
      <c r="F383" s="171">
        <f>Input!F387</f>
        <v>0</v>
      </c>
      <c r="G383" s="171">
        <f>Input!G387</f>
        <v>0</v>
      </c>
      <c r="H383" s="170">
        <f t="shared" si="86"/>
        <v>0</v>
      </c>
      <c r="I383" s="170">
        <f t="shared" si="87"/>
        <v>0</v>
      </c>
      <c r="J383" s="170">
        <f t="shared" si="88"/>
        <v>0</v>
      </c>
      <c r="K383" s="170">
        <f t="shared" si="89"/>
        <v>0</v>
      </c>
      <c r="L383" s="170">
        <f t="shared" si="90"/>
        <v>0</v>
      </c>
      <c r="M383" s="170" t="str">
        <f t="shared" si="91"/>
        <v xml:space="preserve"> </v>
      </c>
      <c r="N383" s="182" t="str">
        <f t="shared" si="92"/>
        <v xml:space="preserve"> </v>
      </c>
      <c r="O383" s="5" t="str">
        <f t="shared" si="79"/>
        <v xml:space="preserve"> -0-0</v>
      </c>
      <c r="P383" s="5">
        <f>Input!D387</f>
        <v>0</v>
      </c>
      <c r="Q383" s="21">
        <f>IF(Input!$E387=0,0,IF(ISNA(VLOOKUP((CONCATENATE(Q$6,"-",Input!H387)),points1,2,)),0,(VLOOKUP((CONCATENATE(Q$6,"-",Input!H387)),points1,2,))))</f>
        <v>0</v>
      </c>
      <c r="R383" s="21">
        <f>IF(Input!$E387=0,0,IF(ISNA(VLOOKUP((CONCATENATE(R$6,"-",Input!I387)),points1,2,)),0,(VLOOKUP((CONCATENATE(R$6,"-",Input!I387)),points1,2,))))</f>
        <v>0</v>
      </c>
      <c r="S383" s="21">
        <f>IF(Input!$E387=0,0,IF(ISNA(VLOOKUP((CONCATENATE(S$6,"-",Input!J387)),points1,2,)),0,(VLOOKUP((CONCATENATE(S$6,"-",Input!J387)),points1,2,))))</f>
        <v>0</v>
      </c>
      <c r="T383" s="21">
        <f>IF(Input!$E387=0,0,IF(ISNA(VLOOKUP((CONCATENATE(T$6,"-",Input!K387)),points1,2,)),0,(VLOOKUP((CONCATENATE(T$6,"-",Input!K387)),points1,2,))))</f>
        <v>0</v>
      </c>
      <c r="U383" s="21">
        <f>IF(Input!$E387=0,0,IF(ISNA(VLOOKUP((CONCATENATE(U$6,"-",Input!L387)),points1,2,)),0,(VLOOKUP((CONCATENATE(U$6,"-",Input!L387)),points1,2,))))</f>
        <v>0</v>
      </c>
      <c r="V383" s="12">
        <f>IF(Input!$C387&gt;6,COUNT(Input!H387:I387,Input!J387:L387,Input!#REF!,Input!#REF!),IF(Input!$C387&lt;=6,COUNT(Input!H387:I387,Input!J387:L387,Input!#REF!)))</f>
        <v>0</v>
      </c>
      <c r="W383">
        <f t="shared" si="85"/>
        <v>0</v>
      </c>
      <c r="X383">
        <f>IF(W383=0,0,IF((Input!G387="Boy")*AND(Input!C387&gt;6),VLOOKUP(W383,award2,3),IF((Input!G387="Girl")*AND(Input!C387&gt;6),VLOOKUP(W383,award2,2),IF((Input!G387="Boy")*AND(Input!C387&lt;=6),VLOOKUP(W383,award12,3),IF((Input!G387="Girl")*AND(Input!C387&lt;=6),VLOOKUP(W383,award12,2),0)))))</f>
        <v>0</v>
      </c>
      <c r="Y383">
        <f>IF(Input!$C387&gt;6,COUNT(Input!H387:I387,Input!J387:L387,Input!#REF!,Input!#REF!),IF(Input!$C387&lt;=6,COUNT(Input!H387:I387,Input!J387:L387,Input!#REF!)))</f>
        <v>0</v>
      </c>
      <c r="AA383" t="str">
        <f t="shared" si="80"/>
        <v xml:space="preserve"> </v>
      </c>
      <c r="AB383" t="str">
        <f t="shared" si="81"/>
        <v xml:space="preserve"> </v>
      </c>
      <c r="AC383" t="str">
        <f t="shared" si="82"/>
        <v xml:space="preserve"> </v>
      </c>
      <c r="AD383" t="str">
        <f t="shared" si="83"/>
        <v xml:space="preserve"> </v>
      </c>
      <c r="AE383" t="str">
        <f t="shared" si="84"/>
        <v xml:space="preserve"> </v>
      </c>
      <c r="AG383" s="21" t="str">
        <f>IF(AA383=" "," ",IF(Input!$G387="Boy",IF(RANK(AA383,($AA383:$AE383),0)&lt;=5,AA383," ")," "))</f>
        <v xml:space="preserve"> </v>
      </c>
      <c r="AH383" s="21" t="str">
        <f>IF(AB383=" "," ",IF(Input!$G387="Boy",IF(RANK(AB383,($AA383:$AE383),0)&lt;=5,AB383," ")," "))</f>
        <v xml:space="preserve"> </v>
      </c>
      <c r="AI383" s="21" t="str">
        <f>IF(AC383=" "," ",IF(Input!$G387="Boy",IF(RANK(AC383,($AA383:$AE383),0)&lt;=5,AC383," ")," "))</f>
        <v xml:space="preserve"> </v>
      </c>
      <c r="AJ383" s="21" t="str">
        <f>IF(AD383=" "," ",IF(Input!$G387="Boy",IF(RANK(AD383,($AA383:$AE383),0)&lt;=5,AD383," ")," "))</f>
        <v xml:space="preserve"> </v>
      </c>
      <c r="AK383" s="21" t="str">
        <f>IF(AE383=" "," ",IF(Input!$G387="Boy",IF(RANK(AE383,($AA383:$AE383),0)&lt;=5,AE383," ")," "))</f>
        <v xml:space="preserve"> </v>
      </c>
      <c r="AM383" s="21" t="str">
        <f>IF(AA383=" "," ",IF(Input!$G387="Girl",IF(RANK(AA383,($AA383:$AE383),0)&lt;=5,AA383," ")," "))</f>
        <v xml:space="preserve"> </v>
      </c>
      <c r="AN383" s="21" t="str">
        <f>IF(AB383=" "," ",IF(Input!$G387="Girl",IF(RANK(AB383,($AA383:$AE383),0)&lt;=5,AB383," ")," "))</f>
        <v xml:space="preserve"> </v>
      </c>
      <c r="AO383" s="21" t="str">
        <f>IF(AC383=" "," ",IF(Input!$G387="Girl",IF(RANK(AC383,($AA383:$AE383),0)&lt;=5,AC383," ")," "))</f>
        <v xml:space="preserve"> </v>
      </c>
      <c r="AP383" s="21" t="str">
        <f>IF(AD383=" "," ",IF(Input!$G387="Girl",IF(RANK(AD383,($AA383:$AE383),0)&lt;=5,AD383," ")," "))</f>
        <v xml:space="preserve"> </v>
      </c>
      <c r="AQ383" s="21" t="str">
        <f>IF(AE383=" "," ",IF(Input!$G387="Girl",IF(RANK(AE383,($AA383:$AE383),0)&lt;=5,AE383," ")," "))</f>
        <v xml:space="preserve"> </v>
      </c>
      <c r="AS383">
        <v>4.0000000000000003E-5</v>
      </c>
      <c r="AT383">
        <v>7.9999999999999898E-5</v>
      </c>
      <c r="AU383">
        <v>1.2E-4</v>
      </c>
      <c r="AV383">
        <v>1.6000000000000001E-4</v>
      </c>
      <c r="AW383">
        <v>2.0000000000000001E-4</v>
      </c>
      <c r="AX383">
        <v>2.4000000000000001E-4</v>
      </c>
      <c r="AY383">
        <v>2.7999999999999998E-4</v>
      </c>
      <c r="AZ383">
        <v>3.20000000000001E-4</v>
      </c>
      <c r="BA383">
        <v>3.60000000000001E-4</v>
      </c>
      <c r="BB383">
        <v>4.0000000000000099E-4</v>
      </c>
    </row>
    <row r="384" spans="3:54" ht="23.55" customHeight="1" x14ac:dyDescent="0.3">
      <c r="C384" s="169">
        <f>Input!D388</f>
        <v>0</v>
      </c>
      <c r="D384" s="170" t="e">
        <f>Input!#REF!</f>
        <v>#REF!</v>
      </c>
      <c r="E384" s="170">
        <f>Input!E388</f>
        <v>0</v>
      </c>
      <c r="F384" s="171">
        <f>Input!F388</f>
        <v>0</v>
      </c>
      <c r="G384" s="171">
        <f>Input!G388</f>
        <v>0</v>
      </c>
      <c r="H384" s="170">
        <f t="shared" si="86"/>
        <v>0</v>
      </c>
      <c r="I384" s="170">
        <f t="shared" si="87"/>
        <v>0</v>
      </c>
      <c r="J384" s="170">
        <f t="shared" si="88"/>
        <v>0</v>
      </c>
      <c r="K384" s="170">
        <f t="shared" si="89"/>
        <v>0</v>
      </c>
      <c r="L384" s="170">
        <f t="shared" si="90"/>
        <v>0</v>
      </c>
      <c r="M384" s="170" t="str">
        <f t="shared" si="91"/>
        <v xml:space="preserve"> </v>
      </c>
      <c r="N384" s="182" t="str">
        <f t="shared" si="92"/>
        <v xml:space="preserve"> </v>
      </c>
      <c r="O384" s="5" t="str">
        <f t="shared" si="79"/>
        <v xml:space="preserve"> -0-0</v>
      </c>
      <c r="P384" s="5">
        <f>Input!D388</f>
        <v>0</v>
      </c>
      <c r="Q384" s="21">
        <f>IF(Input!$E388=0,0,IF(ISNA(VLOOKUP((CONCATENATE(Q$6,"-",Input!H388)),points1,2,)),0,(VLOOKUP((CONCATENATE(Q$6,"-",Input!H388)),points1,2,))))</f>
        <v>0</v>
      </c>
      <c r="R384" s="21">
        <f>IF(Input!$E388=0,0,IF(ISNA(VLOOKUP((CONCATENATE(R$6,"-",Input!I388)),points1,2,)),0,(VLOOKUP((CONCATENATE(R$6,"-",Input!I388)),points1,2,))))</f>
        <v>0</v>
      </c>
      <c r="S384" s="21">
        <f>IF(Input!$E388=0,0,IF(ISNA(VLOOKUP((CONCATENATE(S$6,"-",Input!J388)),points1,2,)),0,(VLOOKUP((CONCATENATE(S$6,"-",Input!J388)),points1,2,))))</f>
        <v>0</v>
      </c>
      <c r="T384" s="21">
        <f>IF(Input!$E388=0,0,IF(ISNA(VLOOKUP((CONCATENATE(T$6,"-",Input!K388)),points1,2,)),0,(VLOOKUP((CONCATENATE(T$6,"-",Input!K388)),points1,2,))))</f>
        <v>0</v>
      </c>
      <c r="U384" s="21">
        <f>IF(Input!$E388=0,0,IF(ISNA(VLOOKUP((CONCATENATE(U$6,"-",Input!L388)),points1,2,)),0,(VLOOKUP((CONCATENATE(U$6,"-",Input!L388)),points1,2,))))</f>
        <v>0</v>
      </c>
      <c r="V384" s="12">
        <f>IF(Input!$C388&gt;6,COUNT(Input!H388:I388,Input!J388:L388,Input!#REF!,Input!#REF!),IF(Input!$C388&lt;=6,COUNT(Input!H388:I388,Input!J388:L388,Input!#REF!)))</f>
        <v>0</v>
      </c>
      <c r="W384">
        <f t="shared" si="85"/>
        <v>0</v>
      </c>
      <c r="X384">
        <f>IF(W384=0,0,IF((Input!G388="Boy")*AND(Input!C388&gt;6),VLOOKUP(W384,award2,3),IF((Input!G388="Girl")*AND(Input!C388&gt;6),VLOOKUP(W384,award2,2),IF((Input!G388="Boy")*AND(Input!C388&lt;=6),VLOOKUP(W384,award12,3),IF((Input!G388="Girl")*AND(Input!C388&lt;=6),VLOOKUP(W384,award12,2),0)))))</f>
        <v>0</v>
      </c>
      <c r="Y384">
        <f>IF(Input!$C388&gt;6,COUNT(Input!H388:I388,Input!J388:L388,Input!#REF!,Input!#REF!),IF(Input!$C388&lt;=6,COUNT(Input!H388:I388,Input!J388:L388,Input!#REF!)))</f>
        <v>0</v>
      </c>
      <c r="AA384" t="str">
        <f t="shared" si="80"/>
        <v xml:space="preserve"> </v>
      </c>
      <c r="AB384" t="str">
        <f t="shared" si="81"/>
        <v xml:space="preserve"> </v>
      </c>
      <c r="AC384" t="str">
        <f t="shared" si="82"/>
        <v xml:space="preserve"> </v>
      </c>
      <c r="AD384" t="str">
        <f t="shared" si="83"/>
        <v xml:space="preserve"> </v>
      </c>
      <c r="AE384" t="str">
        <f t="shared" si="84"/>
        <v xml:space="preserve"> </v>
      </c>
      <c r="AG384" s="21" t="str">
        <f>IF(AA384=" "," ",IF(Input!$G388="Boy",IF(RANK(AA384,($AA384:$AE384),0)&lt;=5,AA384," ")," "))</f>
        <v xml:space="preserve"> </v>
      </c>
      <c r="AH384" s="21" t="str">
        <f>IF(AB384=" "," ",IF(Input!$G388="Boy",IF(RANK(AB384,($AA384:$AE384),0)&lt;=5,AB384," ")," "))</f>
        <v xml:space="preserve"> </v>
      </c>
      <c r="AI384" s="21" t="str">
        <f>IF(AC384=" "," ",IF(Input!$G388="Boy",IF(RANK(AC384,($AA384:$AE384),0)&lt;=5,AC384," ")," "))</f>
        <v xml:space="preserve"> </v>
      </c>
      <c r="AJ384" s="21" t="str">
        <f>IF(AD384=" "," ",IF(Input!$G388="Boy",IF(RANK(AD384,($AA384:$AE384),0)&lt;=5,AD384," ")," "))</f>
        <v xml:space="preserve"> </v>
      </c>
      <c r="AK384" s="21" t="str">
        <f>IF(AE384=" "," ",IF(Input!$G388="Boy",IF(RANK(AE384,($AA384:$AE384),0)&lt;=5,AE384," ")," "))</f>
        <v xml:space="preserve"> </v>
      </c>
      <c r="AM384" s="21" t="str">
        <f>IF(AA384=" "," ",IF(Input!$G388="Girl",IF(RANK(AA384,($AA384:$AE384),0)&lt;=5,AA384," ")," "))</f>
        <v xml:space="preserve"> </v>
      </c>
      <c r="AN384" s="21" t="str">
        <f>IF(AB384=" "," ",IF(Input!$G388="Girl",IF(RANK(AB384,($AA384:$AE384),0)&lt;=5,AB384," ")," "))</f>
        <v xml:space="preserve"> </v>
      </c>
      <c r="AO384" s="21" t="str">
        <f>IF(AC384=" "," ",IF(Input!$G388="Girl",IF(RANK(AC384,($AA384:$AE384),0)&lt;=5,AC384," ")," "))</f>
        <v xml:space="preserve"> </v>
      </c>
      <c r="AP384" s="21" t="str">
        <f>IF(AD384=" "," ",IF(Input!$G388="Girl",IF(RANK(AD384,($AA384:$AE384),0)&lt;=5,AD384," ")," "))</f>
        <v xml:space="preserve"> </v>
      </c>
      <c r="AQ384" s="21" t="str">
        <f>IF(AE384=" "," ",IF(Input!$G388="Girl",IF(RANK(AE384,($AA384:$AE384),0)&lt;=5,AE384," ")," "))</f>
        <v xml:space="preserve"> </v>
      </c>
      <c r="AS384">
        <v>4.0000000000000003E-5</v>
      </c>
      <c r="AT384">
        <v>7.9999999999999898E-5</v>
      </c>
      <c r="AU384">
        <v>1.2E-4</v>
      </c>
      <c r="AV384">
        <v>1.6000000000000001E-4</v>
      </c>
      <c r="AW384">
        <v>2.0000000000000001E-4</v>
      </c>
      <c r="AX384">
        <v>2.4000000000000001E-4</v>
      </c>
      <c r="AY384">
        <v>2.7999999999999998E-4</v>
      </c>
      <c r="AZ384">
        <v>3.20000000000001E-4</v>
      </c>
      <c r="BA384">
        <v>3.60000000000001E-4</v>
      </c>
      <c r="BB384">
        <v>4.0000000000000099E-4</v>
      </c>
    </row>
    <row r="385" spans="3:54" ht="23.55" customHeight="1" x14ac:dyDescent="0.3">
      <c r="C385" s="169">
        <f>Input!D389</f>
        <v>0</v>
      </c>
      <c r="D385" s="170" t="e">
        <f>Input!#REF!</f>
        <v>#REF!</v>
      </c>
      <c r="E385" s="170">
        <f>Input!E389</f>
        <v>0</v>
      </c>
      <c r="F385" s="171">
        <f>Input!F389</f>
        <v>0</v>
      </c>
      <c r="G385" s="171">
        <f>Input!G389</f>
        <v>0</v>
      </c>
      <c r="H385" s="170">
        <f t="shared" si="86"/>
        <v>0</v>
      </c>
      <c r="I385" s="170">
        <f t="shared" si="87"/>
        <v>0</v>
      </c>
      <c r="J385" s="170">
        <f t="shared" si="88"/>
        <v>0</v>
      </c>
      <c r="K385" s="170">
        <f t="shared" si="89"/>
        <v>0</v>
      </c>
      <c r="L385" s="170">
        <f t="shared" si="90"/>
        <v>0</v>
      </c>
      <c r="M385" s="170" t="str">
        <f t="shared" si="91"/>
        <v xml:space="preserve"> </v>
      </c>
      <c r="N385" s="182" t="str">
        <f t="shared" si="92"/>
        <v xml:space="preserve"> </v>
      </c>
      <c r="O385" s="5" t="str">
        <f t="shared" si="79"/>
        <v xml:space="preserve"> -0-0</v>
      </c>
      <c r="P385" s="5">
        <f>Input!D389</f>
        <v>0</v>
      </c>
      <c r="Q385" s="21">
        <f>IF(Input!$E389=0,0,IF(ISNA(VLOOKUP((CONCATENATE(Q$6,"-",Input!H389)),points1,2,)),0,(VLOOKUP((CONCATENATE(Q$6,"-",Input!H389)),points1,2,))))</f>
        <v>0</v>
      </c>
      <c r="R385" s="21">
        <f>IF(Input!$E389=0,0,IF(ISNA(VLOOKUP((CONCATENATE(R$6,"-",Input!I389)),points1,2,)),0,(VLOOKUP((CONCATENATE(R$6,"-",Input!I389)),points1,2,))))</f>
        <v>0</v>
      </c>
      <c r="S385" s="21">
        <f>IF(Input!$E389=0,0,IF(ISNA(VLOOKUP((CONCATENATE(S$6,"-",Input!J389)),points1,2,)),0,(VLOOKUP((CONCATENATE(S$6,"-",Input!J389)),points1,2,))))</f>
        <v>0</v>
      </c>
      <c r="T385" s="21">
        <f>IF(Input!$E389=0,0,IF(ISNA(VLOOKUP((CONCATENATE(T$6,"-",Input!K389)),points1,2,)),0,(VLOOKUP((CONCATENATE(T$6,"-",Input!K389)),points1,2,))))</f>
        <v>0</v>
      </c>
      <c r="U385" s="21">
        <f>IF(Input!$E389=0,0,IF(ISNA(VLOOKUP((CONCATENATE(U$6,"-",Input!L389)),points1,2,)),0,(VLOOKUP((CONCATENATE(U$6,"-",Input!L389)),points1,2,))))</f>
        <v>0</v>
      </c>
      <c r="V385" s="12">
        <f>IF(Input!$C389&gt;6,COUNT(Input!H389:I389,Input!J389:L389,Input!#REF!,Input!#REF!),IF(Input!$C389&lt;=6,COUNT(Input!H389:I389,Input!J389:L389,Input!#REF!)))</f>
        <v>0</v>
      </c>
      <c r="W385">
        <f t="shared" si="85"/>
        <v>0</v>
      </c>
      <c r="X385">
        <f>IF(W385=0,0,IF((Input!G389="Boy")*AND(Input!C389&gt;6),VLOOKUP(W385,award2,3),IF((Input!G389="Girl")*AND(Input!C389&gt;6),VLOOKUP(W385,award2,2),IF((Input!G389="Boy")*AND(Input!C389&lt;=6),VLOOKUP(W385,award12,3),IF((Input!G389="Girl")*AND(Input!C389&lt;=6),VLOOKUP(W385,award12,2),0)))))</f>
        <v>0</v>
      </c>
      <c r="Y385">
        <f>IF(Input!$C389&gt;6,COUNT(Input!H389:I389,Input!J389:L389,Input!#REF!,Input!#REF!),IF(Input!$C389&lt;=6,COUNT(Input!H389:I389,Input!J389:L389,Input!#REF!)))</f>
        <v>0</v>
      </c>
      <c r="AA385" t="str">
        <f t="shared" si="80"/>
        <v xml:space="preserve"> </v>
      </c>
      <c r="AB385" t="str">
        <f t="shared" si="81"/>
        <v xml:space="preserve"> </v>
      </c>
      <c r="AC385" t="str">
        <f t="shared" si="82"/>
        <v xml:space="preserve"> </v>
      </c>
      <c r="AD385" t="str">
        <f t="shared" si="83"/>
        <v xml:space="preserve"> </v>
      </c>
      <c r="AE385" t="str">
        <f t="shared" si="84"/>
        <v xml:space="preserve"> </v>
      </c>
      <c r="AG385" s="21" t="str">
        <f>IF(AA385=" "," ",IF(Input!$G389="Boy",IF(RANK(AA385,($AA385:$AE385),0)&lt;=5,AA385," ")," "))</f>
        <v xml:space="preserve"> </v>
      </c>
      <c r="AH385" s="21" t="str">
        <f>IF(AB385=" "," ",IF(Input!$G389="Boy",IF(RANK(AB385,($AA385:$AE385),0)&lt;=5,AB385," ")," "))</f>
        <v xml:space="preserve"> </v>
      </c>
      <c r="AI385" s="21" t="str">
        <f>IF(AC385=" "," ",IF(Input!$G389="Boy",IF(RANK(AC385,($AA385:$AE385),0)&lt;=5,AC385," ")," "))</f>
        <v xml:space="preserve"> </v>
      </c>
      <c r="AJ385" s="21" t="str">
        <f>IF(AD385=" "," ",IF(Input!$G389="Boy",IF(RANK(AD385,($AA385:$AE385),0)&lt;=5,AD385," ")," "))</f>
        <v xml:space="preserve"> </v>
      </c>
      <c r="AK385" s="21" t="str">
        <f>IF(AE385=" "," ",IF(Input!$G389="Boy",IF(RANK(AE385,($AA385:$AE385),0)&lt;=5,AE385," ")," "))</f>
        <v xml:space="preserve"> </v>
      </c>
      <c r="AM385" s="21" t="str">
        <f>IF(AA385=" "," ",IF(Input!$G389="Girl",IF(RANK(AA385,($AA385:$AE385),0)&lt;=5,AA385," ")," "))</f>
        <v xml:space="preserve"> </v>
      </c>
      <c r="AN385" s="21" t="str">
        <f>IF(AB385=" "," ",IF(Input!$G389="Girl",IF(RANK(AB385,($AA385:$AE385),0)&lt;=5,AB385," ")," "))</f>
        <v xml:space="preserve"> </v>
      </c>
      <c r="AO385" s="21" t="str">
        <f>IF(AC385=" "," ",IF(Input!$G389="Girl",IF(RANK(AC385,($AA385:$AE385),0)&lt;=5,AC385," ")," "))</f>
        <v xml:space="preserve"> </v>
      </c>
      <c r="AP385" s="21" t="str">
        <f>IF(AD385=" "," ",IF(Input!$G389="Girl",IF(RANK(AD385,($AA385:$AE385),0)&lt;=5,AD385," ")," "))</f>
        <v xml:space="preserve"> </v>
      </c>
      <c r="AQ385" s="21" t="str">
        <f>IF(AE385=" "," ",IF(Input!$G389="Girl",IF(RANK(AE385,($AA385:$AE385),0)&lt;=5,AE385," ")," "))</f>
        <v xml:space="preserve"> </v>
      </c>
      <c r="AS385">
        <v>4.0000000000000003E-5</v>
      </c>
      <c r="AT385">
        <v>7.9999999999999898E-5</v>
      </c>
      <c r="AU385">
        <v>1.2E-4</v>
      </c>
      <c r="AV385">
        <v>1.6000000000000001E-4</v>
      </c>
      <c r="AW385">
        <v>2.0000000000000001E-4</v>
      </c>
      <c r="AX385">
        <v>2.4000000000000001E-4</v>
      </c>
      <c r="AY385">
        <v>2.7999999999999998E-4</v>
      </c>
      <c r="AZ385">
        <v>3.20000000000001E-4</v>
      </c>
      <c r="BA385">
        <v>3.60000000000001E-4</v>
      </c>
      <c r="BB385">
        <v>4.0000000000000099E-4</v>
      </c>
    </row>
    <row r="386" spans="3:54" ht="23.55" customHeight="1" x14ac:dyDescent="0.3">
      <c r="C386" s="169">
        <f>Input!D390</f>
        <v>0</v>
      </c>
      <c r="D386" s="170" t="e">
        <f>Input!#REF!</f>
        <v>#REF!</v>
      </c>
      <c r="E386" s="170">
        <f>Input!E390</f>
        <v>0</v>
      </c>
      <c r="F386" s="171">
        <f>Input!F390</f>
        <v>0</v>
      </c>
      <c r="G386" s="171">
        <f>Input!G390</f>
        <v>0</v>
      </c>
      <c r="H386" s="170">
        <f t="shared" si="86"/>
        <v>0</v>
      </c>
      <c r="I386" s="170">
        <f t="shared" si="87"/>
        <v>0</v>
      </c>
      <c r="J386" s="170">
        <f t="shared" si="88"/>
        <v>0</v>
      </c>
      <c r="K386" s="170">
        <f t="shared" si="89"/>
        <v>0</v>
      </c>
      <c r="L386" s="170">
        <f t="shared" si="90"/>
        <v>0</v>
      </c>
      <c r="M386" s="170" t="str">
        <f t="shared" si="91"/>
        <v xml:space="preserve"> </v>
      </c>
      <c r="N386" s="182" t="str">
        <f t="shared" si="92"/>
        <v xml:space="preserve"> </v>
      </c>
      <c r="O386" s="5" t="str">
        <f t="shared" si="79"/>
        <v xml:space="preserve"> -0-0</v>
      </c>
      <c r="P386" s="5">
        <f>Input!D390</f>
        <v>0</v>
      </c>
      <c r="Q386" s="21">
        <f>IF(Input!$E390=0,0,IF(ISNA(VLOOKUP((CONCATENATE(Q$6,"-",Input!H390)),points1,2,)),0,(VLOOKUP((CONCATENATE(Q$6,"-",Input!H390)),points1,2,))))</f>
        <v>0</v>
      </c>
      <c r="R386" s="21">
        <f>IF(Input!$E390=0,0,IF(ISNA(VLOOKUP((CONCATENATE(R$6,"-",Input!I390)),points1,2,)),0,(VLOOKUP((CONCATENATE(R$6,"-",Input!I390)),points1,2,))))</f>
        <v>0</v>
      </c>
      <c r="S386" s="21">
        <f>IF(Input!$E390=0,0,IF(ISNA(VLOOKUP((CONCATENATE(S$6,"-",Input!J390)),points1,2,)),0,(VLOOKUP((CONCATENATE(S$6,"-",Input!J390)),points1,2,))))</f>
        <v>0</v>
      </c>
      <c r="T386" s="21">
        <f>IF(Input!$E390=0,0,IF(ISNA(VLOOKUP((CONCATENATE(T$6,"-",Input!K390)),points1,2,)),0,(VLOOKUP((CONCATENATE(T$6,"-",Input!K390)),points1,2,))))</f>
        <v>0</v>
      </c>
      <c r="U386" s="21">
        <f>IF(Input!$E390=0,0,IF(ISNA(VLOOKUP((CONCATENATE(U$6,"-",Input!L390)),points1,2,)),0,(VLOOKUP((CONCATENATE(U$6,"-",Input!L390)),points1,2,))))</f>
        <v>0</v>
      </c>
      <c r="V386" s="12">
        <f>IF(Input!$C390&gt;6,COUNT(Input!H390:I390,Input!J390:L390,Input!#REF!,Input!#REF!),IF(Input!$C390&lt;=6,COUNT(Input!H390:I390,Input!J390:L390,Input!#REF!)))</f>
        <v>0</v>
      </c>
      <c r="W386">
        <f t="shared" si="85"/>
        <v>0</v>
      </c>
      <c r="X386">
        <f>IF(W386=0,0,IF((Input!G390="Boy")*AND(Input!C390&gt;6),VLOOKUP(W386,award2,3),IF((Input!G390="Girl")*AND(Input!C390&gt;6),VLOOKUP(W386,award2,2),IF((Input!G390="Boy")*AND(Input!C390&lt;=6),VLOOKUP(W386,award12,3),IF((Input!G390="Girl")*AND(Input!C390&lt;=6),VLOOKUP(W386,award12,2),0)))))</f>
        <v>0</v>
      </c>
      <c r="Y386">
        <f>IF(Input!$C390&gt;6,COUNT(Input!H390:I390,Input!J390:L390,Input!#REF!,Input!#REF!),IF(Input!$C390&lt;=6,COUNT(Input!H390:I390,Input!J390:L390,Input!#REF!)))</f>
        <v>0</v>
      </c>
      <c r="AA386" t="str">
        <f t="shared" si="80"/>
        <v xml:space="preserve"> </v>
      </c>
      <c r="AB386" t="str">
        <f t="shared" si="81"/>
        <v xml:space="preserve"> </v>
      </c>
      <c r="AC386" t="str">
        <f t="shared" si="82"/>
        <v xml:space="preserve"> </v>
      </c>
      <c r="AD386" t="str">
        <f t="shared" si="83"/>
        <v xml:space="preserve"> </v>
      </c>
      <c r="AE386" t="str">
        <f t="shared" si="84"/>
        <v xml:space="preserve"> </v>
      </c>
      <c r="AG386" s="21" t="str">
        <f>IF(AA386=" "," ",IF(Input!$G390="Boy",IF(RANK(AA386,($AA386:$AE386),0)&lt;=5,AA386," ")," "))</f>
        <v xml:space="preserve"> </v>
      </c>
      <c r="AH386" s="21" t="str">
        <f>IF(AB386=" "," ",IF(Input!$G390="Boy",IF(RANK(AB386,($AA386:$AE386),0)&lt;=5,AB386," ")," "))</f>
        <v xml:space="preserve"> </v>
      </c>
      <c r="AI386" s="21" t="str">
        <f>IF(AC386=" "," ",IF(Input!$G390="Boy",IF(RANK(AC386,($AA386:$AE386),0)&lt;=5,AC386," ")," "))</f>
        <v xml:space="preserve"> </v>
      </c>
      <c r="AJ386" s="21" t="str">
        <f>IF(AD386=" "," ",IF(Input!$G390="Boy",IF(RANK(AD386,($AA386:$AE386),0)&lt;=5,AD386," ")," "))</f>
        <v xml:space="preserve"> </v>
      </c>
      <c r="AK386" s="21" t="str">
        <f>IF(AE386=" "," ",IF(Input!$G390="Boy",IF(RANK(AE386,($AA386:$AE386),0)&lt;=5,AE386," ")," "))</f>
        <v xml:space="preserve"> </v>
      </c>
      <c r="AM386" s="21" t="str">
        <f>IF(AA386=" "," ",IF(Input!$G390="Girl",IF(RANK(AA386,($AA386:$AE386),0)&lt;=5,AA386," ")," "))</f>
        <v xml:space="preserve"> </v>
      </c>
      <c r="AN386" s="21" t="str">
        <f>IF(AB386=" "," ",IF(Input!$G390="Girl",IF(RANK(AB386,($AA386:$AE386),0)&lt;=5,AB386," ")," "))</f>
        <v xml:space="preserve"> </v>
      </c>
      <c r="AO386" s="21" t="str">
        <f>IF(AC386=" "," ",IF(Input!$G390="Girl",IF(RANK(AC386,($AA386:$AE386),0)&lt;=5,AC386," ")," "))</f>
        <v xml:space="preserve"> </v>
      </c>
      <c r="AP386" s="21" t="str">
        <f>IF(AD386=" "," ",IF(Input!$G390="Girl",IF(RANK(AD386,($AA386:$AE386),0)&lt;=5,AD386," ")," "))</f>
        <v xml:space="preserve"> </v>
      </c>
      <c r="AQ386" s="21" t="str">
        <f>IF(AE386=" "," ",IF(Input!$G390="Girl",IF(RANK(AE386,($AA386:$AE386),0)&lt;=5,AE386," ")," "))</f>
        <v xml:space="preserve"> </v>
      </c>
      <c r="AS386">
        <v>4.0000000000000003E-5</v>
      </c>
      <c r="AT386">
        <v>7.9999999999999898E-5</v>
      </c>
      <c r="AU386">
        <v>1.2E-4</v>
      </c>
      <c r="AV386">
        <v>1.6000000000000001E-4</v>
      </c>
      <c r="AW386">
        <v>2.0000000000000001E-4</v>
      </c>
      <c r="AX386">
        <v>2.4000000000000001E-4</v>
      </c>
      <c r="AY386">
        <v>2.7999999999999998E-4</v>
      </c>
      <c r="AZ386">
        <v>3.20000000000001E-4</v>
      </c>
      <c r="BA386">
        <v>3.60000000000001E-4</v>
      </c>
      <c r="BB386">
        <v>4.0000000000000099E-4</v>
      </c>
    </row>
    <row r="387" spans="3:54" ht="23.55" customHeight="1" x14ac:dyDescent="0.3">
      <c r="C387" s="169">
        <f>Input!D391</f>
        <v>0</v>
      </c>
      <c r="D387" s="170" t="e">
        <f>Input!#REF!</f>
        <v>#REF!</v>
      </c>
      <c r="E387" s="170">
        <f>Input!E391</f>
        <v>0</v>
      </c>
      <c r="F387" s="171">
        <f>Input!F391</f>
        <v>0</v>
      </c>
      <c r="G387" s="171">
        <f>Input!G391</f>
        <v>0</v>
      </c>
      <c r="H387" s="170">
        <f t="shared" si="86"/>
        <v>0</v>
      </c>
      <c r="I387" s="170">
        <f t="shared" si="87"/>
        <v>0</v>
      </c>
      <c r="J387" s="170">
        <f t="shared" si="88"/>
        <v>0</v>
      </c>
      <c r="K387" s="170">
        <f t="shared" si="89"/>
        <v>0</v>
      </c>
      <c r="L387" s="170">
        <f t="shared" si="90"/>
        <v>0</v>
      </c>
      <c r="M387" s="170" t="str">
        <f t="shared" si="91"/>
        <v xml:space="preserve"> </v>
      </c>
      <c r="N387" s="182" t="str">
        <f t="shared" si="92"/>
        <v xml:space="preserve"> </v>
      </c>
      <c r="O387" s="5" t="str">
        <f t="shared" si="79"/>
        <v xml:space="preserve"> -0-0</v>
      </c>
      <c r="P387" s="5">
        <f>Input!D391</f>
        <v>0</v>
      </c>
      <c r="Q387" s="21">
        <f>IF(Input!$E391=0,0,IF(ISNA(VLOOKUP((CONCATENATE(Q$6,"-",Input!H391)),points1,2,)),0,(VLOOKUP((CONCATENATE(Q$6,"-",Input!H391)),points1,2,))))</f>
        <v>0</v>
      </c>
      <c r="R387" s="21">
        <f>IF(Input!$E391=0,0,IF(ISNA(VLOOKUP((CONCATENATE(R$6,"-",Input!I391)),points1,2,)),0,(VLOOKUP((CONCATENATE(R$6,"-",Input!I391)),points1,2,))))</f>
        <v>0</v>
      </c>
      <c r="S387" s="21">
        <f>IF(Input!$E391=0,0,IF(ISNA(VLOOKUP((CONCATENATE(S$6,"-",Input!J391)),points1,2,)),0,(VLOOKUP((CONCATENATE(S$6,"-",Input!J391)),points1,2,))))</f>
        <v>0</v>
      </c>
      <c r="T387" s="21">
        <f>IF(Input!$E391=0,0,IF(ISNA(VLOOKUP((CONCATENATE(T$6,"-",Input!K391)),points1,2,)),0,(VLOOKUP((CONCATENATE(T$6,"-",Input!K391)),points1,2,))))</f>
        <v>0</v>
      </c>
      <c r="U387" s="21">
        <f>IF(Input!$E391=0,0,IF(ISNA(VLOOKUP((CONCATENATE(U$6,"-",Input!L391)),points1,2,)),0,(VLOOKUP((CONCATENATE(U$6,"-",Input!L391)),points1,2,))))</f>
        <v>0</v>
      </c>
      <c r="V387" s="12">
        <f>IF(Input!$C391&gt;6,COUNT(Input!H391:I391,Input!J391:L391,Input!#REF!,Input!#REF!),IF(Input!$C391&lt;=6,COUNT(Input!H391:I391,Input!J391:L391,Input!#REF!)))</f>
        <v>0</v>
      </c>
      <c r="W387">
        <f t="shared" si="85"/>
        <v>0</v>
      </c>
      <c r="X387">
        <f>IF(W387=0,0,IF((Input!G391="Boy")*AND(Input!C391&gt;6),VLOOKUP(W387,award2,3),IF((Input!G391="Girl")*AND(Input!C391&gt;6),VLOOKUP(W387,award2,2),IF((Input!G391="Boy")*AND(Input!C391&lt;=6),VLOOKUP(W387,award12,3),IF((Input!G391="Girl")*AND(Input!C391&lt;=6),VLOOKUP(W387,award12,2),0)))))</f>
        <v>0</v>
      </c>
      <c r="Y387">
        <f>IF(Input!$C391&gt;6,COUNT(Input!H391:I391,Input!J391:L391,Input!#REF!,Input!#REF!),IF(Input!$C391&lt;=6,COUNT(Input!H391:I391,Input!J391:L391,Input!#REF!)))</f>
        <v>0</v>
      </c>
      <c r="AA387" t="str">
        <f t="shared" si="80"/>
        <v xml:space="preserve"> </v>
      </c>
      <c r="AB387" t="str">
        <f t="shared" si="81"/>
        <v xml:space="preserve"> </v>
      </c>
      <c r="AC387" t="str">
        <f t="shared" si="82"/>
        <v xml:space="preserve"> </v>
      </c>
      <c r="AD387" t="str">
        <f t="shared" si="83"/>
        <v xml:space="preserve"> </v>
      </c>
      <c r="AE387" t="str">
        <f t="shared" si="84"/>
        <v xml:space="preserve"> </v>
      </c>
      <c r="AG387" s="21" t="str">
        <f>IF(AA387=" "," ",IF(Input!$G391="Boy",IF(RANK(AA387,($AA387:$AE387),0)&lt;=5,AA387," ")," "))</f>
        <v xml:space="preserve"> </v>
      </c>
      <c r="AH387" s="21" t="str">
        <f>IF(AB387=" "," ",IF(Input!$G391="Boy",IF(RANK(AB387,($AA387:$AE387),0)&lt;=5,AB387," ")," "))</f>
        <v xml:space="preserve"> </v>
      </c>
      <c r="AI387" s="21" t="str">
        <f>IF(AC387=" "," ",IF(Input!$G391="Boy",IF(RANK(AC387,($AA387:$AE387),0)&lt;=5,AC387," ")," "))</f>
        <v xml:space="preserve"> </v>
      </c>
      <c r="AJ387" s="21" t="str">
        <f>IF(AD387=" "," ",IF(Input!$G391="Boy",IF(RANK(AD387,($AA387:$AE387),0)&lt;=5,AD387," ")," "))</f>
        <v xml:space="preserve"> </v>
      </c>
      <c r="AK387" s="21" t="str">
        <f>IF(AE387=" "," ",IF(Input!$G391="Boy",IF(RANK(AE387,($AA387:$AE387),0)&lt;=5,AE387," ")," "))</f>
        <v xml:space="preserve"> </v>
      </c>
      <c r="AM387" s="21" t="str">
        <f>IF(AA387=" "," ",IF(Input!$G391="Girl",IF(RANK(AA387,($AA387:$AE387),0)&lt;=5,AA387," ")," "))</f>
        <v xml:space="preserve"> </v>
      </c>
      <c r="AN387" s="21" t="str">
        <f>IF(AB387=" "," ",IF(Input!$G391="Girl",IF(RANK(AB387,($AA387:$AE387),0)&lt;=5,AB387," ")," "))</f>
        <v xml:space="preserve"> </v>
      </c>
      <c r="AO387" s="21" t="str">
        <f>IF(AC387=" "," ",IF(Input!$G391="Girl",IF(RANK(AC387,($AA387:$AE387),0)&lt;=5,AC387," ")," "))</f>
        <v xml:space="preserve"> </v>
      </c>
      <c r="AP387" s="21" t="str">
        <f>IF(AD387=" "," ",IF(Input!$G391="Girl",IF(RANK(AD387,($AA387:$AE387),0)&lt;=5,AD387," ")," "))</f>
        <v xml:space="preserve"> </v>
      </c>
      <c r="AQ387" s="21" t="str">
        <f>IF(AE387=" "," ",IF(Input!$G391="Girl",IF(RANK(AE387,($AA387:$AE387),0)&lt;=5,AE387," ")," "))</f>
        <v xml:space="preserve"> </v>
      </c>
      <c r="AS387">
        <v>4.0000000000000003E-5</v>
      </c>
      <c r="AT387">
        <v>7.9999999999999898E-5</v>
      </c>
      <c r="AU387">
        <v>1.2E-4</v>
      </c>
      <c r="AV387">
        <v>1.6000000000000001E-4</v>
      </c>
      <c r="AW387">
        <v>2.0000000000000001E-4</v>
      </c>
      <c r="AX387">
        <v>2.4000000000000001E-4</v>
      </c>
      <c r="AY387">
        <v>2.7999999999999998E-4</v>
      </c>
      <c r="AZ387">
        <v>3.20000000000001E-4</v>
      </c>
      <c r="BA387">
        <v>3.60000000000001E-4</v>
      </c>
      <c r="BB387">
        <v>4.0000000000000099E-4</v>
      </c>
    </row>
    <row r="388" spans="3:54" ht="23.55" customHeight="1" x14ac:dyDescent="0.3">
      <c r="C388" s="169">
        <f>Input!D392</f>
        <v>0</v>
      </c>
      <c r="D388" s="170" t="e">
        <f>Input!#REF!</f>
        <v>#REF!</v>
      </c>
      <c r="E388" s="170">
        <f>Input!E392</f>
        <v>0</v>
      </c>
      <c r="F388" s="171">
        <f>Input!F392</f>
        <v>0</v>
      </c>
      <c r="G388" s="171">
        <f>Input!G392</f>
        <v>0</v>
      </c>
      <c r="H388" s="170">
        <f t="shared" si="86"/>
        <v>0</v>
      </c>
      <c r="I388" s="170">
        <f t="shared" si="87"/>
        <v>0</v>
      </c>
      <c r="J388" s="170">
        <f t="shared" si="88"/>
        <v>0</v>
      </c>
      <c r="K388" s="170">
        <f t="shared" si="89"/>
        <v>0</v>
      </c>
      <c r="L388" s="170">
        <f t="shared" si="90"/>
        <v>0</v>
      </c>
      <c r="M388" s="170" t="str">
        <f t="shared" si="91"/>
        <v xml:space="preserve"> </v>
      </c>
      <c r="N388" s="182" t="str">
        <f t="shared" si="92"/>
        <v xml:space="preserve"> </v>
      </c>
      <c r="O388" s="5" t="str">
        <f t="shared" si="79"/>
        <v xml:space="preserve"> -0-0</v>
      </c>
      <c r="P388" s="5">
        <f>Input!D392</f>
        <v>0</v>
      </c>
      <c r="Q388" s="21">
        <f>IF(Input!$E392=0,0,IF(ISNA(VLOOKUP((CONCATENATE(Q$6,"-",Input!H392)),points1,2,)),0,(VLOOKUP((CONCATENATE(Q$6,"-",Input!H392)),points1,2,))))</f>
        <v>0</v>
      </c>
      <c r="R388" s="21">
        <f>IF(Input!$E392=0,0,IF(ISNA(VLOOKUP((CONCATENATE(R$6,"-",Input!I392)),points1,2,)),0,(VLOOKUP((CONCATENATE(R$6,"-",Input!I392)),points1,2,))))</f>
        <v>0</v>
      </c>
      <c r="S388" s="21">
        <f>IF(Input!$E392=0,0,IF(ISNA(VLOOKUP((CONCATENATE(S$6,"-",Input!J392)),points1,2,)),0,(VLOOKUP((CONCATENATE(S$6,"-",Input!J392)),points1,2,))))</f>
        <v>0</v>
      </c>
      <c r="T388" s="21">
        <f>IF(Input!$E392=0,0,IF(ISNA(VLOOKUP((CONCATENATE(T$6,"-",Input!K392)),points1,2,)),0,(VLOOKUP((CONCATENATE(T$6,"-",Input!K392)),points1,2,))))</f>
        <v>0</v>
      </c>
      <c r="U388" s="21">
        <f>IF(Input!$E392=0,0,IF(ISNA(VLOOKUP((CONCATENATE(U$6,"-",Input!L392)),points1,2,)),0,(VLOOKUP((CONCATENATE(U$6,"-",Input!L392)),points1,2,))))</f>
        <v>0</v>
      </c>
      <c r="V388" s="12">
        <f>IF(Input!$C392&gt;6,COUNT(Input!H392:I392,Input!J392:L392,Input!#REF!,Input!#REF!),IF(Input!$C392&lt;=6,COUNT(Input!H392:I392,Input!J392:L392,Input!#REF!)))</f>
        <v>0</v>
      </c>
      <c r="W388">
        <f t="shared" si="85"/>
        <v>0</v>
      </c>
      <c r="X388">
        <f>IF(W388=0,0,IF((Input!G392="Boy")*AND(Input!C392&gt;6),VLOOKUP(W388,award2,3),IF((Input!G392="Girl")*AND(Input!C392&gt;6),VLOOKUP(W388,award2,2),IF((Input!G392="Boy")*AND(Input!C392&lt;=6),VLOOKUP(W388,award12,3),IF((Input!G392="Girl")*AND(Input!C392&lt;=6),VLOOKUP(W388,award12,2),0)))))</f>
        <v>0</v>
      </c>
      <c r="Y388">
        <f>IF(Input!$C392&gt;6,COUNT(Input!H392:I392,Input!J392:L392,Input!#REF!,Input!#REF!),IF(Input!$C392&lt;=6,COUNT(Input!H392:I392,Input!J392:L392,Input!#REF!)))</f>
        <v>0</v>
      </c>
      <c r="AA388" t="str">
        <f t="shared" si="80"/>
        <v xml:space="preserve"> </v>
      </c>
      <c r="AB388" t="str">
        <f t="shared" si="81"/>
        <v xml:space="preserve"> </v>
      </c>
      <c r="AC388" t="str">
        <f t="shared" si="82"/>
        <v xml:space="preserve"> </v>
      </c>
      <c r="AD388" t="str">
        <f t="shared" si="83"/>
        <v xml:space="preserve"> </v>
      </c>
      <c r="AE388" t="str">
        <f t="shared" si="84"/>
        <v xml:space="preserve"> </v>
      </c>
      <c r="AG388" s="21" t="str">
        <f>IF(AA388=" "," ",IF(Input!$G392="Boy",IF(RANK(AA388,($AA388:$AE388),0)&lt;=5,AA388," ")," "))</f>
        <v xml:space="preserve"> </v>
      </c>
      <c r="AH388" s="21" t="str">
        <f>IF(AB388=" "," ",IF(Input!$G392="Boy",IF(RANK(AB388,($AA388:$AE388),0)&lt;=5,AB388," ")," "))</f>
        <v xml:space="preserve"> </v>
      </c>
      <c r="AI388" s="21" t="str">
        <f>IF(AC388=" "," ",IF(Input!$G392="Boy",IF(RANK(AC388,($AA388:$AE388),0)&lt;=5,AC388," ")," "))</f>
        <v xml:space="preserve"> </v>
      </c>
      <c r="AJ388" s="21" t="str">
        <f>IF(AD388=" "," ",IF(Input!$G392="Boy",IF(RANK(AD388,($AA388:$AE388),0)&lt;=5,AD388," ")," "))</f>
        <v xml:space="preserve"> </v>
      </c>
      <c r="AK388" s="21" t="str">
        <f>IF(AE388=" "," ",IF(Input!$G392="Boy",IF(RANK(AE388,($AA388:$AE388),0)&lt;=5,AE388," ")," "))</f>
        <v xml:space="preserve"> </v>
      </c>
      <c r="AM388" s="21" t="str">
        <f>IF(AA388=" "," ",IF(Input!$G392="Girl",IF(RANK(AA388,($AA388:$AE388),0)&lt;=5,AA388," ")," "))</f>
        <v xml:space="preserve"> </v>
      </c>
      <c r="AN388" s="21" t="str">
        <f>IF(AB388=" "," ",IF(Input!$G392="Girl",IF(RANK(AB388,($AA388:$AE388),0)&lt;=5,AB388," ")," "))</f>
        <v xml:space="preserve"> </v>
      </c>
      <c r="AO388" s="21" t="str">
        <f>IF(AC388=" "," ",IF(Input!$G392="Girl",IF(RANK(AC388,($AA388:$AE388),0)&lt;=5,AC388," ")," "))</f>
        <v xml:space="preserve"> </v>
      </c>
      <c r="AP388" s="21" t="str">
        <f>IF(AD388=" "," ",IF(Input!$G392="Girl",IF(RANK(AD388,($AA388:$AE388),0)&lt;=5,AD388," ")," "))</f>
        <v xml:space="preserve"> </v>
      </c>
      <c r="AQ388" s="21" t="str">
        <f>IF(AE388=" "," ",IF(Input!$G392="Girl",IF(RANK(AE388,($AA388:$AE388),0)&lt;=5,AE388," ")," "))</f>
        <v xml:space="preserve"> </v>
      </c>
      <c r="AS388">
        <v>4.0000000000000003E-5</v>
      </c>
      <c r="AT388">
        <v>7.9999999999999898E-5</v>
      </c>
      <c r="AU388">
        <v>1.2E-4</v>
      </c>
      <c r="AV388">
        <v>1.6000000000000001E-4</v>
      </c>
      <c r="AW388">
        <v>2.0000000000000001E-4</v>
      </c>
      <c r="AX388">
        <v>2.4000000000000001E-4</v>
      </c>
      <c r="AY388">
        <v>2.7999999999999998E-4</v>
      </c>
      <c r="AZ388">
        <v>3.20000000000001E-4</v>
      </c>
      <c r="BA388">
        <v>3.60000000000001E-4</v>
      </c>
      <c r="BB388">
        <v>4.0000000000000099E-4</v>
      </c>
    </row>
    <row r="389" spans="3:54" ht="23.55" customHeight="1" x14ac:dyDescent="0.3">
      <c r="C389" s="169">
        <f>Input!D393</f>
        <v>0</v>
      </c>
      <c r="D389" s="170" t="e">
        <f>Input!#REF!</f>
        <v>#REF!</v>
      </c>
      <c r="E389" s="170">
        <f>Input!E393</f>
        <v>0</v>
      </c>
      <c r="F389" s="171">
        <f>Input!F393</f>
        <v>0</v>
      </c>
      <c r="G389" s="171">
        <f>Input!G393</f>
        <v>0</v>
      </c>
      <c r="H389" s="170">
        <f t="shared" si="86"/>
        <v>0</v>
      </c>
      <c r="I389" s="170">
        <f t="shared" si="87"/>
        <v>0</v>
      </c>
      <c r="J389" s="170">
        <f t="shared" si="88"/>
        <v>0</v>
      </c>
      <c r="K389" s="170">
        <f t="shared" si="89"/>
        <v>0</v>
      </c>
      <c r="L389" s="170">
        <f t="shared" si="90"/>
        <v>0</v>
      </c>
      <c r="M389" s="170" t="str">
        <f t="shared" si="91"/>
        <v xml:space="preserve"> </v>
      </c>
      <c r="N389" s="182" t="str">
        <f t="shared" si="92"/>
        <v xml:space="preserve"> </v>
      </c>
      <c r="O389" s="5" t="str">
        <f t="shared" si="79"/>
        <v xml:space="preserve"> -0-0</v>
      </c>
      <c r="P389" s="5">
        <f>Input!D393</f>
        <v>0</v>
      </c>
      <c r="Q389" s="21">
        <f>IF(Input!$E393=0,0,IF(ISNA(VLOOKUP((CONCATENATE(Q$6,"-",Input!H393)),points1,2,)),0,(VLOOKUP((CONCATENATE(Q$6,"-",Input!H393)),points1,2,))))</f>
        <v>0</v>
      </c>
      <c r="R389" s="21">
        <f>IF(Input!$E393=0,0,IF(ISNA(VLOOKUP((CONCATENATE(R$6,"-",Input!I393)),points1,2,)),0,(VLOOKUP((CONCATENATE(R$6,"-",Input!I393)),points1,2,))))</f>
        <v>0</v>
      </c>
      <c r="S389" s="21">
        <f>IF(Input!$E393=0,0,IF(ISNA(VLOOKUP((CONCATENATE(S$6,"-",Input!J393)),points1,2,)),0,(VLOOKUP((CONCATENATE(S$6,"-",Input!J393)),points1,2,))))</f>
        <v>0</v>
      </c>
      <c r="T389" s="21">
        <f>IF(Input!$E393=0,0,IF(ISNA(VLOOKUP((CONCATENATE(T$6,"-",Input!K393)),points1,2,)),0,(VLOOKUP((CONCATENATE(T$6,"-",Input!K393)),points1,2,))))</f>
        <v>0</v>
      </c>
      <c r="U389" s="21">
        <f>IF(Input!$E393=0,0,IF(ISNA(VLOOKUP((CONCATENATE(U$6,"-",Input!L393)),points1,2,)),0,(VLOOKUP((CONCATENATE(U$6,"-",Input!L393)),points1,2,))))</f>
        <v>0</v>
      </c>
      <c r="V389" s="12">
        <f>IF(Input!$C393&gt;6,COUNT(Input!H393:I393,Input!J393:L393,Input!#REF!,Input!#REF!),IF(Input!$C393&lt;=6,COUNT(Input!H393:I393,Input!J393:L393,Input!#REF!)))</f>
        <v>0</v>
      </c>
      <c r="W389">
        <f t="shared" si="85"/>
        <v>0</v>
      </c>
      <c r="X389">
        <f>IF(W389=0,0,IF((Input!G393="Boy")*AND(Input!C393&gt;6),VLOOKUP(W389,award2,3),IF((Input!G393="Girl")*AND(Input!C393&gt;6),VLOOKUP(W389,award2,2),IF((Input!G393="Boy")*AND(Input!C393&lt;=6),VLOOKUP(W389,award12,3),IF((Input!G393="Girl")*AND(Input!C393&lt;=6),VLOOKUP(W389,award12,2),0)))))</f>
        <v>0</v>
      </c>
      <c r="Y389">
        <f>IF(Input!$C393&gt;6,COUNT(Input!H393:I393,Input!J393:L393,Input!#REF!,Input!#REF!),IF(Input!$C393&lt;=6,COUNT(Input!H393:I393,Input!J393:L393,Input!#REF!)))</f>
        <v>0</v>
      </c>
      <c r="AA389" t="str">
        <f t="shared" si="80"/>
        <v xml:space="preserve"> </v>
      </c>
      <c r="AB389" t="str">
        <f t="shared" si="81"/>
        <v xml:space="preserve"> </v>
      </c>
      <c r="AC389" t="str">
        <f t="shared" si="82"/>
        <v xml:space="preserve"> </v>
      </c>
      <c r="AD389" t="str">
        <f t="shared" si="83"/>
        <v xml:space="preserve"> </v>
      </c>
      <c r="AE389" t="str">
        <f t="shared" si="84"/>
        <v xml:space="preserve"> </v>
      </c>
      <c r="AG389" s="21" t="str">
        <f>IF(AA389=" "," ",IF(Input!$G393="Boy",IF(RANK(AA389,($AA389:$AE389),0)&lt;=5,AA389," ")," "))</f>
        <v xml:space="preserve"> </v>
      </c>
      <c r="AH389" s="21" t="str">
        <f>IF(AB389=" "," ",IF(Input!$G393="Boy",IF(RANK(AB389,($AA389:$AE389),0)&lt;=5,AB389," ")," "))</f>
        <v xml:space="preserve"> </v>
      </c>
      <c r="AI389" s="21" t="str">
        <f>IF(AC389=" "," ",IF(Input!$G393="Boy",IF(RANK(AC389,($AA389:$AE389),0)&lt;=5,AC389," ")," "))</f>
        <v xml:space="preserve"> </v>
      </c>
      <c r="AJ389" s="21" t="str">
        <f>IF(AD389=" "," ",IF(Input!$G393="Boy",IF(RANK(AD389,($AA389:$AE389),0)&lt;=5,AD389," ")," "))</f>
        <v xml:space="preserve"> </v>
      </c>
      <c r="AK389" s="21" t="str">
        <f>IF(AE389=" "," ",IF(Input!$G393="Boy",IF(RANK(AE389,($AA389:$AE389),0)&lt;=5,AE389," ")," "))</f>
        <v xml:space="preserve"> </v>
      </c>
      <c r="AM389" s="21" t="str">
        <f>IF(AA389=" "," ",IF(Input!$G393="Girl",IF(RANK(AA389,($AA389:$AE389),0)&lt;=5,AA389," ")," "))</f>
        <v xml:space="preserve"> </v>
      </c>
      <c r="AN389" s="21" t="str">
        <f>IF(AB389=" "," ",IF(Input!$G393="Girl",IF(RANK(AB389,($AA389:$AE389),0)&lt;=5,AB389," ")," "))</f>
        <v xml:space="preserve"> </v>
      </c>
      <c r="AO389" s="21" t="str">
        <f>IF(AC389=" "," ",IF(Input!$G393="Girl",IF(RANK(AC389,($AA389:$AE389),0)&lt;=5,AC389," ")," "))</f>
        <v xml:space="preserve"> </v>
      </c>
      <c r="AP389" s="21" t="str">
        <f>IF(AD389=" "," ",IF(Input!$G393="Girl",IF(RANK(AD389,($AA389:$AE389),0)&lt;=5,AD389," ")," "))</f>
        <v xml:space="preserve"> </v>
      </c>
      <c r="AQ389" s="21" t="str">
        <f>IF(AE389=" "," ",IF(Input!$G393="Girl",IF(RANK(AE389,($AA389:$AE389),0)&lt;=5,AE389," ")," "))</f>
        <v xml:space="preserve"> </v>
      </c>
      <c r="AS389">
        <v>4.0000000000000003E-5</v>
      </c>
      <c r="AT389">
        <v>7.9999999999999898E-5</v>
      </c>
      <c r="AU389">
        <v>1.2E-4</v>
      </c>
      <c r="AV389">
        <v>1.6000000000000001E-4</v>
      </c>
      <c r="AW389">
        <v>2.0000000000000001E-4</v>
      </c>
      <c r="AX389">
        <v>2.4000000000000001E-4</v>
      </c>
      <c r="AY389">
        <v>2.7999999999999998E-4</v>
      </c>
      <c r="AZ389">
        <v>3.20000000000001E-4</v>
      </c>
      <c r="BA389">
        <v>3.60000000000001E-4</v>
      </c>
      <c r="BB389">
        <v>4.0000000000000099E-4</v>
      </c>
    </row>
    <row r="390" spans="3:54" ht="23.55" customHeight="1" x14ac:dyDescent="0.3">
      <c r="C390" s="169">
        <f>Input!D394</f>
        <v>0</v>
      </c>
      <c r="D390" s="170" t="e">
        <f>Input!#REF!</f>
        <v>#REF!</v>
      </c>
      <c r="E390" s="170">
        <f>Input!E394</f>
        <v>0</v>
      </c>
      <c r="F390" s="171">
        <f>Input!F394</f>
        <v>0</v>
      </c>
      <c r="G390" s="171">
        <f>Input!G394</f>
        <v>0</v>
      </c>
      <c r="H390" s="170">
        <f t="shared" si="86"/>
        <v>0</v>
      </c>
      <c r="I390" s="170">
        <f t="shared" si="87"/>
        <v>0</v>
      </c>
      <c r="J390" s="170">
        <f t="shared" si="88"/>
        <v>0</v>
      </c>
      <c r="K390" s="170">
        <f t="shared" si="89"/>
        <v>0</v>
      </c>
      <c r="L390" s="170">
        <f t="shared" si="90"/>
        <v>0</v>
      </c>
      <c r="M390" s="170" t="str">
        <f t="shared" si="91"/>
        <v xml:space="preserve"> </v>
      </c>
      <c r="N390" s="182" t="str">
        <f t="shared" si="92"/>
        <v xml:space="preserve"> </v>
      </c>
      <c r="O390" s="5" t="str">
        <f t="shared" si="79"/>
        <v xml:space="preserve"> -0-0</v>
      </c>
      <c r="P390" s="5">
        <f>Input!D394</f>
        <v>0</v>
      </c>
      <c r="Q390" s="21">
        <f>IF(Input!$E394=0,0,IF(ISNA(VLOOKUP((CONCATENATE(Q$6,"-",Input!H394)),points1,2,)),0,(VLOOKUP((CONCATENATE(Q$6,"-",Input!H394)),points1,2,))))</f>
        <v>0</v>
      </c>
      <c r="R390" s="21">
        <f>IF(Input!$E394=0,0,IF(ISNA(VLOOKUP((CONCATENATE(R$6,"-",Input!I394)),points1,2,)),0,(VLOOKUP((CONCATENATE(R$6,"-",Input!I394)),points1,2,))))</f>
        <v>0</v>
      </c>
      <c r="S390" s="21">
        <f>IF(Input!$E394=0,0,IF(ISNA(VLOOKUP((CONCATENATE(S$6,"-",Input!J394)),points1,2,)),0,(VLOOKUP((CONCATENATE(S$6,"-",Input!J394)),points1,2,))))</f>
        <v>0</v>
      </c>
      <c r="T390" s="21">
        <f>IF(Input!$E394=0,0,IF(ISNA(VLOOKUP((CONCATENATE(T$6,"-",Input!K394)),points1,2,)),0,(VLOOKUP((CONCATENATE(T$6,"-",Input!K394)),points1,2,))))</f>
        <v>0</v>
      </c>
      <c r="U390" s="21">
        <f>IF(Input!$E394=0,0,IF(ISNA(VLOOKUP((CONCATENATE(U$6,"-",Input!L394)),points1,2,)),0,(VLOOKUP((CONCATENATE(U$6,"-",Input!L394)),points1,2,))))</f>
        <v>0</v>
      </c>
      <c r="V390" s="12">
        <f>IF(Input!$C394&gt;6,COUNT(Input!H394:I394,Input!J394:L394,Input!#REF!,Input!#REF!),IF(Input!$C394&lt;=6,COUNT(Input!H394:I394,Input!J394:L394,Input!#REF!)))</f>
        <v>0</v>
      </c>
      <c r="W390">
        <f t="shared" si="85"/>
        <v>0</v>
      </c>
      <c r="X390">
        <f>IF(W390=0,0,IF((Input!G394="Boy")*AND(Input!C394&gt;6),VLOOKUP(W390,award2,3),IF((Input!G394="Girl")*AND(Input!C394&gt;6),VLOOKUP(W390,award2,2),IF((Input!G394="Boy")*AND(Input!C394&lt;=6),VLOOKUP(W390,award12,3),IF((Input!G394="Girl")*AND(Input!C394&lt;=6),VLOOKUP(W390,award12,2),0)))))</f>
        <v>0</v>
      </c>
      <c r="Y390">
        <f>IF(Input!$C394&gt;6,COUNT(Input!H394:I394,Input!J394:L394,Input!#REF!,Input!#REF!),IF(Input!$C394&lt;=6,COUNT(Input!H394:I394,Input!J394:L394,Input!#REF!)))</f>
        <v>0</v>
      </c>
      <c r="AA390" t="str">
        <f t="shared" si="80"/>
        <v xml:space="preserve"> </v>
      </c>
      <c r="AB390" t="str">
        <f t="shared" si="81"/>
        <v xml:space="preserve"> </v>
      </c>
      <c r="AC390" t="str">
        <f t="shared" si="82"/>
        <v xml:space="preserve"> </v>
      </c>
      <c r="AD390" t="str">
        <f t="shared" si="83"/>
        <v xml:space="preserve"> </v>
      </c>
      <c r="AE390" t="str">
        <f t="shared" si="84"/>
        <v xml:space="preserve"> </v>
      </c>
      <c r="AG390" s="21" t="str">
        <f>IF(AA390=" "," ",IF(Input!$G394="Boy",IF(RANK(AA390,($AA390:$AE390),0)&lt;=5,AA390," ")," "))</f>
        <v xml:space="preserve"> </v>
      </c>
      <c r="AH390" s="21" t="str">
        <f>IF(AB390=" "," ",IF(Input!$G394="Boy",IF(RANK(AB390,($AA390:$AE390),0)&lt;=5,AB390," ")," "))</f>
        <v xml:space="preserve"> </v>
      </c>
      <c r="AI390" s="21" t="str">
        <f>IF(AC390=" "," ",IF(Input!$G394="Boy",IF(RANK(AC390,($AA390:$AE390),0)&lt;=5,AC390," ")," "))</f>
        <v xml:space="preserve"> </v>
      </c>
      <c r="AJ390" s="21" t="str">
        <f>IF(AD390=" "," ",IF(Input!$G394="Boy",IF(RANK(AD390,($AA390:$AE390),0)&lt;=5,AD390," ")," "))</f>
        <v xml:space="preserve"> </v>
      </c>
      <c r="AK390" s="21" t="str">
        <f>IF(AE390=" "," ",IF(Input!$G394="Boy",IF(RANK(AE390,($AA390:$AE390),0)&lt;=5,AE390," ")," "))</f>
        <v xml:space="preserve"> </v>
      </c>
      <c r="AM390" s="21" t="str">
        <f>IF(AA390=" "," ",IF(Input!$G394="Girl",IF(RANK(AA390,($AA390:$AE390),0)&lt;=5,AA390," ")," "))</f>
        <v xml:space="preserve"> </v>
      </c>
      <c r="AN390" s="21" t="str">
        <f>IF(AB390=" "," ",IF(Input!$G394="Girl",IF(RANK(AB390,($AA390:$AE390),0)&lt;=5,AB390," ")," "))</f>
        <v xml:space="preserve"> </v>
      </c>
      <c r="AO390" s="21" t="str">
        <f>IF(AC390=" "," ",IF(Input!$G394="Girl",IF(RANK(AC390,($AA390:$AE390),0)&lt;=5,AC390," ")," "))</f>
        <v xml:space="preserve"> </v>
      </c>
      <c r="AP390" s="21" t="str">
        <f>IF(AD390=" "," ",IF(Input!$G394="Girl",IF(RANK(AD390,($AA390:$AE390),0)&lt;=5,AD390," ")," "))</f>
        <v xml:space="preserve"> </v>
      </c>
      <c r="AQ390" s="21" t="str">
        <f>IF(AE390=" "," ",IF(Input!$G394="Girl",IF(RANK(AE390,($AA390:$AE390),0)&lt;=5,AE390," ")," "))</f>
        <v xml:space="preserve"> </v>
      </c>
      <c r="AS390">
        <v>4.0000000000000003E-5</v>
      </c>
      <c r="AT390">
        <v>7.9999999999999898E-5</v>
      </c>
      <c r="AU390">
        <v>1.2E-4</v>
      </c>
      <c r="AV390">
        <v>1.6000000000000001E-4</v>
      </c>
      <c r="AW390">
        <v>2.0000000000000001E-4</v>
      </c>
      <c r="AX390">
        <v>2.4000000000000001E-4</v>
      </c>
      <c r="AY390">
        <v>2.7999999999999998E-4</v>
      </c>
      <c r="AZ390">
        <v>3.20000000000001E-4</v>
      </c>
      <c r="BA390">
        <v>3.60000000000001E-4</v>
      </c>
      <c r="BB390">
        <v>4.0000000000000099E-4</v>
      </c>
    </row>
    <row r="391" spans="3:54" ht="23.55" customHeight="1" x14ac:dyDescent="0.3">
      <c r="C391" s="169">
        <f>Input!D395</f>
        <v>0</v>
      </c>
      <c r="D391" s="170" t="e">
        <f>Input!#REF!</f>
        <v>#REF!</v>
      </c>
      <c r="E391" s="170">
        <f>Input!E395</f>
        <v>0</v>
      </c>
      <c r="F391" s="171">
        <f>Input!F395</f>
        <v>0</v>
      </c>
      <c r="G391" s="171">
        <f>Input!G395</f>
        <v>0</v>
      </c>
      <c r="H391" s="170">
        <f t="shared" si="86"/>
        <v>0</v>
      </c>
      <c r="I391" s="170">
        <f t="shared" si="87"/>
        <v>0</v>
      </c>
      <c r="J391" s="170">
        <f t="shared" si="88"/>
        <v>0</v>
      </c>
      <c r="K391" s="170">
        <f t="shared" si="89"/>
        <v>0</v>
      </c>
      <c r="L391" s="170">
        <f t="shared" si="90"/>
        <v>0</v>
      </c>
      <c r="M391" s="170" t="str">
        <f t="shared" si="91"/>
        <v xml:space="preserve"> </v>
      </c>
      <c r="N391" s="182" t="str">
        <f t="shared" si="92"/>
        <v xml:space="preserve"> </v>
      </c>
      <c r="O391" s="5" t="str">
        <f t="shared" ref="O391:O454" si="93">CONCATENATE(M391,"-",G391,"-",E391)</f>
        <v xml:space="preserve"> -0-0</v>
      </c>
      <c r="P391" s="5">
        <f>Input!D395</f>
        <v>0</v>
      </c>
      <c r="Q391" s="21">
        <f>IF(Input!$E395=0,0,IF(ISNA(VLOOKUP((CONCATENATE(Q$6,"-",Input!H395)),points1,2,)),0,(VLOOKUP((CONCATENATE(Q$6,"-",Input!H395)),points1,2,))))</f>
        <v>0</v>
      </c>
      <c r="R391" s="21">
        <f>IF(Input!$E395=0,0,IF(ISNA(VLOOKUP((CONCATENATE(R$6,"-",Input!I395)),points1,2,)),0,(VLOOKUP((CONCATENATE(R$6,"-",Input!I395)),points1,2,))))</f>
        <v>0</v>
      </c>
      <c r="S391" s="21">
        <f>IF(Input!$E395=0,0,IF(ISNA(VLOOKUP((CONCATENATE(S$6,"-",Input!J395)),points1,2,)),0,(VLOOKUP((CONCATENATE(S$6,"-",Input!J395)),points1,2,))))</f>
        <v>0</v>
      </c>
      <c r="T391" s="21">
        <f>IF(Input!$E395=0,0,IF(ISNA(VLOOKUP((CONCATENATE(T$6,"-",Input!K395)),points1,2,)),0,(VLOOKUP((CONCATENATE(T$6,"-",Input!K395)),points1,2,))))</f>
        <v>0</v>
      </c>
      <c r="U391" s="21">
        <f>IF(Input!$E395=0,0,IF(ISNA(VLOOKUP((CONCATENATE(U$6,"-",Input!L395)),points1,2,)),0,(VLOOKUP((CONCATENATE(U$6,"-",Input!L395)),points1,2,))))</f>
        <v>0</v>
      </c>
      <c r="V391" s="12">
        <f>IF(Input!$C395&gt;6,COUNT(Input!H395:I395,Input!J395:L395,Input!#REF!,Input!#REF!),IF(Input!$C395&lt;=6,COUNT(Input!H395:I395,Input!J395:L395,Input!#REF!)))</f>
        <v>0</v>
      </c>
      <c r="W391">
        <f t="shared" si="85"/>
        <v>0</v>
      </c>
      <c r="X391">
        <f>IF(W391=0,0,IF((Input!G395="Boy")*AND(Input!C395&gt;6),VLOOKUP(W391,award2,3),IF((Input!G395="Girl")*AND(Input!C395&gt;6),VLOOKUP(W391,award2,2),IF((Input!G395="Boy")*AND(Input!C395&lt;=6),VLOOKUP(W391,award12,3),IF((Input!G395="Girl")*AND(Input!C395&lt;=6),VLOOKUP(W391,award12,2),0)))))</f>
        <v>0</v>
      </c>
      <c r="Y391">
        <f>IF(Input!$C395&gt;6,COUNT(Input!H395:I395,Input!J395:L395,Input!#REF!,Input!#REF!),IF(Input!$C395&lt;=6,COUNT(Input!H395:I395,Input!J395:L395,Input!#REF!)))</f>
        <v>0</v>
      </c>
      <c r="AA391" t="str">
        <f t="shared" ref="AA391:AA454" si="94">IF(OR(Q391=0,Q391=" ")," ",Q391+AT391)</f>
        <v xml:space="preserve"> </v>
      </c>
      <c r="AB391" t="str">
        <f t="shared" ref="AB391:AB454" si="95">IF(OR(R391=0,R391=" ")," ",R391+AU391)</f>
        <v xml:space="preserve"> </v>
      </c>
      <c r="AC391" t="str">
        <f t="shared" ref="AC391:AC454" si="96">IF(OR(S391=0,S391=" ")," ",S391+AX391)</f>
        <v xml:space="preserve"> </v>
      </c>
      <c r="AD391" t="str">
        <f t="shared" ref="AD391:AD454" si="97">IF(OR(T391=0,T391=" ")," ",T391+AY391)</f>
        <v xml:space="preserve"> </v>
      </c>
      <c r="AE391" t="str">
        <f t="shared" ref="AE391:AE454" si="98">IF(OR(U391=0,U391=" ")," ",U391+AZ391)</f>
        <v xml:space="preserve"> </v>
      </c>
      <c r="AG391" s="21" t="str">
        <f>IF(AA391=" "," ",IF(Input!$G395="Boy",IF(RANK(AA391,($AA391:$AE391),0)&lt;=5,AA391," ")," "))</f>
        <v xml:space="preserve"> </v>
      </c>
      <c r="AH391" s="21" t="str">
        <f>IF(AB391=" "," ",IF(Input!$G395="Boy",IF(RANK(AB391,($AA391:$AE391),0)&lt;=5,AB391," ")," "))</f>
        <v xml:space="preserve"> </v>
      </c>
      <c r="AI391" s="21" t="str">
        <f>IF(AC391=" "," ",IF(Input!$G395="Boy",IF(RANK(AC391,($AA391:$AE391),0)&lt;=5,AC391," ")," "))</f>
        <v xml:space="preserve"> </v>
      </c>
      <c r="AJ391" s="21" t="str">
        <f>IF(AD391=" "," ",IF(Input!$G395="Boy",IF(RANK(AD391,($AA391:$AE391),0)&lt;=5,AD391," ")," "))</f>
        <v xml:space="preserve"> </v>
      </c>
      <c r="AK391" s="21" t="str">
        <f>IF(AE391=" "," ",IF(Input!$G395="Boy",IF(RANK(AE391,($AA391:$AE391),0)&lt;=5,AE391," ")," "))</f>
        <v xml:space="preserve"> </v>
      </c>
      <c r="AM391" s="21" t="str">
        <f>IF(AA391=" "," ",IF(Input!$G395="Girl",IF(RANK(AA391,($AA391:$AE391),0)&lt;=5,AA391," ")," "))</f>
        <v xml:space="preserve"> </v>
      </c>
      <c r="AN391" s="21" t="str">
        <f>IF(AB391=" "," ",IF(Input!$G395="Girl",IF(RANK(AB391,($AA391:$AE391),0)&lt;=5,AB391," ")," "))</f>
        <v xml:space="preserve"> </v>
      </c>
      <c r="AO391" s="21" t="str">
        <f>IF(AC391=" "," ",IF(Input!$G395="Girl",IF(RANK(AC391,($AA391:$AE391),0)&lt;=5,AC391," ")," "))</f>
        <v xml:space="preserve"> </v>
      </c>
      <c r="AP391" s="21" t="str">
        <f>IF(AD391=" "," ",IF(Input!$G395="Girl",IF(RANK(AD391,($AA391:$AE391),0)&lt;=5,AD391," ")," "))</f>
        <v xml:space="preserve"> </v>
      </c>
      <c r="AQ391" s="21" t="str">
        <f>IF(AE391=" "," ",IF(Input!$G395="Girl",IF(RANK(AE391,($AA391:$AE391),0)&lt;=5,AE391," ")," "))</f>
        <v xml:space="preserve"> </v>
      </c>
      <c r="AS391">
        <v>4.0000000000000003E-5</v>
      </c>
      <c r="AT391">
        <v>7.9999999999999898E-5</v>
      </c>
      <c r="AU391">
        <v>1.2E-4</v>
      </c>
      <c r="AV391">
        <v>1.6000000000000001E-4</v>
      </c>
      <c r="AW391">
        <v>2.0000000000000001E-4</v>
      </c>
      <c r="AX391">
        <v>2.4000000000000001E-4</v>
      </c>
      <c r="AY391">
        <v>2.7999999999999998E-4</v>
      </c>
      <c r="AZ391">
        <v>3.20000000000001E-4</v>
      </c>
      <c r="BA391">
        <v>3.60000000000001E-4</v>
      </c>
      <c r="BB391">
        <v>4.0000000000000099E-4</v>
      </c>
    </row>
    <row r="392" spans="3:54" ht="23.55" customHeight="1" x14ac:dyDescent="0.3">
      <c r="C392" s="169">
        <f>Input!D396</f>
        <v>0</v>
      </c>
      <c r="D392" s="170" t="e">
        <f>Input!#REF!</f>
        <v>#REF!</v>
      </c>
      <c r="E392" s="170">
        <f>Input!E396</f>
        <v>0</v>
      </c>
      <c r="F392" s="171">
        <f>Input!F396</f>
        <v>0</v>
      </c>
      <c r="G392" s="171">
        <f>Input!G396</f>
        <v>0</v>
      </c>
      <c r="H392" s="170">
        <f t="shared" si="86"/>
        <v>0</v>
      </c>
      <c r="I392" s="170">
        <f t="shared" si="87"/>
        <v>0</v>
      </c>
      <c r="J392" s="170">
        <f t="shared" si="88"/>
        <v>0</v>
      </c>
      <c r="K392" s="170">
        <f t="shared" si="89"/>
        <v>0</v>
      </c>
      <c r="L392" s="170">
        <f t="shared" si="90"/>
        <v>0</v>
      </c>
      <c r="M392" s="170" t="str">
        <f t="shared" si="91"/>
        <v xml:space="preserve"> </v>
      </c>
      <c r="N392" s="182" t="str">
        <f t="shared" si="92"/>
        <v xml:space="preserve"> </v>
      </c>
      <c r="O392" s="5" t="str">
        <f t="shared" si="93"/>
        <v xml:space="preserve"> -0-0</v>
      </c>
      <c r="P392" s="5">
        <f>Input!D396</f>
        <v>0</v>
      </c>
      <c r="Q392" s="21">
        <f>IF(Input!$E396=0,0,IF(ISNA(VLOOKUP((CONCATENATE(Q$6,"-",Input!H396)),points1,2,)),0,(VLOOKUP((CONCATENATE(Q$6,"-",Input!H396)),points1,2,))))</f>
        <v>0</v>
      </c>
      <c r="R392" s="21">
        <f>IF(Input!$E396=0,0,IF(ISNA(VLOOKUP((CONCATENATE(R$6,"-",Input!I396)),points1,2,)),0,(VLOOKUP((CONCATENATE(R$6,"-",Input!I396)),points1,2,))))</f>
        <v>0</v>
      </c>
      <c r="S392" s="21">
        <f>IF(Input!$E396=0,0,IF(ISNA(VLOOKUP((CONCATENATE(S$6,"-",Input!J396)),points1,2,)),0,(VLOOKUP((CONCATENATE(S$6,"-",Input!J396)),points1,2,))))</f>
        <v>0</v>
      </c>
      <c r="T392" s="21">
        <f>IF(Input!$E396=0,0,IF(ISNA(VLOOKUP((CONCATENATE(T$6,"-",Input!K396)),points1,2,)),0,(VLOOKUP((CONCATENATE(T$6,"-",Input!K396)),points1,2,))))</f>
        <v>0</v>
      </c>
      <c r="U392" s="21">
        <f>IF(Input!$E396=0,0,IF(ISNA(VLOOKUP((CONCATENATE(U$6,"-",Input!L396)),points1,2,)),0,(VLOOKUP((CONCATENATE(U$6,"-",Input!L396)),points1,2,))))</f>
        <v>0</v>
      </c>
      <c r="V392" s="12">
        <f>IF(Input!$C396&gt;6,COUNT(Input!H396:I396,Input!J396:L396,Input!#REF!,Input!#REF!),IF(Input!$C396&lt;=6,COUNT(Input!H396:I396,Input!J396:L396,Input!#REF!)))</f>
        <v>0</v>
      </c>
      <c r="W392">
        <f t="shared" ref="W392:W455" si="99">IF(V392&gt;=1,SUM(Q392:U392),0)</f>
        <v>0</v>
      </c>
      <c r="X392">
        <f>IF(W392=0,0,IF((Input!G396="Boy")*AND(Input!C396&gt;6),VLOOKUP(W392,award2,3),IF((Input!G396="Girl")*AND(Input!C396&gt;6),VLOOKUP(W392,award2,2),IF((Input!G396="Boy")*AND(Input!C396&lt;=6),VLOOKUP(W392,award12,3),IF((Input!G396="Girl")*AND(Input!C396&lt;=6),VLOOKUP(W392,award12,2),0)))))</f>
        <v>0</v>
      </c>
      <c r="Y392">
        <f>IF(Input!$C396&gt;6,COUNT(Input!H396:I396,Input!J396:L396,Input!#REF!,Input!#REF!),IF(Input!$C396&lt;=6,COUNT(Input!H396:I396,Input!J396:L396,Input!#REF!)))</f>
        <v>0</v>
      </c>
      <c r="AA392" t="str">
        <f t="shared" si="94"/>
        <v xml:space="preserve"> </v>
      </c>
      <c r="AB392" t="str">
        <f t="shared" si="95"/>
        <v xml:space="preserve"> </v>
      </c>
      <c r="AC392" t="str">
        <f t="shared" si="96"/>
        <v xml:space="preserve"> </v>
      </c>
      <c r="AD392" t="str">
        <f t="shared" si="97"/>
        <v xml:space="preserve"> </v>
      </c>
      <c r="AE392" t="str">
        <f t="shared" si="98"/>
        <v xml:space="preserve"> </v>
      </c>
      <c r="AG392" s="21" t="str">
        <f>IF(AA392=" "," ",IF(Input!$G396="Boy",IF(RANK(AA392,($AA392:$AE392),0)&lt;=5,AA392," ")," "))</f>
        <v xml:space="preserve"> </v>
      </c>
      <c r="AH392" s="21" t="str">
        <f>IF(AB392=" "," ",IF(Input!$G396="Boy",IF(RANK(AB392,($AA392:$AE392),0)&lt;=5,AB392," ")," "))</f>
        <v xml:space="preserve"> </v>
      </c>
      <c r="AI392" s="21" t="str">
        <f>IF(AC392=" "," ",IF(Input!$G396="Boy",IF(RANK(AC392,($AA392:$AE392),0)&lt;=5,AC392," ")," "))</f>
        <v xml:space="preserve"> </v>
      </c>
      <c r="AJ392" s="21" t="str">
        <f>IF(AD392=" "," ",IF(Input!$G396="Boy",IF(RANK(AD392,($AA392:$AE392),0)&lt;=5,AD392," ")," "))</f>
        <v xml:space="preserve"> </v>
      </c>
      <c r="AK392" s="21" t="str">
        <f>IF(AE392=" "," ",IF(Input!$G396="Boy",IF(RANK(AE392,($AA392:$AE392),0)&lt;=5,AE392," ")," "))</f>
        <v xml:space="preserve"> </v>
      </c>
      <c r="AM392" s="21" t="str">
        <f>IF(AA392=" "," ",IF(Input!$G396="Girl",IF(RANK(AA392,($AA392:$AE392),0)&lt;=5,AA392," ")," "))</f>
        <v xml:space="preserve"> </v>
      </c>
      <c r="AN392" s="21" t="str">
        <f>IF(AB392=" "," ",IF(Input!$G396="Girl",IF(RANK(AB392,($AA392:$AE392),0)&lt;=5,AB392," ")," "))</f>
        <v xml:space="preserve"> </v>
      </c>
      <c r="AO392" s="21" t="str">
        <f>IF(AC392=" "," ",IF(Input!$G396="Girl",IF(RANK(AC392,($AA392:$AE392),0)&lt;=5,AC392," ")," "))</f>
        <v xml:space="preserve"> </v>
      </c>
      <c r="AP392" s="21" t="str">
        <f>IF(AD392=" "," ",IF(Input!$G396="Girl",IF(RANK(AD392,($AA392:$AE392),0)&lt;=5,AD392," ")," "))</f>
        <v xml:space="preserve"> </v>
      </c>
      <c r="AQ392" s="21" t="str">
        <f>IF(AE392=" "," ",IF(Input!$G396="Girl",IF(RANK(AE392,($AA392:$AE392),0)&lt;=5,AE392," ")," "))</f>
        <v xml:space="preserve"> </v>
      </c>
      <c r="AS392">
        <v>4.0000000000000003E-5</v>
      </c>
      <c r="AT392">
        <v>7.9999999999999898E-5</v>
      </c>
      <c r="AU392">
        <v>1.2E-4</v>
      </c>
      <c r="AV392">
        <v>1.6000000000000001E-4</v>
      </c>
      <c r="AW392">
        <v>2.0000000000000001E-4</v>
      </c>
      <c r="AX392">
        <v>2.4000000000000001E-4</v>
      </c>
      <c r="AY392">
        <v>2.7999999999999998E-4</v>
      </c>
      <c r="AZ392">
        <v>3.20000000000001E-4</v>
      </c>
      <c r="BA392">
        <v>3.60000000000001E-4</v>
      </c>
      <c r="BB392">
        <v>4.0000000000000099E-4</v>
      </c>
    </row>
    <row r="393" spans="3:54" ht="23.55" customHeight="1" x14ac:dyDescent="0.3">
      <c r="C393" s="169">
        <f>Input!D397</f>
        <v>0</v>
      </c>
      <c r="D393" s="170" t="e">
        <f>Input!#REF!</f>
        <v>#REF!</v>
      </c>
      <c r="E393" s="170">
        <f>Input!E397</f>
        <v>0</v>
      </c>
      <c r="F393" s="171">
        <f>Input!F397</f>
        <v>0</v>
      </c>
      <c r="G393" s="171">
        <f>Input!G397</f>
        <v>0</v>
      </c>
      <c r="H393" s="170">
        <f t="shared" si="86"/>
        <v>0</v>
      </c>
      <c r="I393" s="170">
        <f t="shared" si="87"/>
        <v>0</v>
      </c>
      <c r="J393" s="170">
        <f t="shared" si="88"/>
        <v>0</v>
      </c>
      <c r="K393" s="170">
        <f t="shared" si="89"/>
        <v>0</v>
      </c>
      <c r="L393" s="170">
        <f t="shared" si="90"/>
        <v>0</v>
      </c>
      <c r="M393" s="170" t="str">
        <f t="shared" si="91"/>
        <v xml:space="preserve"> </v>
      </c>
      <c r="N393" s="182" t="str">
        <f t="shared" si="92"/>
        <v xml:space="preserve"> </v>
      </c>
      <c r="O393" s="5" t="str">
        <f t="shared" si="93"/>
        <v xml:space="preserve"> -0-0</v>
      </c>
      <c r="P393" s="5">
        <f>Input!D397</f>
        <v>0</v>
      </c>
      <c r="Q393" s="21">
        <f>IF(Input!$E397=0,0,IF(ISNA(VLOOKUP((CONCATENATE(Q$6,"-",Input!H397)),points1,2,)),0,(VLOOKUP((CONCATENATE(Q$6,"-",Input!H397)),points1,2,))))</f>
        <v>0</v>
      </c>
      <c r="R393" s="21">
        <f>IF(Input!$E397=0,0,IF(ISNA(VLOOKUP((CONCATENATE(R$6,"-",Input!I397)),points1,2,)),0,(VLOOKUP((CONCATENATE(R$6,"-",Input!I397)),points1,2,))))</f>
        <v>0</v>
      </c>
      <c r="S393" s="21">
        <f>IF(Input!$E397=0,0,IF(ISNA(VLOOKUP((CONCATENATE(S$6,"-",Input!J397)),points1,2,)),0,(VLOOKUP((CONCATENATE(S$6,"-",Input!J397)),points1,2,))))</f>
        <v>0</v>
      </c>
      <c r="T393" s="21">
        <f>IF(Input!$E397=0,0,IF(ISNA(VLOOKUP((CONCATENATE(T$6,"-",Input!K397)),points1,2,)),0,(VLOOKUP((CONCATENATE(T$6,"-",Input!K397)),points1,2,))))</f>
        <v>0</v>
      </c>
      <c r="U393" s="21">
        <f>IF(Input!$E397=0,0,IF(ISNA(VLOOKUP((CONCATENATE(U$6,"-",Input!L397)),points1,2,)),0,(VLOOKUP((CONCATENATE(U$6,"-",Input!L397)),points1,2,))))</f>
        <v>0</v>
      </c>
      <c r="V393" s="12">
        <f>IF(Input!$C397&gt;6,COUNT(Input!H397:I397,Input!J397:L397,Input!#REF!,Input!#REF!),IF(Input!$C397&lt;=6,COUNT(Input!H397:I397,Input!J397:L397,Input!#REF!)))</f>
        <v>0</v>
      </c>
      <c r="W393">
        <f t="shared" si="99"/>
        <v>0</v>
      </c>
      <c r="X393">
        <f>IF(W393=0,0,IF((Input!G397="Boy")*AND(Input!C397&gt;6),VLOOKUP(W393,award2,3),IF((Input!G397="Girl")*AND(Input!C397&gt;6),VLOOKUP(W393,award2,2),IF((Input!G397="Boy")*AND(Input!C397&lt;=6),VLOOKUP(W393,award12,3),IF((Input!G397="Girl")*AND(Input!C397&lt;=6),VLOOKUP(W393,award12,2),0)))))</f>
        <v>0</v>
      </c>
      <c r="Y393">
        <f>IF(Input!$C397&gt;6,COUNT(Input!H397:I397,Input!J397:L397,Input!#REF!,Input!#REF!),IF(Input!$C397&lt;=6,COUNT(Input!H397:I397,Input!J397:L397,Input!#REF!)))</f>
        <v>0</v>
      </c>
      <c r="AA393" t="str">
        <f t="shared" si="94"/>
        <v xml:space="preserve"> </v>
      </c>
      <c r="AB393" t="str">
        <f t="shared" si="95"/>
        <v xml:space="preserve"> </v>
      </c>
      <c r="AC393" t="str">
        <f t="shared" si="96"/>
        <v xml:space="preserve"> </v>
      </c>
      <c r="AD393" t="str">
        <f t="shared" si="97"/>
        <v xml:space="preserve"> </v>
      </c>
      <c r="AE393" t="str">
        <f t="shared" si="98"/>
        <v xml:space="preserve"> </v>
      </c>
      <c r="AG393" s="21" t="str">
        <f>IF(AA393=" "," ",IF(Input!$G397="Boy",IF(RANK(AA393,($AA393:$AE393),0)&lt;=5,AA393," ")," "))</f>
        <v xml:space="preserve"> </v>
      </c>
      <c r="AH393" s="21" t="str">
        <f>IF(AB393=" "," ",IF(Input!$G397="Boy",IF(RANK(AB393,($AA393:$AE393),0)&lt;=5,AB393," ")," "))</f>
        <v xml:space="preserve"> </v>
      </c>
      <c r="AI393" s="21" t="str">
        <f>IF(AC393=" "," ",IF(Input!$G397="Boy",IF(RANK(AC393,($AA393:$AE393),0)&lt;=5,AC393," ")," "))</f>
        <v xml:space="preserve"> </v>
      </c>
      <c r="AJ393" s="21" t="str">
        <f>IF(AD393=" "," ",IF(Input!$G397="Boy",IF(RANK(AD393,($AA393:$AE393),0)&lt;=5,AD393," ")," "))</f>
        <v xml:space="preserve"> </v>
      </c>
      <c r="AK393" s="21" t="str">
        <f>IF(AE393=" "," ",IF(Input!$G397="Boy",IF(RANK(AE393,($AA393:$AE393),0)&lt;=5,AE393," ")," "))</f>
        <v xml:space="preserve"> </v>
      </c>
      <c r="AM393" s="21" t="str">
        <f>IF(AA393=" "," ",IF(Input!$G397="Girl",IF(RANK(AA393,($AA393:$AE393),0)&lt;=5,AA393," ")," "))</f>
        <v xml:space="preserve"> </v>
      </c>
      <c r="AN393" s="21" t="str">
        <f>IF(AB393=" "," ",IF(Input!$G397="Girl",IF(RANK(AB393,($AA393:$AE393),0)&lt;=5,AB393," ")," "))</f>
        <v xml:space="preserve"> </v>
      </c>
      <c r="AO393" s="21" t="str">
        <f>IF(AC393=" "," ",IF(Input!$G397="Girl",IF(RANK(AC393,($AA393:$AE393),0)&lt;=5,AC393," ")," "))</f>
        <v xml:space="preserve"> </v>
      </c>
      <c r="AP393" s="21" t="str">
        <f>IF(AD393=" "," ",IF(Input!$G397="Girl",IF(RANK(AD393,($AA393:$AE393),0)&lt;=5,AD393," ")," "))</f>
        <v xml:space="preserve"> </v>
      </c>
      <c r="AQ393" s="21" t="str">
        <f>IF(AE393=" "," ",IF(Input!$G397="Girl",IF(RANK(AE393,($AA393:$AE393),0)&lt;=5,AE393," ")," "))</f>
        <v xml:space="preserve"> </v>
      </c>
      <c r="AS393">
        <v>4.0000000000000003E-5</v>
      </c>
      <c r="AT393">
        <v>7.9999999999999898E-5</v>
      </c>
      <c r="AU393">
        <v>1.2E-4</v>
      </c>
      <c r="AV393">
        <v>1.6000000000000001E-4</v>
      </c>
      <c r="AW393">
        <v>2.0000000000000001E-4</v>
      </c>
      <c r="AX393">
        <v>2.4000000000000001E-4</v>
      </c>
      <c r="AY393">
        <v>2.7999999999999998E-4</v>
      </c>
      <c r="AZ393">
        <v>3.20000000000001E-4</v>
      </c>
      <c r="BA393">
        <v>3.60000000000001E-4</v>
      </c>
      <c r="BB393">
        <v>4.0000000000000099E-4</v>
      </c>
    </row>
    <row r="394" spans="3:54" ht="23.55" customHeight="1" x14ac:dyDescent="0.3">
      <c r="C394" s="169">
        <f>Input!D398</f>
        <v>0</v>
      </c>
      <c r="D394" s="170" t="e">
        <f>Input!#REF!</f>
        <v>#REF!</v>
      </c>
      <c r="E394" s="170">
        <f>Input!E398</f>
        <v>0</v>
      </c>
      <c r="F394" s="171">
        <f>Input!F398</f>
        <v>0</v>
      </c>
      <c r="G394" s="171">
        <f>Input!G398</f>
        <v>0</v>
      </c>
      <c r="H394" s="170">
        <f t="shared" si="86"/>
        <v>0</v>
      </c>
      <c r="I394" s="170">
        <f t="shared" si="87"/>
        <v>0</v>
      </c>
      <c r="J394" s="170">
        <f t="shared" si="88"/>
        <v>0</v>
      </c>
      <c r="K394" s="170">
        <f t="shared" si="89"/>
        <v>0</v>
      </c>
      <c r="L394" s="170">
        <f t="shared" si="90"/>
        <v>0</v>
      </c>
      <c r="M394" s="170" t="str">
        <f t="shared" si="91"/>
        <v xml:space="preserve"> </v>
      </c>
      <c r="N394" s="182" t="str">
        <f t="shared" si="92"/>
        <v xml:space="preserve"> </v>
      </c>
      <c r="O394" s="5" t="str">
        <f t="shared" si="93"/>
        <v xml:space="preserve"> -0-0</v>
      </c>
      <c r="P394" s="5">
        <f>Input!D398</f>
        <v>0</v>
      </c>
      <c r="Q394" s="21">
        <f>IF(Input!$E398=0,0,IF(ISNA(VLOOKUP((CONCATENATE(Q$6,"-",Input!H398)),points1,2,)),0,(VLOOKUP((CONCATENATE(Q$6,"-",Input!H398)),points1,2,))))</f>
        <v>0</v>
      </c>
      <c r="R394" s="21">
        <f>IF(Input!$E398=0,0,IF(ISNA(VLOOKUP((CONCATENATE(R$6,"-",Input!I398)),points1,2,)),0,(VLOOKUP((CONCATENATE(R$6,"-",Input!I398)),points1,2,))))</f>
        <v>0</v>
      </c>
      <c r="S394" s="21">
        <f>IF(Input!$E398=0,0,IF(ISNA(VLOOKUP((CONCATENATE(S$6,"-",Input!J398)),points1,2,)),0,(VLOOKUP((CONCATENATE(S$6,"-",Input!J398)),points1,2,))))</f>
        <v>0</v>
      </c>
      <c r="T394" s="21">
        <f>IF(Input!$E398=0,0,IF(ISNA(VLOOKUP((CONCATENATE(T$6,"-",Input!K398)),points1,2,)),0,(VLOOKUP((CONCATENATE(T$6,"-",Input!K398)),points1,2,))))</f>
        <v>0</v>
      </c>
      <c r="U394" s="21">
        <f>IF(Input!$E398=0,0,IF(ISNA(VLOOKUP((CONCATENATE(U$6,"-",Input!L398)),points1,2,)),0,(VLOOKUP((CONCATENATE(U$6,"-",Input!L398)),points1,2,))))</f>
        <v>0</v>
      </c>
      <c r="V394" s="12">
        <f>IF(Input!$C398&gt;6,COUNT(Input!H398:I398,Input!J398:L398,Input!#REF!,Input!#REF!),IF(Input!$C398&lt;=6,COUNT(Input!H398:I398,Input!J398:L398,Input!#REF!)))</f>
        <v>0</v>
      </c>
      <c r="W394">
        <f t="shared" si="99"/>
        <v>0</v>
      </c>
      <c r="X394">
        <f>IF(W394=0,0,IF((Input!G398="Boy")*AND(Input!C398&gt;6),VLOOKUP(W394,award2,3),IF((Input!G398="Girl")*AND(Input!C398&gt;6),VLOOKUP(W394,award2,2),IF((Input!G398="Boy")*AND(Input!C398&lt;=6),VLOOKUP(W394,award12,3),IF((Input!G398="Girl")*AND(Input!C398&lt;=6),VLOOKUP(W394,award12,2),0)))))</f>
        <v>0</v>
      </c>
      <c r="Y394">
        <f>IF(Input!$C398&gt;6,COUNT(Input!H398:I398,Input!J398:L398,Input!#REF!,Input!#REF!),IF(Input!$C398&lt;=6,COUNT(Input!H398:I398,Input!J398:L398,Input!#REF!)))</f>
        <v>0</v>
      </c>
      <c r="AA394" t="str">
        <f t="shared" si="94"/>
        <v xml:space="preserve"> </v>
      </c>
      <c r="AB394" t="str">
        <f t="shared" si="95"/>
        <v xml:space="preserve"> </v>
      </c>
      <c r="AC394" t="str">
        <f t="shared" si="96"/>
        <v xml:space="preserve"> </v>
      </c>
      <c r="AD394" t="str">
        <f t="shared" si="97"/>
        <v xml:space="preserve"> </v>
      </c>
      <c r="AE394" t="str">
        <f t="shared" si="98"/>
        <v xml:space="preserve"> </v>
      </c>
      <c r="AG394" s="21" t="str">
        <f>IF(AA394=" "," ",IF(Input!$G398="Boy",IF(RANK(AA394,($AA394:$AE394),0)&lt;=5,AA394," ")," "))</f>
        <v xml:space="preserve"> </v>
      </c>
      <c r="AH394" s="21" t="str">
        <f>IF(AB394=" "," ",IF(Input!$G398="Boy",IF(RANK(AB394,($AA394:$AE394),0)&lt;=5,AB394," ")," "))</f>
        <v xml:space="preserve"> </v>
      </c>
      <c r="AI394" s="21" t="str">
        <f>IF(AC394=" "," ",IF(Input!$G398="Boy",IF(RANK(AC394,($AA394:$AE394),0)&lt;=5,AC394," ")," "))</f>
        <v xml:space="preserve"> </v>
      </c>
      <c r="AJ394" s="21" t="str">
        <f>IF(AD394=" "," ",IF(Input!$G398="Boy",IF(RANK(AD394,($AA394:$AE394),0)&lt;=5,AD394," ")," "))</f>
        <v xml:space="preserve"> </v>
      </c>
      <c r="AK394" s="21" t="str">
        <f>IF(AE394=" "," ",IF(Input!$G398="Boy",IF(RANK(AE394,($AA394:$AE394),0)&lt;=5,AE394," ")," "))</f>
        <v xml:space="preserve"> </v>
      </c>
      <c r="AM394" s="21" t="str">
        <f>IF(AA394=" "," ",IF(Input!$G398="Girl",IF(RANK(AA394,($AA394:$AE394),0)&lt;=5,AA394," ")," "))</f>
        <v xml:space="preserve"> </v>
      </c>
      <c r="AN394" s="21" t="str">
        <f>IF(AB394=" "," ",IF(Input!$G398="Girl",IF(RANK(AB394,($AA394:$AE394),0)&lt;=5,AB394," ")," "))</f>
        <v xml:space="preserve"> </v>
      </c>
      <c r="AO394" s="21" t="str">
        <f>IF(AC394=" "," ",IF(Input!$G398="Girl",IF(RANK(AC394,($AA394:$AE394),0)&lt;=5,AC394," ")," "))</f>
        <v xml:space="preserve"> </v>
      </c>
      <c r="AP394" s="21" t="str">
        <f>IF(AD394=" "," ",IF(Input!$G398="Girl",IF(RANK(AD394,($AA394:$AE394),0)&lt;=5,AD394," ")," "))</f>
        <v xml:space="preserve"> </v>
      </c>
      <c r="AQ394" s="21" t="str">
        <f>IF(AE394=" "," ",IF(Input!$G398="Girl",IF(RANK(AE394,($AA394:$AE394),0)&lt;=5,AE394," ")," "))</f>
        <v xml:space="preserve"> </v>
      </c>
      <c r="AS394">
        <v>4.0000000000000003E-5</v>
      </c>
      <c r="AT394">
        <v>7.9999999999999898E-5</v>
      </c>
      <c r="AU394">
        <v>1.2E-4</v>
      </c>
      <c r="AV394">
        <v>1.6000000000000001E-4</v>
      </c>
      <c r="AW394">
        <v>2.0000000000000001E-4</v>
      </c>
      <c r="AX394">
        <v>2.4000000000000001E-4</v>
      </c>
      <c r="AY394">
        <v>2.7999999999999998E-4</v>
      </c>
      <c r="AZ394">
        <v>3.20000000000001E-4</v>
      </c>
      <c r="BA394">
        <v>3.60000000000001E-4</v>
      </c>
      <c r="BB394">
        <v>4.0000000000000099E-4</v>
      </c>
    </row>
    <row r="395" spans="3:54" ht="23.55" customHeight="1" x14ac:dyDescent="0.3">
      <c r="C395" s="169">
        <f>Input!D399</f>
        <v>0</v>
      </c>
      <c r="D395" s="170" t="e">
        <f>Input!#REF!</f>
        <v>#REF!</v>
      </c>
      <c r="E395" s="170">
        <f>Input!E399</f>
        <v>0</v>
      </c>
      <c r="F395" s="171">
        <f>Input!F399</f>
        <v>0</v>
      </c>
      <c r="G395" s="171">
        <f>Input!G399</f>
        <v>0</v>
      </c>
      <c r="H395" s="170">
        <f t="shared" si="86"/>
        <v>0</v>
      </c>
      <c r="I395" s="170">
        <f t="shared" si="87"/>
        <v>0</v>
      </c>
      <c r="J395" s="170">
        <f t="shared" si="88"/>
        <v>0</v>
      </c>
      <c r="K395" s="170">
        <f t="shared" si="89"/>
        <v>0</v>
      </c>
      <c r="L395" s="170">
        <f t="shared" si="90"/>
        <v>0</v>
      </c>
      <c r="M395" s="170" t="str">
        <f t="shared" si="91"/>
        <v xml:space="preserve"> </v>
      </c>
      <c r="N395" s="182" t="str">
        <f t="shared" si="92"/>
        <v xml:space="preserve"> </v>
      </c>
      <c r="O395" s="5" t="str">
        <f t="shared" si="93"/>
        <v xml:space="preserve"> -0-0</v>
      </c>
      <c r="P395" s="5">
        <f>Input!D399</f>
        <v>0</v>
      </c>
      <c r="Q395" s="21">
        <f>IF(Input!$E399=0,0,IF(ISNA(VLOOKUP((CONCATENATE(Q$6,"-",Input!H399)),points1,2,)),0,(VLOOKUP((CONCATENATE(Q$6,"-",Input!H399)),points1,2,))))</f>
        <v>0</v>
      </c>
      <c r="R395" s="21">
        <f>IF(Input!$E399=0,0,IF(ISNA(VLOOKUP((CONCATENATE(R$6,"-",Input!I399)),points1,2,)),0,(VLOOKUP((CONCATENATE(R$6,"-",Input!I399)),points1,2,))))</f>
        <v>0</v>
      </c>
      <c r="S395" s="21">
        <f>IF(Input!$E399=0,0,IF(ISNA(VLOOKUP((CONCATENATE(S$6,"-",Input!J399)),points1,2,)),0,(VLOOKUP((CONCATENATE(S$6,"-",Input!J399)),points1,2,))))</f>
        <v>0</v>
      </c>
      <c r="T395" s="21">
        <f>IF(Input!$E399=0,0,IF(ISNA(VLOOKUP((CONCATENATE(T$6,"-",Input!K399)),points1,2,)),0,(VLOOKUP((CONCATENATE(T$6,"-",Input!K399)),points1,2,))))</f>
        <v>0</v>
      </c>
      <c r="U395" s="21">
        <f>IF(Input!$E399=0,0,IF(ISNA(VLOOKUP((CONCATENATE(U$6,"-",Input!L399)),points1,2,)),0,(VLOOKUP((CONCATENATE(U$6,"-",Input!L399)),points1,2,))))</f>
        <v>0</v>
      </c>
      <c r="V395" s="12">
        <f>IF(Input!$C399&gt;6,COUNT(Input!H399:I399,Input!J399:L399,Input!#REF!,Input!#REF!),IF(Input!$C399&lt;=6,COUNT(Input!H399:I399,Input!J399:L399,Input!#REF!)))</f>
        <v>0</v>
      </c>
      <c r="W395">
        <f t="shared" si="99"/>
        <v>0</v>
      </c>
      <c r="X395">
        <f>IF(W395=0,0,IF((Input!G399="Boy")*AND(Input!C399&gt;6),VLOOKUP(W395,award2,3),IF((Input!G399="Girl")*AND(Input!C399&gt;6),VLOOKUP(W395,award2,2),IF((Input!G399="Boy")*AND(Input!C399&lt;=6),VLOOKUP(W395,award12,3),IF((Input!G399="Girl")*AND(Input!C399&lt;=6),VLOOKUP(W395,award12,2),0)))))</f>
        <v>0</v>
      </c>
      <c r="Y395">
        <f>IF(Input!$C399&gt;6,COUNT(Input!H399:I399,Input!J399:L399,Input!#REF!,Input!#REF!),IF(Input!$C399&lt;=6,COUNT(Input!H399:I399,Input!J399:L399,Input!#REF!)))</f>
        <v>0</v>
      </c>
      <c r="AA395" t="str">
        <f t="shared" si="94"/>
        <v xml:space="preserve"> </v>
      </c>
      <c r="AB395" t="str">
        <f t="shared" si="95"/>
        <v xml:space="preserve"> </v>
      </c>
      <c r="AC395" t="str">
        <f t="shared" si="96"/>
        <v xml:space="preserve"> </v>
      </c>
      <c r="AD395" t="str">
        <f t="shared" si="97"/>
        <v xml:space="preserve"> </v>
      </c>
      <c r="AE395" t="str">
        <f t="shared" si="98"/>
        <v xml:space="preserve"> </v>
      </c>
      <c r="AG395" s="21" t="str">
        <f>IF(AA395=" "," ",IF(Input!$G399="Boy",IF(RANK(AA395,($AA395:$AE395),0)&lt;=5,AA395," ")," "))</f>
        <v xml:space="preserve"> </v>
      </c>
      <c r="AH395" s="21" t="str">
        <f>IF(AB395=" "," ",IF(Input!$G399="Boy",IF(RANK(AB395,($AA395:$AE395),0)&lt;=5,AB395," ")," "))</f>
        <v xml:space="preserve"> </v>
      </c>
      <c r="AI395" s="21" t="str">
        <f>IF(AC395=" "," ",IF(Input!$G399="Boy",IF(RANK(AC395,($AA395:$AE395),0)&lt;=5,AC395," ")," "))</f>
        <v xml:space="preserve"> </v>
      </c>
      <c r="AJ395" s="21" t="str">
        <f>IF(AD395=" "," ",IF(Input!$G399="Boy",IF(RANK(AD395,($AA395:$AE395),0)&lt;=5,AD395," ")," "))</f>
        <v xml:space="preserve"> </v>
      </c>
      <c r="AK395" s="21" t="str">
        <f>IF(AE395=" "," ",IF(Input!$G399="Boy",IF(RANK(AE395,($AA395:$AE395),0)&lt;=5,AE395," ")," "))</f>
        <v xml:space="preserve"> </v>
      </c>
      <c r="AM395" s="21" t="str">
        <f>IF(AA395=" "," ",IF(Input!$G399="Girl",IF(RANK(AA395,($AA395:$AE395),0)&lt;=5,AA395," ")," "))</f>
        <v xml:space="preserve"> </v>
      </c>
      <c r="AN395" s="21" t="str">
        <f>IF(AB395=" "," ",IF(Input!$G399="Girl",IF(RANK(AB395,($AA395:$AE395),0)&lt;=5,AB395," ")," "))</f>
        <v xml:space="preserve"> </v>
      </c>
      <c r="AO395" s="21" t="str">
        <f>IF(AC395=" "," ",IF(Input!$G399="Girl",IF(RANK(AC395,($AA395:$AE395),0)&lt;=5,AC395," ")," "))</f>
        <v xml:space="preserve"> </v>
      </c>
      <c r="AP395" s="21" t="str">
        <f>IF(AD395=" "," ",IF(Input!$G399="Girl",IF(RANK(AD395,($AA395:$AE395),0)&lt;=5,AD395," ")," "))</f>
        <v xml:space="preserve"> </v>
      </c>
      <c r="AQ395" s="21" t="str">
        <f>IF(AE395=" "," ",IF(Input!$G399="Girl",IF(RANK(AE395,($AA395:$AE395),0)&lt;=5,AE395," ")," "))</f>
        <v xml:space="preserve"> </v>
      </c>
      <c r="AS395">
        <v>4.0000000000000003E-5</v>
      </c>
      <c r="AT395">
        <v>7.9999999999999898E-5</v>
      </c>
      <c r="AU395">
        <v>1.2E-4</v>
      </c>
      <c r="AV395">
        <v>1.6000000000000001E-4</v>
      </c>
      <c r="AW395">
        <v>2.0000000000000001E-4</v>
      </c>
      <c r="AX395">
        <v>2.4000000000000001E-4</v>
      </c>
      <c r="AY395">
        <v>2.7999999999999998E-4</v>
      </c>
      <c r="AZ395">
        <v>3.20000000000001E-4</v>
      </c>
      <c r="BA395">
        <v>3.60000000000001E-4</v>
      </c>
      <c r="BB395">
        <v>4.0000000000000099E-4</v>
      </c>
    </row>
    <row r="396" spans="3:54" ht="23.55" customHeight="1" x14ac:dyDescent="0.3">
      <c r="C396" s="169">
        <f>Input!D400</f>
        <v>0</v>
      </c>
      <c r="D396" s="170" t="e">
        <f>Input!#REF!</f>
        <v>#REF!</v>
      </c>
      <c r="E396" s="170">
        <f>Input!E400</f>
        <v>0</v>
      </c>
      <c r="F396" s="171">
        <f>Input!F400</f>
        <v>0</v>
      </c>
      <c r="G396" s="171">
        <f>Input!G400</f>
        <v>0</v>
      </c>
      <c r="H396" s="170">
        <f t="shared" si="86"/>
        <v>0</v>
      </c>
      <c r="I396" s="170">
        <f t="shared" si="87"/>
        <v>0</v>
      </c>
      <c r="J396" s="170">
        <f t="shared" si="88"/>
        <v>0</v>
      </c>
      <c r="K396" s="170">
        <f t="shared" si="89"/>
        <v>0</v>
      </c>
      <c r="L396" s="170">
        <f t="shared" si="90"/>
        <v>0</v>
      </c>
      <c r="M396" s="170" t="str">
        <f t="shared" si="91"/>
        <v xml:space="preserve"> </v>
      </c>
      <c r="N396" s="182" t="str">
        <f t="shared" si="92"/>
        <v xml:space="preserve"> </v>
      </c>
      <c r="O396" s="5" t="str">
        <f t="shared" si="93"/>
        <v xml:space="preserve"> -0-0</v>
      </c>
      <c r="P396" s="5">
        <f>Input!D400</f>
        <v>0</v>
      </c>
      <c r="Q396" s="21">
        <f>IF(Input!$E400=0,0,IF(ISNA(VLOOKUP((CONCATENATE(Q$6,"-",Input!H400)),points1,2,)),0,(VLOOKUP((CONCATENATE(Q$6,"-",Input!H400)),points1,2,))))</f>
        <v>0</v>
      </c>
      <c r="R396" s="21">
        <f>IF(Input!$E400=0,0,IF(ISNA(VLOOKUP((CONCATENATE(R$6,"-",Input!I400)),points1,2,)),0,(VLOOKUP((CONCATENATE(R$6,"-",Input!I400)),points1,2,))))</f>
        <v>0</v>
      </c>
      <c r="S396" s="21">
        <f>IF(Input!$E400=0,0,IF(ISNA(VLOOKUP((CONCATENATE(S$6,"-",Input!J400)),points1,2,)),0,(VLOOKUP((CONCATENATE(S$6,"-",Input!J400)),points1,2,))))</f>
        <v>0</v>
      </c>
      <c r="T396" s="21">
        <f>IF(Input!$E400=0,0,IF(ISNA(VLOOKUP((CONCATENATE(T$6,"-",Input!K400)),points1,2,)),0,(VLOOKUP((CONCATENATE(T$6,"-",Input!K400)),points1,2,))))</f>
        <v>0</v>
      </c>
      <c r="U396" s="21">
        <f>IF(Input!$E400=0,0,IF(ISNA(VLOOKUP((CONCATENATE(U$6,"-",Input!L400)),points1,2,)),0,(VLOOKUP((CONCATENATE(U$6,"-",Input!L400)),points1,2,))))</f>
        <v>0</v>
      </c>
      <c r="V396" s="12">
        <f>IF(Input!$C400&gt;6,COUNT(Input!H400:I400,Input!J400:L400,Input!#REF!,Input!#REF!),IF(Input!$C400&lt;=6,COUNT(Input!H400:I400,Input!J400:L400,Input!#REF!)))</f>
        <v>0</v>
      </c>
      <c r="W396">
        <f t="shared" si="99"/>
        <v>0</v>
      </c>
      <c r="X396">
        <f>IF(W396=0,0,IF((Input!G400="Boy")*AND(Input!C400&gt;6),VLOOKUP(W396,award2,3),IF((Input!G400="Girl")*AND(Input!C400&gt;6),VLOOKUP(W396,award2,2),IF((Input!G400="Boy")*AND(Input!C400&lt;=6),VLOOKUP(W396,award12,3),IF((Input!G400="Girl")*AND(Input!C400&lt;=6),VLOOKUP(W396,award12,2),0)))))</f>
        <v>0</v>
      </c>
      <c r="Y396">
        <f>IF(Input!$C400&gt;6,COUNT(Input!H400:I400,Input!J400:L400,Input!#REF!,Input!#REF!),IF(Input!$C400&lt;=6,COUNT(Input!H400:I400,Input!J400:L400,Input!#REF!)))</f>
        <v>0</v>
      </c>
      <c r="AA396" t="str">
        <f t="shared" si="94"/>
        <v xml:space="preserve"> </v>
      </c>
      <c r="AB396" t="str">
        <f t="shared" si="95"/>
        <v xml:space="preserve"> </v>
      </c>
      <c r="AC396" t="str">
        <f t="shared" si="96"/>
        <v xml:space="preserve"> </v>
      </c>
      <c r="AD396" t="str">
        <f t="shared" si="97"/>
        <v xml:space="preserve"> </v>
      </c>
      <c r="AE396" t="str">
        <f t="shared" si="98"/>
        <v xml:space="preserve"> </v>
      </c>
      <c r="AG396" s="21" t="str">
        <f>IF(AA396=" "," ",IF(Input!$G400="Boy",IF(RANK(AA396,($AA396:$AE396),0)&lt;=5,AA396," ")," "))</f>
        <v xml:space="preserve"> </v>
      </c>
      <c r="AH396" s="21" t="str">
        <f>IF(AB396=" "," ",IF(Input!$G400="Boy",IF(RANK(AB396,($AA396:$AE396),0)&lt;=5,AB396," ")," "))</f>
        <v xml:space="preserve"> </v>
      </c>
      <c r="AI396" s="21" t="str">
        <f>IF(AC396=" "," ",IF(Input!$G400="Boy",IF(RANK(AC396,($AA396:$AE396),0)&lt;=5,AC396," ")," "))</f>
        <v xml:space="preserve"> </v>
      </c>
      <c r="AJ396" s="21" t="str">
        <f>IF(AD396=" "," ",IF(Input!$G400="Boy",IF(RANK(AD396,($AA396:$AE396),0)&lt;=5,AD396," ")," "))</f>
        <v xml:space="preserve"> </v>
      </c>
      <c r="AK396" s="21" t="str">
        <f>IF(AE396=" "," ",IF(Input!$G400="Boy",IF(RANK(AE396,($AA396:$AE396),0)&lt;=5,AE396," ")," "))</f>
        <v xml:space="preserve"> </v>
      </c>
      <c r="AM396" s="21" t="str">
        <f>IF(AA396=" "," ",IF(Input!$G400="Girl",IF(RANK(AA396,($AA396:$AE396),0)&lt;=5,AA396," ")," "))</f>
        <v xml:space="preserve"> </v>
      </c>
      <c r="AN396" s="21" t="str">
        <f>IF(AB396=" "," ",IF(Input!$G400="Girl",IF(RANK(AB396,($AA396:$AE396),0)&lt;=5,AB396," ")," "))</f>
        <v xml:space="preserve"> </v>
      </c>
      <c r="AO396" s="21" t="str">
        <f>IF(AC396=" "," ",IF(Input!$G400="Girl",IF(RANK(AC396,($AA396:$AE396),0)&lt;=5,AC396," ")," "))</f>
        <v xml:space="preserve"> </v>
      </c>
      <c r="AP396" s="21" t="str">
        <f>IF(AD396=" "," ",IF(Input!$G400="Girl",IF(RANK(AD396,($AA396:$AE396),0)&lt;=5,AD396," ")," "))</f>
        <v xml:space="preserve"> </v>
      </c>
      <c r="AQ396" s="21" t="str">
        <f>IF(AE396=" "," ",IF(Input!$G400="Girl",IF(RANK(AE396,($AA396:$AE396),0)&lt;=5,AE396," ")," "))</f>
        <v xml:space="preserve"> </v>
      </c>
      <c r="AS396">
        <v>4.0000000000000003E-5</v>
      </c>
      <c r="AT396">
        <v>7.9999999999999898E-5</v>
      </c>
      <c r="AU396">
        <v>1.2E-4</v>
      </c>
      <c r="AV396">
        <v>1.6000000000000001E-4</v>
      </c>
      <c r="AW396">
        <v>2.0000000000000001E-4</v>
      </c>
      <c r="AX396">
        <v>2.4000000000000001E-4</v>
      </c>
      <c r="AY396">
        <v>2.7999999999999998E-4</v>
      </c>
      <c r="AZ396">
        <v>3.20000000000001E-4</v>
      </c>
      <c r="BA396">
        <v>3.60000000000001E-4</v>
      </c>
      <c r="BB396">
        <v>4.0000000000000099E-4</v>
      </c>
    </row>
    <row r="397" spans="3:54" ht="23.55" customHeight="1" x14ac:dyDescent="0.3">
      <c r="C397" s="169">
        <f>Input!D401</f>
        <v>0</v>
      </c>
      <c r="D397" s="170" t="e">
        <f>Input!#REF!</f>
        <v>#REF!</v>
      </c>
      <c r="E397" s="170">
        <f>Input!E401</f>
        <v>0</v>
      </c>
      <c r="F397" s="171">
        <f>Input!F401</f>
        <v>0</v>
      </c>
      <c r="G397" s="171">
        <f>Input!G401</f>
        <v>0</v>
      </c>
      <c r="H397" s="170">
        <f t="shared" si="86"/>
        <v>0</v>
      </c>
      <c r="I397" s="170">
        <f t="shared" si="87"/>
        <v>0</v>
      </c>
      <c r="J397" s="170">
        <f t="shared" si="88"/>
        <v>0</v>
      </c>
      <c r="K397" s="170">
        <f t="shared" si="89"/>
        <v>0</v>
      </c>
      <c r="L397" s="170">
        <f t="shared" si="90"/>
        <v>0</v>
      </c>
      <c r="M397" s="170" t="str">
        <f t="shared" si="91"/>
        <v xml:space="preserve"> </v>
      </c>
      <c r="N397" s="182" t="str">
        <f t="shared" si="92"/>
        <v xml:space="preserve"> </v>
      </c>
      <c r="O397" s="5" t="str">
        <f t="shared" si="93"/>
        <v xml:space="preserve"> -0-0</v>
      </c>
      <c r="P397" s="5">
        <f>Input!D401</f>
        <v>0</v>
      </c>
      <c r="Q397" s="21">
        <f>IF(Input!$E401=0,0,IF(ISNA(VLOOKUP((CONCATENATE(Q$6,"-",Input!H401)),points1,2,)),0,(VLOOKUP((CONCATENATE(Q$6,"-",Input!H401)),points1,2,))))</f>
        <v>0</v>
      </c>
      <c r="R397" s="21">
        <f>IF(Input!$E401=0,0,IF(ISNA(VLOOKUP((CONCATENATE(R$6,"-",Input!I401)),points1,2,)),0,(VLOOKUP((CONCATENATE(R$6,"-",Input!I401)),points1,2,))))</f>
        <v>0</v>
      </c>
      <c r="S397" s="21">
        <f>IF(Input!$E401=0,0,IF(ISNA(VLOOKUP((CONCATENATE(S$6,"-",Input!J401)),points1,2,)),0,(VLOOKUP((CONCATENATE(S$6,"-",Input!J401)),points1,2,))))</f>
        <v>0</v>
      </c>
      <c r="T397" s="21">
        <f>IF(Input!$E401=0,0,IF(ISNA(VLOOKUP((CONCATENATE(T$6,"-",Input!K401)),points1,2,)),0,(VLOOKUP((CONCATENATE(T$6,"-",Input!K401)),points1,2,))))</f>
        <v>0</v>
      </c>
      <c r="U397" s="21">
        <f>IF(Input!$E401=0,0,IF(ISNA(VLOOKUP((CONCATENATE(U$6,"-",Input!L401)),points1,2,)),0,(VLOOKUP((CONCATENATE(U$6,"-",Input!L401)),points1,2,))))</f>
        <v>0</v>
      </c>
      <c r="V397" s="12">
        <f>IF(Input!$C401&gt;6,COUNT(Input!H401:I401,Input!J401:L401,Input!#REF!,Input!#REF!),IF(Input!$C401&lt;=6,COUNT(Input!H401:I401,Input!J401:L401,Input!#REF!)))</f>
        <v>0</v>
      </c>
      <c r="W397">
        <f t="shared" si="99"/>
        <v>0</v>
      </c>
      <c r="X397">
        <f>IF(W397=0,0,IF((Input!G401="Boy")*AND(Input!C401&gt;6),VLOOKUP(W397,award2,3),IF((Input!G401="Girl")*AND(Input!C401&gt;6),VLOOKUP(W397,award2,2),IF((Input!G401="Boy")*AND(Input!C401&lt;=6),VLOOKUP(W397,award12,3),IF((Input!G401="Girl")*AND(Input!C401&lt;=6),VLOOKUP(W397,award12,2),0)))))</f>
        <v>0</v>
      </c>
      <c r="Y397">
        <f>IF(Input!$C401&gt;6,COUNT(Input!H401:I401,Input!J401:L401,Input!#REF!,Input!#REF!),IF(Input!$C401&lt;=6,COUNT(Input!H401:I401,Input!J401:L401,Input!#REF!)))</f>
        <v>0</v>
      </c>
      <c r="AA397" t="str">
        <f t="shared" si="94"/>
        <v xml:space="preserve"> </v>
      </c>
      <c r="AB397" t="str">
        <f t="shared" si="95"/>
        <v xml:space="preserve"> </v>
      </c>
      <c r="AC397" t="str">
        <f t="shared" si="96"/>
        <v xml:space="preserve"> </v>
      </c>
      <c r="AD397" t="str">
        <f t="shared" si="97"/>
        <v xml:space="preserve"> </v>
      </c>
      <c r="AE397" t="str">
        <f t="shared" si="98"/>
        <v xml:space="preserve"> </v>
      </c>
      <c r="AG397" s="21" t="str">
        <f>IF(AA397=" "," ",IF(Input!$G401="Boy",IF(RANK(AA397,($AA397:$AE397),0)&lt;=5,AA397," ")," "))</f>
        <v xml:space="preserve"> </v>
      </c>
      <c r="AH397" s="21" t="str">
        <f>IF(AB397=" "," ",IF(Input!$G401="Boy",IF(RANK(AB397,($AA397:$AE397),0)&lt;=5,AB397," ")," "))</f>
        <v xml:space="preserve"> </v>
      </c>
      <c r="AI397" s="21" t="str">
        <f>IF(AC397=" "," ",IF(Input!$G401="Boy",IF(RANK(AC397,($AA397:$AE397),0)&lt;=5,AC397," ")," "))</f>
        <v xml:space="preserve"> </v>
      </c>
      <c r="AJ397" s="21" t="str">
        <f>IF(AD397=" "," ",IF(Input!$G401="Boy",IF(RANK(AD397,($AA397:$AE397),0)&lt;=5,AD397," ")," "))</f>
        <v xml:space="preserve"> </v>
      </c>
      <c r="AK397" s="21" t="str">
        <f>IF(AE397=" "," ",IF(Input!$G401="Boy",IF(RANK(AE397,($AA397:$AE397),0)&lt;=5,AE397," ")," "))</f>
        <v xml:space="preserve"> </v>
      </c>
      <c r="AM397" s="21" t="str">
        <f>IF(AA397=" "," ",IF(Input!$G401="Girl",IF(RANK(AA397,($AA397:$AE397),0)&lt;=5,AA397," ")," "))</f>
        <v xml:space="preserve"> </v>
      </c>
      <c r="AN397" s="21" t="str">
        <f>IF(AB397=" "," ",IF(Input!$G401="Girl",IF(RANK(AB397,($AA397:$AE397),0)&lt;=5,AB397," ")," "))</f>
        <v xml:space="preserve"> </v>
      </c>
      <c r="AO397" s="21" t="str">
        <f>IF(AC397=" "," ",IF(Input!$G401="Girl",IF(RANK(AC397,($AA397:$AE397),0)&lt;=5,AC397," ")," "))</f>
        <v xml:space="preserve"> </v>
      </c>
      <c r="AP397" s="21" t="str">
        <f>IF(AD397=" "," ",IF(Input!$G401="Girl",IF(RANK(AD397,($AA397:$AE397),0)&lt;=5,AD397," ")," "))</f>
        <v xml:space="preserve"> </v>
      </c>
      <c r="AQ397" s="21" t="str">
        <f>IF(AE397=" "," ",IF(Input!$G401="Girl",IF(RANK(AE397,($AA397:$AE397),0)&lt;=5,AE397," ")," "))</f>
        <v xml:space="preserve"> </v>
      </c>
      <c r="AS397">
        <v>4.0000000000000003E-5</v>
      </c>
      <c r="AT397">
        <v>7.9999999999999898E-5</v>
      </c>
      <c r="AU397">
        <v>1.2E-4</v>
      </c>
      <c r="AV397">
        <v>1.6000000000000001E-4</v>
      </c>
      <c r="AW397">
        <v>2.0000000000000001E-4</v>
      </c>
      <c r="AX397">
        <v>2.4000000000000001E-4</v>
      </c>
      <c r="AY397">
        <v>2.7999999999999998E-4</v>
      </c>
      <c r="AZ397">
        <v>3.20000000000001E-4</v>
      </c>
      <c r="BA397">
        <v>3.60000000000001E-4</v>
      </c>
      <c r="BB397">
        <v>4.0000000000000099E-4</v>
      </c>
    </row>
    <row r="398" spans="3:54" ht="23.55" customHeight="1" x14ac:dyDescent="0.3">
      <c r="C398" s="169">
        <f>Input!D402</f>
        <v>0</v>
      </c>
      <c r="D398" s="170" t="e">
        <f>Input!#REF!</f>
        <v>#REF!</v>
      </c>
      <c r="E398" s="170">
        <f>Input!E402</f>
        <v>0</v>
      </c>
      <c r="F398" s="171">
        <f>Input!F402</f>
        <v>0</v>
      </c>
      <c r="G398" s="171">
        <f>Input!G402</f>
        <v>0</v>
      </c>
      <c r="H398" s="170">
        <f t="shared" si="86"/>
        <v>0</v>
      </c>
      <c r="I398" s="170">
        <f t="shared" si="87"/>
        <v>0</v>
      </c>
      <c r="J398" s="170">
        <f t="shared" si="88"/>
        <v>0</v>
      </c>
      <c r="K398" s="170">
        <f t="shared" si="89"/>
        <v>0</v>
      </c>
      <c r="L398" s="170">
        <f t="shared" si="90"/>
        <v>0</v>
      </c>
      <c r="M398" s="170" t="str">
        <f t="shared" si="91"/>
        <v xml:space="preserve"> </v>
      </c>
      <c r="N398" s="182" t="str">
        <f t="shared" si="92"/>
        <v xml:space="preserve"> </v>
      </c>
      <c r="O398" s="5" t="str">
        <f t="shared" si="93"/>
        <v xml:space="preserve"> -0-0</v>
      </c>
      <c r="P398" s="5">
        <f>Input!D402</f>
        <v>0</v>
      </c>
      <c r="Q398" s="21">
        <f>IF(Input!$E402=0,0,IF(ISNA(VLOOKUP((CONCATENATE(Q$6,"-",Input!H402)),points1,2,)),0,(VLOOKUP((CONCATENATE(Q$6,"-",Input!H402)),points1,2,))))</f>
        <v>0</v>
      </c>
      <c r="R398" s="21">
        <f>IF(Input!$E402=0,0,IF(ISNA(VLOOKUP((CONCATENATE(R$6,"-",Input!I402)),points1,2,)),0,(VLOOKUP((CONCATENATE(R$6,"-",Input!I402)),points1,2,))))</f>
        <v>0</v>
      </c>
      <c r="S398" s="21">
        <f>IF(Input!$E402=0,0,IF(ISNA(VLOOKUP((CONCATENATE(S$6,"-",Input!J402)),points1,2,)),0,(VLOOKUP((CONCATENATE(S$6,"-",Input!J402)),points1,2,))))</f>
        <v>0</v>
      </c>
      <c r="T398" s="21">
        <f>IF(Input!$E402=0,0,IF(ISNA(VLOOKUP((CONCATENATE(T$6,"-",Input!K402)),points1,2,)),0,(VLOOKUP((CONCATENATE(T$6,"-",Input!K402)),points1,2,))))</f>
        <v>0</v>
      </c>
      <c r="U398" s="21">
        <f>IF(Input!$E402=0,0,IF(ISNA(VLOOKUP((CONCATENATE(U$6,"-",Input!L402)),points1,2,)),0,(VLOOKUP((CONCATENATE(U$6,"-",Input!L402)),points1,2,))))</f>
        <v>0</v>
      </c>
      <c r="V398" s="12">
        <f>IF(Input!$C402&gt;6,COUNT(Input!H402:I402,Input!J402:L402,Input!#REF!,Input!#REF!),IF(Input!$C402&lt;=6,COUNT(Input!H402:I402,Input!J402:L402,Input!#REF!)))</f>
        <v>0</v>
      </c>
      <c r="W398">
        <f t="shared" si="99"/>
        <v>0</v>
      </c>
      <c r="X398">
        <f>IF(W398=0,0,IF((Input!G402="Boy")*AND(Input!C402&gt;6),VLOOKUP(W398,award2,3),IF((Input!G402="Girl")*AND(Input!C402&gt;6),VLOOKUP(W398,award2,2),IF((Input!G402="Boy")*AND(Input!C402&lt;=6),VLOOKUP(W398,award12,3),IF((Input!G402="Girl")*AND(Input!C402&lt;=6),VLOOKUP(W398,award12,2),0)))))</f>
        <v>0</v>
      </c>
      <c r="Y398">
        <f>IF(Input!$C402&gt;6,COUNT(Input!H402:I402,Input!J402:L402,Input!#REF!,Input!#REF!),IF(Input!$C402&lt;=6,COUNT(Input!H402:I402,Input!J402:L402,Input!#REF!)))</f>
        <v>0</v>
      </c>
      <c r="AA398" t="str">
        <f t="shared" si="94"/>
        <v xml:space="preserve"> </v>
      </c>
      <c r="AB398" t="str">
        <f t="shared" si="95"/>
        <v xml:space="preserve"> </v>
      </c>
      <c r="AC398" t="str">
        <f t="shared" si="96"/>
        <v xml:space="preserve"> </v>
      </c>
      <c r="AD398" t="str">
        <f t="shared" si="97"/>
        <v xml:space="preserve"> </v>
      </c>
      <c r="AE398" t="str">
        <f t="shared" si="98"/>
        <v xml:space="preserve"> </v>
      </c>
      <c r="AG398" s="21" t="str">
        <f>IF(AA398=" "," ",IF(Input!$G402="Boy",IF(RANK(AA398,($AA398:$AE398),0)&lt;=5,AA398," ")," "))</f>
        <v xml:space="preserve"> </v>
      </c>
      <c r="AH398" s="21" t="str">
        <f>IF(AB398=" "," ",IF(Input!$G402="Boy",IF(RANK(AB398,($AA398:$AE398),0)&lt;=5,AB398," ")," "))</f>
        <v xml:space="preserve"> </v>
      </c>
      <c r="AI398" s="21" t="str">
        <f>IF(AC398=" "," ",IF(Input!$G402="Boy",IF(RANK(AC398,($AA398:$AE398),0)&lt;=5,AC398," ")," "))</f>
        <v xml:space="preserve"> </v>
      </c>
      <c r="AJ398" s="21" t="str">
        <f>IF(AD398=" "," ",IF(Input!$G402="Boy",IF(RANK(AD398,($AA398:$AE398),0)&lt;=5,AD398," ")," "))</f>
        <v xml:space="preserve"> </v>
      </c>
      <c r="AK398" s="21" t="str">
        <f>IF(AE398=" "," ",IF(Input!$G402="Boy",IF(RANK(AE398,($AA398:$AE398),0)&lt;=5,AE398," ")," "))</f>
        <v xml:space="preserve"> </v>
      </c>
      <c r="AM398" s="21" t="str">
        <f>IF(AA398=" "," ",IF(Input!$G402="Girl",IF(RANK(AA398,($AA398:$AE398),0)&lt;=5,AA398," ")," "))</f>
        <v xml:space="preserve"> </v>
      </c>
      <c r="AN398" s="21" t="str">
        <f>IF(AB398=" "," ",IF(Input!$G402="Girl",IF(RANK(AB398,($AA398:$AE398),0)&lt;=5,AB398," ")," "))</f>
        <v xml:space="preserve"> </v>
      </c>
      <c r="AO398" s="21" t="str">
        <f>IF(AC398=" "," ",IF(Input!$G402="Girl",IF(RANK(AC398,($AA398:$AE398),0)&lt;=5,AC398," ")," "))</f>
        <v xml:space="preserve"> </v>
      </c>
      <c r="AP398" s="21" t="str">
        <f>IF(AD398=" "," ",IF(Input!$G402="Girl",IF(RANK(AD398,($AA398:$AE398),0)&lt;=5,AD398," ")," "))</f>
        <v xml:space="preserve"> </v>
      </c>
      <c r="AQ398" s="21" t="str">
        <f>IF(AE398=" "," ",IF(Input!$G402="Girl",IF(RANK(AE398,($AA398:$AE398),0)&lt;=5,AE398," ")," "))</f>
        <v xml:space="preserve"> </v>
      </c>
      <c r="AS398">
        <v>4.0000000000000003E-5</v>
      </c>
      <c r="AT398">
        <v>7.9999999999999898E-5</v>
      </c>
      <c r="AU398">
        <v>1.2E-4</v>
      </c>
      <c r="AV398">
        <v>1.6000000000000001E-4</v>
      </c>
      <c r="AW398">
        <v>2.0000000000000001E-4</v>
      </c>
      <c r="AX398">
        <v>2.4000000000000001E-4</v>
      </c>
      <c r="AY398">
        <v>2.7999999999999998E-4</v>
      </c>
      <c r="AZ398">
        <v>3.20000000000001E-4</v>
      </c>
      <c r="BA398">
        <v>3.60000000000001E-4</v>
      </c>
      <c r="BB398">
        <v>4.0000000000000099E-4</v>
      </c>
    </row>
    <row r="399" spans="3:54" ht="23.55" customHeight="1" x14ac:dyDescent="0.3">
      <c r="C399" s="169">
        <f>Input!D403</f>
        <v>0</v>
      </c>
      <c r="D399" s="170" t="e">
        <f>Input!#REF!</f>
        <v>#REF!</v>
      </c>
      <c r="E399" s="170">
        <f>Input!E403</f>
        <v>0</v>
      </c>
      <c r="F399" s="171">
        <f>Input!F403</f>
        <v>0</v>
      </c>
      <c r="G399" s="171">
        <f>Input!G403</f>
        <v>0</v>
      </c>
      <c r="H399" s="170">
        <f t="shared" si="86"/>
        <v>0</v>
      </c>
      <c r="I399" s="170">
        <f t="shared" si="87"/>
        <v>0</v>
      </c>
      <c r="J399" s="170">
        <f t="shared" si="88"/>
        <v>0</v>
      </c>
      <c r="K399" s="170">
        <f t="shared" si="89"/>
        <v>0</v>
      </c>
      <c r="L399" s="170">
        <f t="shared" si="90"/>
        <v>0</v>
      </c>
      <c r="M399" s="170" t="str">
        <f t="shared" si="91"/>
        <v xml:space="preserve"> </v>
      </c>
      <c r="N399" s="182" t="str">
        <f t="shared" si="92"/>
        <v xml:space="preserve"> </v>
      </c>
      <c r="O399" s="5" t="str">
        <f t="shared" si="93"/>
        <v xml:space="preserve"> -0-0</v>
      </c>
      <c r="P399" s="5">
        <f>Input!D403</f>
        <v>0</v>
      </c>
      <c r="Q399" s="21">
        <f>IF(Input!$E403=0,0,IF(ISNA(VLOOKUP((CONCATENATE(Q$6,"-",Input!H403)),points1,2,)),0,(VLOOKUP((CONCATENATE(Q$6,"-",Input!H403)),points1,2,))))</f>
        <v>0</v>
      </c>
      <c r="R399" s="21">
        <f>IF(Input!$E403=0,0,IF(ISNA(VLOOKUP((CONCATENATE(R$6,"-",Input!I403)),points1,2,)),0,(VLOOKUP((CONCATENATE(R$6,"-",Input!I403)),points1,2,))))</f>
        <v>0</v>
      </c>
      <c r="S399" s="21">
        <f>IF(Input!$E403=0,0,IF(ISNA(VLOOKUP((CONCATENATE(S$6,"-",Input!J403)),points1,2,)),0,(VLOOKUP((CONCATENATE(S$6,"-",Input!J403)),points1,2,))))</f>
        <v>0</v>
      </c>
      <c r="T399" s="21">
        <f>IF(Input!$E403=0,0,IF(ISNA(VLOOKUP((CONCATENATE(T$6,"-",Input!K403)),points1,2,)),0,(VLOOKUP((CONCATENATE(T$6,"-",Input!K403)),points1,2,))))</f>
        <v>0</v>
      </c>
      <c r="U399" s="21">
        <f>IF(Input!$E403=0,0,IF(ISNA(VLOOKUP((CONCATENATE(U$6,"-",Input!L403)),points1,2,)),0,(VLOOKUP((CONCATENATE(U$6,"-",Input!L403)),points1,2,))))</f>
        <v>0</v>
      </c>
      <c r="V399" s="12">
        <f>IF(Input!$C403&gt;6,COUNT(Input!H403:I403,Input!J403:L403,Input!#REF!,Input!#REF!),IF(Input!$C403&lt;=6,COUNT(Input!H403:I403,Input!J403:L403,Input!#REF!)))</f>
        <v>0</v>
      </c>
      <c r="W399">
        <f t="shared" si="99"/>
        <v>0</v>
      </c>
      <c r="X399">
        <f>IF(W399=0,0,IF((Input!G403="Boy")*AND(Input!C403&gt;6),VLOOKUP(W399,award2,3),IF((Input!G403="Girl")*AND(Input!C403&gt;6),VLOOKUP(W399,award2,2),IF((Input!G403="Boy")*AND(Input!C403&lt;=6),VLOOKUP(W399,award12,3),IF((Input!G403="Girl")*AND(Input!C403&lt;=6),VLOOKUP(W399,award12,2),0)))))</f>
        <v>0</v>
      </c>
      <c r="Y399">
        <f>IF(Input!$C403&gt;6,COUNT(Input!H403:I403,Input!J403:L403,Input!#REF!,Input!#REF!),IF(Input!$C403&lt;=6,COUNT(Input!H403:I403,Input!J403:L403,Input!#REF!)))</f>
        <v>0</v>
      </c>
      <c r="AA399" t="str">
        <f t="shared" si="94"/>
        <v xml:space="preserve"> </v>
      </c>
      <c r="AB399" t="str">
        <f t="shared" si="95"/>
        <v xml:space="preserve"> </v>
      </c>
      <c r="AC399" t="str">
        <f t="shared" si="96"/>
        <v xml:space="preserve"> </v>
      </c>
      <c r="AD399" t="str">
        <f t="shared" si="97"/>
        <v xml:space="preserve"> </v>
      </c>
      <c r="AE399" t="str">
        <f t="shared" si="98"/>
        <v xml:space="preserve"> </v>
      </c>
      <c r="AG399" s="21" t="str">
        <f>IF(AA399=" "," ",IF(Input!$G403="Boy",IF(RANK(AA399,($AA399:$AE399),0)&lt;=5,AA399," ")," "))</f>
        <v xml:space="preserve"> </v>
      </c>
      <c r="AH399" s="21" t="str">
        <f>IF(AB399=" "," ",IF(Input!$G403="Boy",IF(RANK(AB399,($AA399:$AE399),0)&lt;=5,AB399," ")," "))</f>
        <v xml:space="preserve"> </v>
      </c>
      <c r="AI399" s="21" t="str">
        <f>IF(AC399=" "," ",IF(Input!$G403="Boy",IF(RANK(AC399,($AA399:$AE399),0)&lt;=5,AC399," ")," "))</f>
        <v xml:space="preserve"> </v>
      </c>
      <c r="AJ399" s="21" t="str">
        <f>IF(AD399=" "," ",IF(Input!$G403="Boy",IF(RANK(AD399,($AA399:$AE399),0)&lt;=5,AD399," ")," "))</f>
        <v xml:space="preserve"> </v>
      </c>
      <c r="AK399" s="21" t="str">
        <f>IF(AE399=" "," ",IF(Input!$G403="Boy",IF(RANK(AE399,($AA399:$AE399),0)&lt;=5,AE399," ")," "))</f>
        <v xml:space="preserve"> </v>
      </c>
      <c r="AM399" s="21" t="str">
        <f>IF(AA399=" "," ",IF(Input!$G403="Girl",IF(RANK(AA399,($AA399:$AE399),0)&lt;=5,AA399," ")," "))</f>
        <v xml:space="preserve"> </v>
      </c>
      <c r="AN399" s="21" t="str">
        <f>IF(AB399=" "," ",IF(Input!$G403="Girl",IF(RANK(AB399,($AA399:$AE399),0)&lt;=5,AB399," ")," "))</f>
        <v xml:space="preserve"> </v>
      </c>
      <c r="AO399" s="21" t="str">
        <f>IF(AC399=" "," ",IF(Input!$G403="Girl",IF(RANK(AC399,($AA399:$AE399),0)&lt;=5,AC399," ")," "))</f>
        <v xml:space="preserve"> </v>
      </c>
      <c r="AP399" s="21" t="str">
        <f>IF(AD399=" "," ",IF(Input!$G403="Girl",IF(RANK(AD399,($AA399:$AE399),0)&lt;=5,AD399," ")," "))</f>
        <v xml:space="preserve"> </v>
      </c>
      <c r="AQ399" s="21" t="str">
        <f>IF(AE399=" "," ",IF(Input!$G403="Girl",IF(RANK(AE399,($AA399:$AE399),0)&lt;=5,AE399," ")," "))</f>
        <v xml:space="preserve"> </v>
      </c>
      <c r="AS399">
        <v>4.0000000000000003E-5</v>
      </c>
      <c r="AT399">
        <v>7.9999999999999898E-5</v>
      </c>
      <c r="AU399">
        <v>1.2E-4</v>
      </c>
      <c r="AV399">
        <v>1.6000000000000001E-4</v>
      </c>
      <c r="AW399">
        <v>2.0000000000000001E-4</v>
      </c>
      <c r="AX399">
        <v>2.4000000000000001E-4</v>
      </c>
      <c r="AY399">
        <v>2.7999999999999998E-4</v>
      </c>
      <c r="AZ399">
        <v>3.20000000000001E-4</v>
      </c>
      <c r="BA399">
        <v>3.60000000000001E-4</v>
      </c>
      <c r="BB399">
        <v>4.0000000000000099E-4</v>
      </c>
    </row>
    <row r="400" spans="3:54" ht="23.55" customHeight="1" x14ac:dyDescent="0.3">
      <c r="C400" s="169">
        <f>Input!D404</f>
        <v>0</v>
      </c>
      <c r="D400" s="170" t="e">
        <f>Input!#REF!</f>
        <v>#REF!</v>
      </c>
      <c r="E400" s="170">
        <f>Input!E404</f>
        <v>0</v>
      </c>
      <c r="F400" s="171">
        <f>Input!F404</f>
        <v>0</v>
      </c>
      <c r="G400" s="171">
        <f>Input!G404</f>
        <v>0</v>
      </c>
      <c r="H400" s="170">
        <f t="shared" si="86"/>
        <v>0</v>
      </c>
      <c r="I400" s="170">
        <f t="shared" si="87"/>
        <v>0</v>
      </c>
      <c r="J400" s="170">
        <f t="shared" si="88"/>
        <v>0</v>
      </c>
      <c r="K400" s="170">
        <f t="shared" si="89"/>
        <v>0</v>
      </c>
      <c r="L400" s="170">
        <f t="shared" si="90"/>
        <v>0</v>
      </c>
      <c r="M400" s="170" t="str">
        <f t="shared" si="91"/>
        <v xml:space="preserve"> </v>
      </c>
      <c r="N400" s="182" t="str">
        <f t="shared" si="92"/>
        <v xml:space="preserve"> </v>
      </c>
      <c r="O400" s="5" t="str">
        <f t="shared" si="93"/>
        <v xml:space="preserve"> -0-0</v>
      </c>
      <c r="P400" s="5">
        <f>Input!D404</f>
        <v>0</v>
      </c>
      <c r="Q400" s="21">
        <f>IF(Input!$E404=0,0,IF(ISNA(VLOOKUP((CONCATENATE(Q$6,"-",Input!H404)),points1,2,)),0,(VLOOKUP((CONCATENATE(Q$6,"-",Input!H404)),points1,2,))))</f>
        <v>0</v>
      </c>
      <c r="R400" s="21">
        <f>IF(Input!$E404=0,0,IF(ISNA(VLOOKUP((CONCATENATE(R$6,"-",Input!I404)),points1,2,)),0,(VLOOKUP((CONCATENATE(R$6,"-",Input!I404)),points1,2,))))</f>
        <v>0</v>
      </c>
      <c r="S400" s="21">
        <f>IF(Input!$E404=0,0,IF(ISNA(VLOOKUP((CONCATENATE(S$6,"-",Input!J404)),points1,2,)),0,(VLOOKUP((CONCATENATE(S$6,"-",Input!J404)),points1,2,))))</f>
        <v>0</v>
      </c>
      <c r="T400" s="21">
        <f>IF(Input!$E404=0,0,IF(ISNA(VLOOKUP((CONCATENATE(T$6,"-",Input!K404)),points1,2,)),0,(VLOOKUP((CONCATENATE(T$6,"-",Input!K404)),points1,2,))))</f>
        <v>0</v>
      </c>
      <c r="U400" s="21">
        <f>IF(Input!$E404=0,0,IF(ISNA(VLOOKUP((CONCATENATE(U$6,"-",Input!L404)),points1,2,)),0,(VLOOKUP((CONCATENATE(U$6,"-",Input!L404)),points1,2,))))</f>
        <v>0</v>
      </c>
      <c r="V400" s="12">
        <f>IF(Input!$C404&gt;6,COUNT(Input!H404:I404,Input!J404:L404,Input!#REF!,Input!#REF!),IF(Input!$C404&lt;=6,COUNT(Input!H404:I404,Input!J404:L404,Input!#REF!)))</f>
        <v>0</v>
      </c>
      <c r="W400">
        <f t="shared" si="99"/>
        <v>0</v>
      </c>
      <c r="X400">
        <f>IF(W400=0,0,IF((Input!G404="Boy")*AND(Input!C404&gt;6),VLOOKUP(W400,award2,3),IF((Input!G404="Girl")*AND(Input!C404&gt;6),VLOOKUP(W400,award2,2),IF((Input!G404="Boy")*AND(Input!C404&lt;=6),VLOOKUP(W400,award12,3),IF((Input!G404="Girl")*AND(Input!C404&lt;=6),VLOOKUP(W400,award12,2),0)))))</f>
        <v>0</v>
      </c>
      <c r="Y400">
        <f>IF(Input!$C404&gt;6,COUNT(Input!H404:I404,Input!J404:L404,Input!#REF!,Input!#REF!),IF(Input!$C404&lt;=6,COUNT(Input!H404:I404,Input!J404:L404,Input!#REF!)))</f>
        <v>0</v>
      </c>
      <c r="AA400" t="str">
        <f t="shared" si="94"/>
        <v xml:space="preserve"> </v>
      </c>
      <c r="AB400" t="str">
        <f t="shared" si="95"/>
        <v xml:space="preserve"> </v>
      </c>
      <c r="AC400" t="str">
        <f t="shared" si="96"/>
        <v xml:space="preserve"> </v>
      </c>
      <c r="AD400" t="str">
        <f t="shared" si="97"/>
        <v xml:space="preserve"> </v>
      </c>
      <c r="AE400" t="str">
        <f t="shared" si="98"/>
        <v xml:space="preserve"> </v>
      </c>
      <c r="AG400" s="21" t="str">
        <f>IF(AA400=" "," ",IF(Input!$G404="Boy",IF(RANK(AA400,($AA400:$AE400),0)&lt;=5,AA400," ")," "))</f>
        <v xml:space="preserve"> </v>
      </c>
      <c r="AH400" s="21" t="str">
        <f>IF(AB400=" "," ",IF(Input!$G404="Boy",IF(RANK(AB400,($AA400:$AE400),0)&lt;=5,AB400," ")," "))</f>
        <v xml:space="preserve"> </v>
      </c>
      <c r="AI400" s="21" t="str">
        <f>IF(AC400=" "," ",IF(Input!$G404="Boy",IF(RANK(AC400,($AA400:$AE400),0)&lt;=5,AC400," ")," "))</f>
        <v xml:space="preserve"> </v>
      </c>
      <c r="AJ400" s="21" t="str">
        <f>IF(AD400=" "," ",IF(Input!$G404="Boy",IF(RANK(AD400,($AA400:$AE400),0)&lt;=5,AD400," ")," "))</f>
        <v xml:space="preserve"> </v>
      </c>
      <c r="AK400" s="21" t="str">
        <f>IF(AE400=" "," ",IF(Input!$G404="Boy",IF(RANK(AE400,($AA400:$AE400),0)&lt;=5,AE400," ")," "))</f>
        <v xml:space="preserve"> </v>
      </c>
      <c r="AM400" s="21" t="str">
        <f>IF(AA400=" "," ",IF(Input!$G404="Girl",IF(RANK(AA400,($AA400:$AE400),0)&lt;=5,AA400," ")," "))</f>
        <v xml:space="preserve"> </v>
      </c>
      <c r="AN400" s="21" t="str">
        <f>IF(AB400=" "," ",IF(Input!$G404="Girl",IF(RANK(AB400,($AA400:$AE400),0)&lt;=5,AB400," ")," "))</f>
        <v xml:space="preserve"> </v>
      </c>
      <c r="AO400" s="21" t="str">
        <f>IF(AC400=" "," ",IF(Input!$G404="Girl",IF(RANK(AC400,($AA400:$AE400),0)&lt;=5,AC400," ")," "))</f>
        <v xml:space="preserve"> </v>
      </c>
      <c r="AP400" s="21" t="str">
        <f>IF(AD400=" "," ",IF(Input!$G404="Girl",IF(RANK(AD400,($AA400:$AE400),0)&lt;=5,AD400," ")," "))</f>
        <v xml:space="preserve"> </v>
      </c>
      <c r="AQ400" s="21" t="str">
        <f>IF(AE400=" "," ",IF(Input!$G404="Girl",IF(RANK(AE400,($AA400:$AE400),0)&lt;=5,AE400," ")," "))</f>
        <v xml:space="preserve"> </v>
      </c>
      <c r="AS400">
        <v>4.0000000000000003E-5</v>
      </c>
      <c r="AT400">
        <v>7.9999999999999898E-5</v>
      </c>
      <c r="AU400">
        <v>1.2E-4</v>
      </c>
      <c r="AV400">
        <v>1.6000000000000001E-4</v>
      </c>
      <c r="AW400">
        <v>2.0000000000000001E-4</v>
      </c>
      <c r="AX400">
        <v>2.4000000000000001E-4</v>
      </c>
      <c r="AY400">
        <v>2.7999999999999998E-4</v>
      </c>
      <c r="AZ400">
        <v>3.20000000000001E-4</v>
      </c>
      <c r="BA400">
        <v>3.60000000000001E-4</v>
      </c>
      <c r="BB400">
        <v>4.0000000000000099E-4</v>
      </c>
    </row>
    <row r="401" spans="3:54" ht="23.55" customHeight="1" x14ac:dyDescent="0.3">
      <c r="C401" s="169">
        <f>Input!D405</f>
        <v>0</v>
      </c>
      <c r="D401" s="170" t="e">
        <f>Input!#REF!</f>
        <v>#REF!</v>
      </c>
      <c r="E401" s="170">
        <f>Input!E405</f>
        <v>0</v>
      </c>
      <c r="F401" s="171">
        <f>Input!F405</f>
        <v>0</v>
      </c>
      <c r="G401" s="171">
        <f>Input!G405</f>
        <v>0</v>
      </c>
      <c r="H401" s="170">
        <f t="shared" si="86"/>
        <v>0</v>
      </c>
      <c r="I401" s="170">
        <f t="shared" si="87"/>
        <v>0</v>
      </c>
      <c r="J401" s="170">
        <f t="shared" si="88"/>
        <v>0</v>
      </c>
      <c r="K401" s="170">
        <f t="shared" si="89"/>
        <v>0</v>
      </c>
      <c r="L401" s="170">
        <f t="shared" si="90"/>
        <v>0</v>
      </c>
      <c r="M401" s="170" t="str">
        <f t="shared" si="91"/>
        <v xml:space="preserve"> </v>
      </c>
      <c r="N401" s="182" t="str">
        <f t="shared" si="92"/>
        <v xml:space="preserve"> </v>
      </c>
      <c r="O401" s="5" t="str">
        <f t="shared" si="93"/>
        <v xml:space="preserve"> -0-0</v>
      </c>
      <c r="P401" s="5">
        <f>Input!D405</f>
        <v>0</v>
      </c>
      <c r="Q401" s="21">
        <f>IF(Input!$E405=0,0,IF(ISNA(VLOOKUP((CONCATENATE(Q$6,"-",Input!H405)),points1,2,)),0,(VLOOKUP((CONCATENATE(Q$6,"-",Input!H405)),points1,2,))))</f>
        <v>0</v>
      </c>
      <c r="R401" s="21">
        <f>IF(Input!$E405=0,0,IF(ISNA(VLOOKUP((CONCATENATE(R$6,"-",Input!I405)),points1,2,)),0,(VLOOKUP((CONCATENATE(R$6,"-",Input!I405)),points1,2,))))</f>
        <v>0</v>
      </c>
      <c r="S401" s="21">
        <f>IF(Input!$E405=0,0,IF(ISNA(VLOOKUP((CONCATENATE(S$6,"-",Input!J405)),points1,2,)),0,(VLOOKUP((CONCATENATE(S$6,"-",Input!J405)),points1,2,))))</f>
        <v>0</v>
      </c>
      <c r="T401" s="21">
        <f>IF(Input!$E405=0,0,IF(ISNA(VLOOKUP((CONCATENATE(T$6,"-",Input!K405)),points1,2,)),0,(VLOOKUP((CONCATENATE(T$6,"-",Input!K405)),points1,2,))))</f>
        <v>0</v>
      </c>
      <c r="U401" s="21">
        <f>IF(Input!$E405=0,0,IF(ISNA(VLOOKUP((CONCATENATE(U$6,"-",Input!L405)),points1,2,)),0,(VLOOKUP((CONCATENATE(U$6,"-",Input!L405)),points1,2,))))</f>
        <v>0</v>
      </c>
      <c r="V401" s="12">
        <f>IF(Input!$C405&gt;6,COUNT(Input!H405:I405,Input!J405:L405,Input!#REF!,Input!#REF!),IF(Input!$C405&lt;=6,COUNT(Input!H405:I405,Input!J405:L405,Input!#REF!)))</f>
        <v>0</v>
      </c>
      <c r="W401">
        <f t="shared" si="99"/>
        <v>0</v>
      </c>
      <c r="X401">
        <f>IF(W401=0,0,IF((Input!G405="Boy")*AND(Input!C405&gt;6),VLOOKUP(W401,award2,3),IF((Input!G405="Girl")*AND(Input!C405&gt;6),VLOOKUP(W401,award2,2),IF((Input!G405="Boy")*AND(Input!C405&lt;=6),VLOOKUP(W401,award12,3),IF((Input!G405="Girl")*AND(Input!C405&lt;=6),VLOOKUP(W401,award12,2),0)))))</f>
        <v>0</v>
      </c>
      <c r="Y401">
        <f>IF(Input!$C405&gt;6,COUNT(Input!H405:I405,Input!J405:L405,Input!#REF!,Input!#REF!),IF(Input!$C405&lt;=6,COUNT(Input!H405:I405,Input!J405:L405,Input!#REF!)))</f>
        <v>0</v>
      </c>
      <c r="AA401" t="str">
        <f t="shared" si="94"/>
        <v xml:space="preserve"> </v>
      </c>
      <c r="AB401" t="str">
        <f t="shared" si="95"/>
        <v xml:space="preserve"> </v>
      </c>
      <c r="AC401" t="str">
        <f t="shared" si="96"/>
        <v xml:space="preserve"> </v>
      </c>
      <c r="AD401" t="str">
        <f t="shared" si="97"/>
        <v xml:space="preserve"> </v>
      </c>
      <c r="AE401" t="str">
        <f t="shared" si="98"/>
        <v xml:space="preserve"> </v>
      </c>
      <c r="AG401" s="21" t="str">
        <f>IF(AA401=" "," ",IF(Input!$G405="Boy",IF(RANK(AA401,($AA401:$AE401),0)&lt;=5,AA401," ")," "))</f>
        <v xml:space="preserve"> </v>
      </c>
      <c r="AH401" s="21" t="str">
        <f>IF(AB401=" "," ",IF(Input!$G405="Boy",IF(RANK(AB401,($AA401:$AE401),0)&lt;=5,AB401," ")," "))</f>
        <v xml:space="preserve"> </v>
      </c>
      <c r="AI401" s="21" t="str">
        <f>IF(AC401=" "," ",IF(Input!$G405="Boy",IF(RANK(AC401,($AA401:$AE401),0)&lt;=5,AC401," ")," "))</f>
        <v xml:space="preserve"> </v>
      </c>
      <c r="AJ401" s="21" t="str">
        <f>IF(AD401=" "," ",IF(Input!$G405="Boy",IF(RANK(AD401,($AA401:$AE401),0)&lt;=5,AD401," ")," "))</f>
        <v xml:space="preserve"> </v>
      </c>
      <c r="AK401" s="21" t="str">
        <f>IF(AE401=" "," ",IF(Input!$G405="Boy",IF(RANK(AE401,($AA401:$AE401),0)&lt;=5,AE401," ")," "))</f>
        <v xml:space="preserve"> </v>
      </c>
      <c r="AM401" s="21" t="str">
        <f>IF(AA401=" "," ",IF(Input!$G405="Girl",IF(RANK(AA401,($AA401:$AE401),0)&lt;=5,AA401," ")," "))</f>
        <v xml:space="preserve"> </v>
      </c>
      <c r="AN401" s="21" t="str">
        <f>IF(AB401=" "," ",IF(Input!$G405="Girl",IF(RANK(AB401,($AA401:$AE401),0)&lt;=5,AB401," ")," "))</f>
        <v xml:space="preserve"> </v>
      </c>
      <c r="AO401" s="21" t="str">
        <f>IF(AC401=" "," ",IF(Input!$G405="Girl",IF(RANK(AC401,($AA401:$AE401),0)&lt;=5,AC401," ")," "))</f>
        <v xml:space="preserve"> </v>
      </c>
      <c r="AP401" s="21" t="str">
        <f>IF(AD401=" "," ",IF(Input!$G405="Girl",IF(RANK(AD401,($AA401:$AE401),0)&lt;=5,AD401," ")," "))</f>
        <v xml:space="preserve"> </v>
      </c>
      <c r="AQ401" s="21" t="str">
        <f>IF(AE401=" "," ",IF(Input!$G405="Girl",IF(RANK(AE401,($AA401:$AE401),0)&lt;=5,AE401," ")," "))</f>
        <v xml:space="preserve"> </v>
      </c>
      <c r="AS401">
        <v>4.0000000000000003E-5</v>
      </c>
      <c r="AT401">
        <v>7.9999999999999898E-5</v>
      </c>
      <c r="AU401">
        <v>1.2E-4</v>
      </c>
      <c r="AV401">
        <v>1.6000000000000001E-4</v>
      </c>
      <c r="AW401">
        <v>2.0000000000000001E-4</v>
      </c>
      <c r="AX401">
        <v>2.4000000000000001E-4</v>
      </c>
      <c r="AY401">
        <v>2.7999999999999998E-4</v>
      </c>
      <c r="AZ401">
        <v>3.20000000000001E-4</v>
      </c>
      <c r="BA401">
        <v>3.60000000000001E-4</v>
      </c>
      <c r="BB401">
        <v>4.0000000000000099E-4</v>
      </c>
    </row>
    <row r="402" spans="3:54" ht="23.55" customHeight="1" x14ac:dyDescent="0.3">
      <c r="C402" s="169">
        <f>Input!D406</f>
        <v>0</v>
      </c>
      <c r="D402" s="170" t="e">
        <f>Input!#REF!</f>
        <v>#REF!</v>
      </c>
      <c r="E402" s="170">
        <f>Input!E406</f>
        <v>0</v>
      </c>
      <c r="F402" s="171">
        <f>Input!F406</f>
        <v>0</v>
      </c>
      <c r="G402" s="171">
        <f>Input!G406</f>
        <v>0</v>
      </c>
      <c r="H402" s="170">
        <f t="shared" si="86"/>
        <v>0</v>
      </c>
      <c r="I402" s="170">
        <f t="shared" si="87"/>
        <v>0</v>
      </c>
      <c r="J402" s="170">
        <f t="shared" si="88"/>
        <v>0</v>
      </c>
      <c r="K402" s="170">
        <f t="shared" si="89"/>
        <v>0</v>
      </c>
      <c r="L402" s="170">
        <f t="shared" si="90"/>
        <v>0</v>
      </c>
      <c r="M402" s="170" t="str">
        <f t="shared" si="91"/>
        <v xml:space="preserve"> </v>
      </c>
      <c r="N402" s="182" t="str">
        <f t="shared" si="92"/>
        <v xml:space="preserve"> </v>
      </c>
      <c r="O402" s="5" t="str">
        <f t="shared" si="93"/>
        <v xml:space="preserve"> -0-0</v>
      </c>
      <c r="P402" s="5">
        <f>Input!D406</f>
        <v>0</v>
      </c>
      <c r="Q402" s="21">
        <f>IF(Input!$E406=0,0,IF(ISNA(VLOOKUP((CONCATENATE(Q$6,"-",Input!H406)),points1,2,)),0,(VLOOKUP((CONCATENATE(Q$6,"-",Input!H406)),points1,2,))))</f>
        <v>0</v>
      </c>
      <c r="R402" s="21">
        <f>IF(Input!$E406=0,0,IF(ISNA(VLOOKUP((CONCATENATE(R$6,"-",Input!I406)),points1,2,)),0,(VLOOKUP((CONCATENATE(R$6,"-",Input!I406)),points1,2,))))</f>
        <v>0</v>
      </c>
      <c r="S402" s="21">
        <f>IF(Input!$E406=0,0,IF(ISNA(VLOOKUP((CONCATENATE(S$6,"-",Input!J406)),points1,2,)),0,(VLOOKUP((CONCATENATE(S$6,"-",Input!J406)),points1,2,))))</f>
        <v>0</v>
      </c>
      <c r="T402" s="21">
        <f>IF(Input!$E406=0,0,IF(ISNA(VLOOKUP((CONCATENATE(T$6,"-",Input!K406)),points1,2,)),0,(VLOOKUP((CONCATENATE(T$6,"-",Input!K406)),points1,2,))))</f>
        <v>0</v>
      </c>
      <c r="U402" s="21">
        <f>IF(Input!$E406=0,0,IF(ISNA(VLOOKUP((CONCATENATE(U$6,"-",Input!L406)),points1,2,)),0,(VLOOKUP((CONCATENATE(U$6,"-",Input!L406)),points1,2,))))</f>
        <v>0</v>
      </c>
      <c r="V402" s="12">
        <f>IF(Input!$C406&gt;6,COUNT(Input!H406:I406,Input!J406:L406,Input!#REF!,Input!#REF!),IF(Input!$C406&lt;=6,COUNT(Input!H406:I406,Input!J406:L406,Input!#REF!)))</f>
        <v>0</v>
      </c>
      <c r="W402">
        <f t="shared" si="99"/>
        <v>0</v>
      </c>
      <c r="X402">
        <f>IF(W402=0,0,IF((Input!G406="Boy")*AND(Input!C406&gt;6),VLOOKUP(W402,award2,3),IF((Input!G406="Girl")*AND(Input!C406&gt;6),VLOOKUP(W402,award2,2),IF((Input!G406="Boy")*AND(Input!C406&lt;=6),VLOOKUP(W402,award12,3),IF((Input!G406="Girl")*AND(Input!C406&lt;=6),VLOOKUP(W402,award12,2),0)))))</f>
        <v>0</v>
      </c>
      <c r="Y402">
        <f>IF(Input!$C406&gt;6,COUNT(Input!H406:I406,Input!J406:L406,Input!#REF!,Input!#REF!),IF(Input!$C406&lt;=6,COUNT(Input!H406:I406,Input!J406:L406,Input!#REF!)))</f>
        <v>0</v>
      </c>
      <c r="AA402" t="str">
        <f t="shared" si="94"/>
        <v xml:space="preserve"> </v>
      </c>
      <c r="AB402" t="str">
        <f t="shared" si="95"/>
        <v xml:space="preserve"> </v>
      </c>
      <c r="AC402" t="str">
        <f t="shared" si="96"/>
        <v xml:space="preserve"> </v>
      </c>
      <c r="AD402" t="str">
        <f t="shared" si="97"/>
        <v xml:space="preserve"> </v>
      </c>
      <c r="AE402" t="str">
        <f t="shared" si="98"/>
        <v xml:space="preserve"> </v>
      </c>
      <c r="AG402" s="21" t="str">
        <f>IF(AA402=" "," ",IF(Input!$G406="Boy",IF(RANK(AA402,($AA402:$AE402),0)&lt;=5,AA402," ")," "))</f>
        <v xml:space="preserve"> </v>
      </c>
      <c r="AH402" s="21" t="str">
        <f>IF(AB402=" "," ",IF(Input!$G406="Boy",IF(RANK(AB402,($AA402:$AE402),0)&lt;=5,AB402," ")," "))</f>
        <v xml:space="preserve"> </v>
      </c>
      <c r="AI402" s="21" t="str">
        <f>IF(AC402=" "," ",IF(Input!$G406="Boy",IF(RANK(AC402,($AA402:$AE402),0)&lt;=5,AC402," ")," "))</f>
        <v xml:space="preserve"> </v>
      </c>
      <c r="AJ402" s="21" t="str">
        <f>IF(AD402=" "," ",IF(Input!$G406="Boy",IF(RANK(AD402,($AA402:$AE402),0)&lt;=5,AD402," ")," "))</f>
        <v xml:space="preserve"> </v>
      </c>
      <c r="AK402" s="21" t="str">
        <f>IF(AE402=" "," ",IF(Input!$G406="Boy",IF(RANK(AE402,($AA402:$AE402),0)&lt;=5,AE402," ")," "))</f>
        <v xml:space="preserve"> </v>
      </c>
      <c r="AM402" s="21" t="str">
        <f>IF(AA402=" "," ",IF(Input!$G406="Girl",IF(RANK(AA402,($AA402:$AE402),0)&lt;=5,AA402," ")," "))</f>
        <v xml:space="preserve"> </v>
      </c>
      <c r="AN402" s="21" t="str">
        <f>IF(AB402=" "," ",IF(Input!$G406="Girl",IF(RANK(AB402,($AA402:$AE402),0)&lt;=5,AB402," ")," "))</f>
        <v xml:space="preserve"> </v>
      </c>
      <c r="AO402" s="21" t="str">
        <f>IF(AC402=" "," ",IF(Input!$G406="Girl",IF(RANK(AC402,($AA402:$AE402),0)&lt;=5,AC402," ")," "))</f>
        <v xml:space="preserve"> </v>
      </c>
      <c r="AP402" s="21" t="str">
        <f>IF(AD402=" "," ",IF(Input!$G406="Girl",IF(RANK(AD402,($AA402:$AE402),0)&lt;=5,AD402," ")," "))</f>
        <v xml:space="preserve"> </v>
      </c>
      <c r="AQ402" s="21" t="str">
        <f>IF(AE402=" "," ",IF(Input!$G406="Girl",IF(RANK(AE402,($AA402:$AE402),0)&lt;=5,AE402," ")," "))</f>
        <v xml:space="preserve"> </v>
      </c>
      <c r="AS402">
        <v>4.0000000000000003E-5</v>
      </c>
      <c r="AT402">
        <v>7.9999999999999898E-5</v>
      </c>
      <c r="AU402">
        <v>1.2E-4</v>
      </c>
      <c r="AV402">
        <v>1.6000000000000001E-4</v>
      </c>
      <c r="AW402">
        <v>2.0000000000000001E-4</v>
      </c>
      <c r="AX402">
        <v>2.4000000000000001E-4</v>
      </c>
      <c r="AY402">
        <v>2.7999999999999998E-4</v>
      </c>
      <c r="AZ402">
        <v>3.20000000000001E-4</v>
      </c>
      <c r="BA402">
        <v>3.60000000000001E-4</v>
      </c>
      <c r="BB402">
        <v>4.0000000000000099E-4</v>
      </c>
    </row>
    <row r="403" spans="3:54" ht="23.55" customHeight="1" x14ac:dyDescent="0.3">
      <c r="C403" s="169">
        <f>Input!D407</f>
        <v>0</v>
      </c>
      <c r="D403" s="170" t="e">
        <f>Input!#REF!</f>
        <v>#REF!</v>
      </c>
      <c r="E403" s="170">
        <f>Input!E407</f>
        <v>0</v>
      </c>
      <c r="F403" s="171">
        <f>Input!F407</f>
        <v>0</v>
      </c>
      <c r="G403" s="171">
        <f>Input!G407</f>
        <v>0</v>
      </c>
      <c r="H403" s="170">
        <f t="shared" si="86"/>
        <v>0</v>
      </c>
      <c r="I403" s="170">
        <f t="shared" si="87"/>
        <v>0</v>
      </c>
      <c r="J403" s="170">
        <f t="shared" si="88"/>
        <v>0</v>
      </c>
      <c r="K403" s="170">
        <f t="shared" si="89"/>
        <v>0</v>
      </c>
      <c r="L403" s="170">
        <f t="shared" si="90"/>
        <v>0</v>
      </c>
      <c r="M403" s="170" t="str">
        <f t="shared" si="91"/>
        <v xml:space="preserve"> </v>
      </c>
      <c r="N403" s="182" t="str">
        <f t="shared" si="92"/>
        <v xml:space="preserve"> </v>
      </c>
      <c r="O403" s="5" t="str">
        <f t="shared" si="93"/>
        <v xml:space="preserve"> -0-0</v>
      </c>
      <c r="P403" s="5">
        <f>Input!D407</f>
        <v>0</v>
      </c>
      <c r="Q403" s="21">
        <f>IF(Input!$E407=0,0,IF(ISNA(VLOOKUP((CONCATENATE(Q$6,"-",Input!H407)),points1,2,)),0,(VLOOKUP((CONCATENATE(Q$6,"-",Input!H407)),points1,2,))))</f>
        <v>0</v>
      </c>
      <c r="R403" s="21">
        <f>IF(Input!$E407=0,0,IF(ISNA(VLOOKUP((CONCATENATE(R$6,"-",Input!I407)),points1,2,)),0,(VLOOKUP((CONCATENATE(R$6,"-",Input!I407)),points1,2,))))</f>
        <v>0</v>
      </c>
      <c r="S403" s="21">
        <f>IF(Input!$E407=0,0,IF(ISNA(VLOOKUP((CONCATENATE(S$6,"-",Input!J407)),points1,2,)),0,(VLOOKUP((CONCATENATE(S$6,"-",Input!J407)),points1,2,))))</f>
        <v>0</v>
      </c>
      <c r="T403" s="21">
        <f>IF(Input!$E407=0,0,IF(ISNA(VLOOKUP((CONCATENATE(T$6,"-",Input!K407)),points1,2,)),0,(VLOOKUP((CONCATENATE(T$6,"-",Input!K407)),points1,2,))))</f>
        <v>0</v>
      </c>
      <c r="U403" s="21">
        <f>IF(Input!$E407=0,0,IF(ISNA(VLOOKUP((CONCATENATE(U$6,"-",Input!L407)),points1,2,)),0,(VLOOKUP((CONCATENATE(U$6,"-",Input!L407)),points1,2,))))</f>
        <v>0</v>
      </c>
      <c r="V403" s="12">
        <f>IF(Input!$C407&gt;6,COUNT(Input!H407:I407,Input!J407:L407,Input!#REF!,Input!#REF!),IF(Input!$C407&lt;=6,COUNT(Input!H407:I407,Input!J407:L407,Input!#REF!)))</f>
        <v>0</v>
      </c>
      <c r="W403">
        <f t="shared" si="99"/>
        <v>0</v>
      </c>
      <c r="X403">
        <f>IF(W403=0,0,IF((Input!G407="Boy")*AND(Input!C407&gt;6),VLOOKUP(W403,award2,3),IF((Input!G407="Girl")*AND(Input!C407&gt;6),VLOOKUP(W403,award2,2),IF((Input!G407="Boy")*AND(Input!C407&lt;=6),VLOOKUP(W403,award12,3),IF((Input!G407="Girl")*AND(Input!C407&lt;=6),VLOOKUP(W403,award12,2),0)))))</f>
        <v>0</v>
      </c>
      <c r="Y403">
        <f>IF(Input!$C407&gt;6,COUNT(Input!H407:I407,Input!J407:L407,Input!#REF!,Input!#REF!),IF(Input!$C407&lt;=6,COUNT(Input!H407:I407,Input!J407:L407,Input!#REF!)))</f>
        <v>0</v>
      </c>
      <c r="AA403" t="str">
        <f t="shared" si="94"/>
        <v xml:space="preserve"> </v>
      </c>
      <c r="AB403" t="str">
        <f t="shared" si="95"/>
        <v xml:space="preserve"> </v>
      </c>
      <c r="AC403" t="str">
        <f t="shared" si="96"/>
        <v xml:space="preserve"> </v>
      </c>
      <c r="AD403" t="str">
        <f t="shared" si="97"/>
        <v xml:space="preserve"> </v>
      </c>
      <c r="AE403" t="str">
        <f t="shared" si="98"/>
        <v xml:space="preserve"> </v>
      </c>
      <c r="AG403" s="21" t="str">
        <f>IF(AA403=" "," ",IF(Input!$G407="Boy",IF(RANK(AA403,($AA403:$AE403),0)&lt;=5,AA403," ")," "))</f>
        <v xml:space="preserve"> </v>
      </c>
      <c r="AH403" s="21" t="str">
        <f>IF(AB403=" "," ",IF(Input!$G407="Boy",IF(RANK(AB403,($AA403:$AE403),0)&lt;=5,AB403," ")," "))</f>
        <v xml:space="preserve"> </v>
      </c>
      <c r="AI403" s="21" t="str">
        <f>IF(AC403=" "," ",IF(Input!$G407="Boy",IF(RANK(AC403,($AA403:$AE403),0)&lt;=5,AC403," ")," "))</f>
        <v xml:space="preserve"> </v>
      </c>
      <c r="AJ403" s="21" t="str">
        <f>IF(AD403=" "," ",IF(Input!$G407="Boy",IF(RANK(AD403,($AA403:$AE403),0)&lt;=5,AD403," ")," "))</f>
        <v xml:space="preserve"> </v>
      </c>
      <c r="AK403" s="21" t="str">
        <f>IF(AE403=" "," ",IF(Input!$G407="Boy",IF(RANK(AE403,($AA403:$AE403),0)&lt;=5,AE403," ")," "))</f>
        <v xml:space="preserve"> </v>
      </c>
      <c r="AM403" s="21" t="str">
        <f>IF(AA403=" "," ",IF(Input!$G407="Girl",IF(RANK(AA403,($AA403:$AE403),0)&lt;=5,AA403," ")," "))</f>
        <v xml:space="preserve"> </v>
      </c>
      <c r="AN403" s="21" t="str">
        <f>IF(AB403=" "," ",IF(Input!$G407="Girl",IF(RANK(AB403,($AA403:$AE403),0)&lt;=5,AB403," ")," "))</f>
        <v xml:space="preserve"> </v>
      </c>
      <c r="AO403" s="21" t="str">
        <f>IF(AC403=" "," ",IF(Input!$G407="Girl",IF(RANK(AC403,($AA403:$AE403),0)&lt;=5,AC403," ")," "))</f>
        <v xml:space="preserve"> </v>
      </c>
      <c r="AP403" s="21" t="str">
        <f>IF(AD403=" "," ",IF(Input!$G407="Girl",IF(RANK(AD403,($AA403:$AE403),0)&lt;=5,AD403," ")," "))</f>
        <v xml:space="preserve"> </v>
      </c>
      <c r="AQ403" s="21" t="str">
        <f>IF(AE403=" "," ",IF(Input!$G407="Girl",IF(RANK(AE403,($AA403:$AE403),0)&lt;=5,AE403," ")," "))</f>
        <v xml:space="preserve"> </v>
      </c>
      <c r="AS403">
        <v>4.0000000000000003E-5</v>
      </c>
      <c r="AT403">
        <v>7.9999999999999898E-5</v>
      </c>
      <c r="AU403">
        <v>1.2E-4</v>
      </c>
      <c r="AV403">
        <v>1.6000000000000001E-4</v>
      </c>
      <c r="AW403">
        <v>2.0000000000000001E-4</v>
      </c>
      <c r="AX403">
        <v>2.4000000000000001E-4</v>
      </c>
      <c r="AY403">
        <v>2.7999999999999998E-4</v>
      </c>
      <c r="AZ403">
        <v>3.20000000000001E-4</v>
      </c>
      <c r="BA403">
        <v>3.60000000000001E-4</v>
      </c>
      <c r="BB403">
        <v>4.0000000000000099E-4</v>
      </c>
    </row>
    <row r="404" spans="3:54" ht="23.55" customHeight="1" x14ac:dyDescent="0.3">
      <c r="C404" s="169">
        <f>Input!D408</f>
        <v>0</v>
      </c>
      <c r="D404" s="170" t="e">
        <f>Input!#REF!</f>
        <v>#REF!</v>
      </c>
      <c r="E404" s="170">
        <f>Input!E408</f>
        <v>0</v>
      </c>
      <c r="F404" s="171">
        <f>Input!F408</f>
        <v>0</v>
      </c>
      <c r="G404" s="171">
        <f>Input!G408</f>
        <v>0</v>
      </c>
      <c r="H404" s="170">
        <f t="shared" si="86"/>
        <v>0</v>
      </c>
      <c r="I404" s="170">
        <f t="shared" si="87"/>
        <v>0</v>
      </c>
      <c r="J404" s="170">
        <f t="shared" si="88"/>
        <v>0</v>
      </c>
      <c r="K404" s="170">
        <f t="shared" si="89"/>
        <v>0</v>
      </c>
      <c r="L404" s="170">
        <f t="shared" si="90"/>
        <v>0</v>
      </c>
      <c r="M404" s="170" t="str">
        <f t="shared" si="91"/>
        <v xml:space="preserve"> </v>
      </c>
      <c r="N404" s="182" t="str">
        <f t="shared" si="92"/>
        <v xml:space="preserve"> </v>
      </c>
      <c r="O404" s="5" t="str">
        <f t="shared" si="93"/>
        <v xml:space="preserve"> -0-0</v>
      </c>
      <c r="P404" s="5">
        <f>Input!D408</f>
        <v>0</v>
      </c>
      <c r="Q404" s="21">
        <f>IF(Input!$E408=0,0,IF(ISNA(VLOOKUP((CONCATENATE(Q$6,"-",Input!H408)),points1,2,)),0,(VLOOKUP((CONCATENATE(Q$6,"-",Input!H408)),points1,2,))))</f>
        <v>0</v>
      </c>
      <c r="R404" s="21">
        <f>IF(Input!$E408=0,0,IF(ISNA(VLOOKUP((CONCATENATE(R$6,"-",Input!I408)),points1,2,)),0,(VLOOKUP((CONCATENATE(R$6,"-",Input!I408)),points1,2,))))</f>
        <v>0</v>
      </c>
      <c r="S404" s="21">
        <f>IF(Input!$E408=0,0,IF(ISNA(VLOOKUP((CONCATENATE(S$6,"-",Input!J408)),points1,2,)),0,(VLOOKUP((CONCATENATE(S$6,"-",Input!J408)),points1,2,))))</f>
        <v>0</v>
      </c>
      <c r="T404" s="21">
        <f>IF(Input!$E408=0,0,IF(ISNA(VLOOKUP((CONCATENATE(T$6,"-",Input!K408)),points1,2,)),0,(VLOOKUP((CONCATENATE(T$6,"-",Input!K408)),points1,2,))))</f>
        <v>0</v>
      </c>
      <c r="U404" s="21">
        <f>IF(Input!$E408=0,0,IF(ISNA(VLOOKUP((CONCATENATE(U$6,"-",Input!L408)),points1,2,)),0,(VLOOKUP((CONCATENATE(U$6,"-",Input!L408)),points1,2,))))</f>
        <v>0</v>
      </c>
      <c r="V404" s="12">
        <f>IF(Input!$C408&gt;6,COUNT(Input!H408:I408,Input!J408:L408,Input!#REF!,Input!#REF!),IF(Input!$C408&lt;=6,COUNT(Input!H408:I408,Input!J408:L408,Input!#REF!)))</f>
        <v>0</v>
      </c>
      <c r="W404">
        <f t="shared" si="99"/>
        <v>0</v>
      </c>
      <c r="X404">
        <f>IF(W404=0,0,IF((Input!G408="Boy")*AND(Input!C408&gt;6),VLOOKUP(W404,award2,3),IF((Input!G408="Girl")*AND(Input!C408&gt;6),VLOOKUP(W404,award2,2),IF((Input!G408="Boy")*AND(Input!C408&lt;=6),VLOOKUP(W404,award12,3),IF((Input!G408="Girl")*AND(Input!C408&lt;=6),VLOOKUP(W404,award12,2),0)))))</f>
        <v>0</v>
      </c>
      <c r="Y404">
        <f>IF(Input!$C408&gt;6,COUNT(Input!H408:I408,Input!J408:L408,Input!#REF!,Input!#REF!),IF(Input!$C408&lt;=6,COUNT(Input!H408:I408,Input!J408:L408,Input!#REF!)))</f>
        <v>0</v>
      </c>
      <c r="AA404" t="str">
        <f t="shared" si="94"/>
        <v xml:space="preserve"> </v>
      </c>
      <c r="AB404" t="str">
        <f t="shared" si="95"/>
        <v xml:space="preserve"> </v>
      </c>
      <c r="AC404" t="str">
        <f t="shared" si="96"/>
        <v xml:space="preserve"> </v>
      </c>
      <c r="AD404" t="str">
        <f t="shared" si="97"/>
        <v xml:space="preserve"> </v>
      </c>
      <c r="AE404" t="str">
        <f t="shared" si="98"/>
        <v xml:space="preserve"> </v>
      </c>
      <c r="AG404" s="21" t="str">
        <f>IF(AA404=" "," ",IF(Input!$G408="Boy",IF(RANK(AA404,($AA404:$AE404),0)&lt;=5,AA404," ")," "))</f>
        <v xml:space="preserve"> </v>
      </c>
      <c r="AH404" s="21" t="str">
        <f>IF(AB404=" "," ",IF(Input!$G408="Boy",IF(RANK(AB404,($AA404:$AE404),0)&lt;=5,AB404," ")," "))</f>
        <v xml:space="preserve"> </v>
      </c>
      <c r="AI404" s="21" t="str">
        <f>IF(AC404=" "," ",IF(Input!$G408="Boy",IF(RANK(AC404,($AA404:$AE404),0)&lt;=5,AC404," ")," "))</f>
        <v xml:space="preserve"> </v>
      </c>
      <c r="AJ404" s="21" t="str">
        <f>IF(AD404=" "," ",IF(Input!$G408="Boy",IF(RANK(AD404,($AA404:$AE404),0)&lt;=5,AD404," ")," "))</f>
        <v xml:space="preserve"> </v>
      </c>
      <c r="AK404" s="21" t="str">
        <f>IF(AE404=" "," ",IF(Input!$G408="Boy",IF(RANK(AE404,($AA404:$AE404),0)&lt;=5,AE404," ")," "))</f>
        <v xml:space="preserve"> </v>
      </c>
      <c r="AM404" s="21" t="str">
        <f>IF(AA404=" "," ",IF(Input!$G408="Girl",IF(RANK(AA404,($AA404:$AE404),0)&lt;=5,AA404," ")," "))</f>
        <v xml:space="preserve"> </v>
      </c>
      <c r="AN404" s="21" t="str">
        <f>IF(AB404=" "," ",IF(Input!$G408="Girl",IF(RANK(AB404,($AA404:$AE404),0)&lt;=5,AB404," ")," "))</f>
        <v xml:space="preserve"> </v>
      </c>
      <c r="AO404" s="21" t="str">
        <f>IF(AC404=" "," ",IF(Input!$G408="Girl",IF(RANK(AC404,($AA404:$AE404),0)&lt;=5,AC404," ")," "))</f>
        <v xml:space="preserve"> </v>
      </c>
      <c r="AP404" s="21" t="str">
        <f>IF(AD404=" "," ",IF(Input!$G408="Girl",IF(RANK(AD404,($AA404:$AE404),0)&lt;=5,AD404," ")," "))</f>
        <v xml:space="preserve"> </v>
      </c>
      <c r="AQ404" s="21" t="str">
        <f>IF(AE404=" "," ",IF(Input!$G408="Girl",IF(RANK(AE404,($AA404:$AE404),0)&lt;=5,AE404," ")," "))</f>
        <v xml:space="preserve"> </v>
      </c>
      <c r="AS404">
        <v>4.0000000000000003E-5</v>
      </c>
      <c r="AT404">
        <v>7.9999999999999898E-5</v>
      </c>
      <c r="AU404">
        <v>1.2E-4</v>
      </c>
      <c r="AV404">
        <v>1.6000000000000001E-4</v>
      </c>
      <c r="AW404">
        <v>2.0000000000000001E-4</v>
      </c>
      <c r="AX404">
        <v>2.4000000000000001E-4</v>
      </c>
      <c r="AY404">
        <v>2.7999999999999998E-4</v>
      </c>
      <c r="AZ404">
        <v>3.20000000000001E-4</v>
      </c>
      <c r="BA404">
        <v>3.60000000000001E-4</v>
      </c>
      <c r="BB404">
        <v>4.0000000000000099E-4</v>
      </c>
    </row>
    <row r="405" spans="3:54" ht="23.55" customHeight="1" x14ac:dyDescent="0.3">
      <c r="C405" s="169">
        <f>Input!D409</f>
        <v>0</v>
      </c>
      <c r="D405" s="170" t="e">
        <f>Input!#REF!</f>
        <v>#REF!</v>
      </c>
      <c r="E405" s="170">
        <f>Input!E409</f>
        <v>0</v>
      </c>
      <c r="F405" s="171">
        <f>Input!F409</f>
        <v>0</v>
      </c>
      <c r="G405" s="171">
        <f>Input!G409</f>
        <v>0</v>
      </c>
      <c r="H405" s="170">
        <f t="shared" si="86"/>
        <v>0</v>
      </c>
      <c r="I405" s="170">
        <f t="shared" si="87"/>
        <v>0</v>
      </c>
      <c r="J405" s="170">
        <f t="shared" si="88"/>
        <v>0</v>
      </c>
      <c r="K405" s="170">
        <f t="shared" si="89"/>
        <v>0</v>
      </c>
      <c r="L405" s="170">
        <f t="shared" si="90"/>
        <v>0</v>
      </c>
      <c r="M405" s="170" t="str">
        <f t="shared" si="91"/>
        <v xml:space="preserve"> </v>
      </c>
      <c r="N405" s="182" t="str">
        <f t="shared" si="92"/>
        <v xml:space="preserve"> </v>
      </c>
      <c r="O405" s="5" t="str">
        <f t="shared" si="93"/>
        <v xml:space="preserve"> -0-0</v>
      </c>
      <c r="P405" s="5">
        <f>Input!D409</f>
        <v>0</v>
      </c>
      <c r="Q405" s="21">
        <f>IF(Input!$E409=0,0,IF(ISNA(VLOOKUP((CONCATENATE(Q$6,"-",Input!H409)),points1,2,)),0,(VLOOKUP((CONCATENATE(Q$6,"-",Input!H409)),points1,2,))))</f>
        <v>0</v>
      </c>
      <c r="R405" s="21">
        <f>IF(Input!$E409=0,0,IF(ISNA(VLOOKUP((CONCATENATE(R$6,"-",Input!I409)),points1,2,)),0,(VLOOKUP((CONCATENATE(R$6,"-",Input!I409)),points1,2,))))</f>
        <v>0</v>
      </c>
      <c r="S405" s="21">
        <f>IF(Input!$E409=0,0,IF(ISNA(VLOOKUP((CONCATENATE(S$6,"-",Input!J409)),points1,2,)),0,(VLOOKUP((CONCATENATE(S$6,"-",Input!J409)),points1,2,))))</f>
        <v>0</v>
      </c>
      <c r="T405" s="21">
        <f>IF(Input!$E409=0,0,IF(ISNA(VLOOKUP((CONCATENATE(T$6,"-",Input!K409)),points1,2,)),0,(VLOOKUP((CONCATENATE(T$6,"-",Input!K409)),points1,2,))))</f>
        <v>0</v>
      </c>
      <c r="U405" s="21">
        <f>IF(Input!$E409=0,0,IF(ISNA(VLOOKUP((CONCATENATE(U$6,"-",Input!L409)),points1,2,)),0,(VLOOKUP((CONCATENATE(U$6,"-",Input!L409)),points1,2,))))</f>
        <v>0</v>
      </c>
      <c r="V405" s="12">
        <f>IF(Input!$C409&gt;6,COUNT(Input!H409:I409,Input!J409:L409,Input!#REF!,Input!#REF!),IF(Input!$C409&lt;=6,COUNT(Input!H409:I409,Input!J409:L409,Input!#REF!)))</f>
        <v>0</v>
      </c>
      <c r="W405">
        <f t="shared" si="99"/>
        <v>0</v>
      </c>
      <c r="X405">
        <f>IF(W405=0,0,IF((Input!G409="Boy")*AND(Input!C409&gt;6),VLOOKUP(W405,award2,3),IF((Input!G409="Girl")*AND(Input!C409&gt;6),VLOOKUP(W405,award2,2),IF((Input!G409="Boy")*AND(Input!C409&lt;=6),VLOOKUP(W405,award12,3),IF((Input!G409="Girl")*AND(Input!C409&lt;=6),VLOOKUP(W405,award12,2),0)))))</f>
        <v>0</v>
      </c>
      <c r="Y405">
        <f>IF(Input!$C409&gt;6,COUNT(Input!H409:I409,Input!J409:L409,Input!#REF!,Input!#REF!),IF(Input!$C409&lt;=6,COUNT(Input!H409:I409,Input!J409:L409,Input!#REF!)))</f>
        <v>0</v>
      </c>
      <c r="AA405" t="str">
        <f t="shared" si="94"/>
        <v xml:space="preserve"> </v>
      </c>
      <c r="AB405" t="str">
        <f t="shared" si="95"/>
        <v xml:space="preserve"> </v>
      </c>
      <c r="AC405" t="str">
        <f t="shared" si="96"/>
        <v xml:space="preserve"> </v>
      </c>
      <c r="AD405" t="str">
        <f t="shared" si="97"/>
        <v xml:space="preserve"> </v>
      </c>
      <c r="AE405" t="str">
        <f t="shared" si="98"/>
        <v xml:space="preserve"> </v>
      </c>
      <c r="AG405" s="21" t="str">
        <f>IF(AA405=" "," ",IF(Input!$G409="Boy",IF(RANK(AA405,($AA405:$AE405),0)&lt;=5,AA405," ")," "))</f>
        <v xml:space="preserve"> </v>
      </c>
      <c r="AH405" s="21" t="str">
        <f>IF(AB405=" "," ",IF(Input!$G409="Boy",IF(RANK(AB405,($AA405:$AE405),0)&lt;=5,AB405," ")," "))</f>
        <v xml:space="preserve"> </v>
      </c>
      <c r="AI405" s="21" t="str">
        <f>IF(AC405=" "," ",IF(Input!$G409="Boy",IF(RANK(AC405,($AA405:$AE405),0)&lt;=5,AC405," ")," "))</f>
        <v xml:space="preserve"> </v>
      </c>
      <c r="AJ405" s="21" t="str">
        <f>IF(AD405=" "," ",IF(Input!$G409="Boy",IF(RANK(AD405,($AA405:$AE405),0)&lt;=5,AD405," ")," "))</f>
        <v xml:space="preserve"> </v>
      </c>
      <c r="AK405" s="21" t="str">
        <f>IF(AE405=" "," ",IF(Input!$G409="Boy",IF(RANK(AE405,($AA405:$AE405),0)&lt;=5,AE405," ")," "))</f>
        <v xml:space="preserve"> </v>
      </c>
      <c r="AM405" s="21" t="str">
        <f>IF(AA405=" "," ",IF(Input!$G409="Girl",IF(RANK(AA405,($AA405:$AE405),0)&lt;=5,AA405," ")," "))</f>
        <v xml:space="preserve"> </v>
      </c>
      <c r="AN405" s="21" t="str">
        <f>IF(AB405=" "," ",IF(Input!$G409="Girl",IF(RANK(AB405,($AA405:$AE405),0)&lt;=5,AB405," ")," "))</f>
        <v xml:space="preserve"> </v>
      </c>
      <c r="AO405" s="21" t="str">
        <f>IF(AC405=" "," ",IF(Input!$G409="Girl",IF(RANK(AC405,($AA405:$AE405),0)&lt;=5,AC405," ")," "))</f>
        <v xml:space="preserve"> </v>
      </c>
      <c r="AP405" s="21" t="str">
        <f>IF(AD405=" "," ",IF(Input!$G409="Girl",IF(RANK(AD405,($AA405:$AE405),0)&lt;=5,AD405," ")," "))</f>
        <v xml:space="preserve"> </v>
      </c>
      <c r="AQ405" s="21" t="str">
        <f>IF(AE405=" "," ",IF(Input!$G409="Girl",IF(RANK(AE405,($AA405:$AE405),0)&lt;=5,AE405," ")," "))</f>
        <v xml:space="preserve"> </v>
      </c>
      <c r="AS405">
        <v>4.0000000000000003E-5</v>
      </c>
      <c r="AT405">
        <v>7.9999999999999898E-5</v>
      </c>
      <c r="AU405">
        <v>1.2E-4</v>
      </c>
      <c r="AV405">
        <v>1.6000000000000001E-4</v>
      </c>
      <c r="AW405">
        <v>2.0000000000000001E-4</v>
      </c>
      <c r="AX405">
        <v>2.4000000000000001E-4</v>
      </c>
      <c r="AY405">
        <v>2.7999999999999998E-4</v>
      </c>
      <c r="AZ405">
        <v>3.20000000000001E-4</v>
      </c>
      <c r="BA405">
        <v>3.60000000000001E-4</v>
      </c>
      <c r="BB405">
        <v>4.0000000000000099E-4</v>
      </c>
    </row>
    <row r="406" spans="3:54" ht="23.55" customHeight="1" x14ac:dyDescent="0.3">
      <c r="C406" s="169">
        <f>Input!D410</f>
        <v>0</v>
      </c>
      <c r="D406" s="170" t="e">
        <f>Input!#REF!</f>
        <v>#REF!</v>
      </c>
      <c r="E406" s="170">
        <f>Input!E410</f>
        <v>0</v>
      </c>
      <c r="F406" s="171">
        <f>Input!F410</f>
        <v>0</v>
      </c>
      <c r="G406" s="171">
        <f>Input!G410</f>
        <v>0</v>
      </c>
      <c r="H406" s="170">
        <f t="shared" si="86"/>
        <v>0</v>
      </c>
      <c r="I406" s="170">
        <f t="shared" si="87"/>
        <v>0</v>
      </c>
      <c r="J406" s="170">
        <f t="shared" si="88"/>
        <v>0</v>
      </c>
      <c r="K406" s="170">
        <f t="shared" si="89"/>
        <v>0</v>
      </c>
      <c r="L406" s="170">
        <f t="shared" si="90"/>
        <v>0</v>
      </c>
      <c r="M406" s="170" t="str">
        <f t="shared" si="91"/>
        <v xml:space="preserve"> </v>
      </c>
      <c r="N406" s="182" t="str">
        <f t="shared" si="92"/>
        <v xml:space="preserve"> </v>
      </c>
      <c r="O406" s="5" t="str">
        <f t="shared" si="93"/>
        <v xml:space="preserve"> -0-0</v>
      </c>
      <c r="P406" s="5">
        <f>Input!D410</f>
        <v>0</v>
      </c>
      <c r="Q406" s="21">
        <f>IF(Input!$E410=0,0,IF(ISNA(VLOOKUP((CONCATENATE(Q$6,"-",Input!H410)),points1,2,)),0,(VLOOKUP((CONCATENATE(Q$6,"-",Input!H410)),points1,2,))))</f>
        <v>0</v>
      </c>
      <c r="R406" s="21">
        <f>IF(Input!$E410=0,0,IF(ISNA(VLOOKUP((CONCATENATE(R$6,"-",Input!I410)),points1,2,)),0,(VLOOKUP((CONCATENATE(R$6,"-",Input!I410)),points1,2,))))</f>
        <v>0</v>
      </c>
      <c r="S406" s="21">
        <f>IF(Input!$E410=0,0,IF(ISNA(VLOOKUP((CONCATENATE(S$6,"-",Input!J410)),points1,2,)),0,(VLOOKUP((CONCATENATE(S$6,"-",Input!J410)),points1,2,))))</f>
        <v>0</v>
      </c>
      <c r="T406" s="21">
        <f>IF(Input!$E410=0,0,IF(ISNA(VLOOKUP((CONCATENATE(T$6,"-",Input!K410)),points1,2,)),0,(VLOOKUP((CONCATENATE(T$6,"-",Input!K410)),points1,2,))))</f>
        <v>0</v>
      </c>
      <c r="U406" s="21">
        <f>IF(Input!$E410=0,0,IF(ISNA(VLOOKUP((CONCATENATE(U$6,"-",Input!L410)),points1,2,)),0,(VLOOKUP((CONCATENATE(U$6,"-",Input!L410)),points1,2,))))</f>
        <v>0</v>
      </c>
      <c r="V406" s="12">
        <f>IF(Input!$C410&gt;6,COUNT(Input!H410:I410,Input!J410:L410,Input!#REF!,Input!#REF!),IF(Input!$C410&lt;=6,COUNT(Input!H410:I410,Input!J410:L410,Input!#REF!)))</f>
        <v>0</v>
      </c>
      <c r="W406">
        <f t="shared" si="99"/>
        <v>0</v>
      </c>
      <c r="X406">
        <f>IF(W406=0,0,IF((Input!G410="Boy")*AND(Input!C410&gt;6),VLOOKUP(W406,award2,3),IF((Input!G410="Girl")*AND(Input!C410&gt;6),VLOOKUP(W406,award2,2),IF((Input!G410="Boy")*AND(Input!C410&lt;=6),VLOOKUP(W406,award12,3),IF((Input!G410="Girl")*AND(Input!C410&lt;=6),VLOOKUP(W406,award12,2),0)))))</f>
        <v>0</v>
      </c>
      <c r="Y406">
        <f>IF(Input!$C410&gt;6,COUNT(Input!H410:I410,Input!J410:L410,Input!#REF!,Input!#REF!),IF(Input!$C410&lt;=6,COUNT(Input!H410:I410,Input!J410:L410,Input!#REF!)))</f>
        <v>0</v>
      </c>
      <c r="AA406" t="str">
        <f t="shared" si="94"/>
        <v xml:space="preserve"> </v>
      </c>
      <c r="AB406" t="str">
        <f t="shared" si="95"/>
        <v xml:space="preserve"> </v>
      </c>
      <c r="AC406" t="str">
        <f t="shared" si="96"/>
        <v xml:space="preserve"> </v>
      </c>
      <c r="AD406" t="str">
        <f t="shared" si="97"/>
        <v xml:space="preserve"> </v>
      </c>
      <c r="AE406" t="str">
        <f t="shared" si="98"/>
        <v xml:space="preserve"> </v>
      </c>
      <c r="AG406" s="21" t="str">
        <f>IF(AA406=" "," ",IF(Input!$G410="Boy",IF(RANK(AA406,($AA406:$AE406),0)&lt;=5,AA406," ")," "))</f>
        <v xml:space="preserve"> </v>
      </c>
      <c r="AH406" s="21" t="str">
        <f>IF(AB406=" "," ",IF(Input!$G410="Boy",IF(RANK(AB406,($AA406:$AE406),0)&lt;=5,AB406," ")," "))</f>
        <v xml:space="preserve"> </v>
      </c>
      <c r="AI406" s="21" t="str">
        <f>IF(AC406=" "," ",IF(Input!$G410="Boy",IF(RANK(AC406,($AA406:$AE406),0)&lt;=5,AC406," ")," "))</f>
        <v xml:space="preserve"> </v>
      </c>
      <c r="AJ406" s="21" t="str">
        <f>IF(AD406=" "," ",IF(Input!$G410="Boy",IF(RANK(AD406,($AA406:$AE406),0)&lt;=5,AD406," ")," "))</f>
        <v xml:space="preserve"> </v>
      </c>
      <c r="AK406" s="21" t="str">
        <f>IF(AE406=" "," ",IF(Input!$G410="Boy",IF(RANK(AE406,($AA406:$AE406),0)&lt;=5,AE406," ")," "))</f>
        <v xml:space="preserve"> </v>
      </c>
      <c r="AM406" s="21" t="str">
        <f>IF(AA406=" "," ",IF(Input!$G410="Girl",IF(RANK(AA406,($AA406:$AE406),0)&lt;=5,AA406," ")," "))</f>
        <v xml:space="preserve"> </v>
      </c>
      <c r="AN406" s="21" t="str">
        <f>IF(AB406=" "," ",IF(Input!$G410="Girl",IF(RANK(AB406,($AA406:$AE406),0)&lt;=5,AB406," ")," "))</f>
        <v xml:space="preserve"> </v>
      </c>
      <c r="AO406" s="21" t="str">
        <f>IF(AC406=" "," ",IF(Input!$G410="Girl",IF(RANK(AC406,($AA406:$AE406),0)&lt;=5,AC406," ")," "))</f>
        <v xml:space="preserve"> </v>
      </c>
      <c r="AP406" s="21" t="str">
        <f>IF(AD406=" "," ",IF(Input!$G410="Girl",IF(RANK(AD406,($AA406:$AE406),0)&lt;=5,AD406," ")," "))</f>
        <v xml:space="preserve"> </v>
      </c>
      <c r="AQ406" s="21" t="str">
        <f>IF(AE406=" "," ",IF(Input!$G410="Girl",IF(RANK(AE406,($AA406:$AE406),0)&lt;=5,AE406," ")," "))</f>
        <v xml:space="preserve"> </v>
      </c>
      <c r="AS406">
        <v>4.0000000000000003E-5</v>
      </c>
      <c r="AT406">
        <v>7.9999999999999898E-5</v>
      </c>
      <c r="AU406">
        <v>1.2E-4</v>
      </c>
      <c r="AV406">
        <v>1.6000000000000001E-4</v>
      </c>
      <c r="AW406">
        <v>2.0000000000000001E-4</v>
      </c>
      <c r="AX406">
        <v>2.4000000000000001E-4</v>
      </c>
      <c r="AY406">
        <v>2.7999999999999998E-4</v>
      </c>
      <c r="AZ406">
        <v>3.20000000000001E-4</v>
      </c>
      <c r="BA406">
        <v>3.60000000000001E-4</v>
      </c>
      <c r="BB406">
        <v>4.0000000000000099E-4</v>
      </c>
    </row>
    <row r="407" spans="3:54" ht="23.55" customHeight="1" x14ac:dyDescent="0.3">
      <c r="C407" s="169">
        <f>Input!D411</f>
        <v>0</v>
      </c>
      <c r="D407" s="170" t="e">
        <f>Input!#REF!</f>
        <v>#REF!</v>
      </c>
      <c r="E407" s="170">
        <f>Input!E411</f>
        <v>0</v>
      </c>
      <c r="F407" s="171">
        <f>Input!F411</f>
        <v>0</v>
      </c>
      <c r="G407" s="171">
        <f>Input!G411</f>
        <v>0</v>
      </c>
      <c r="H407" s="170">
        <f t="shared" si="86"/>
        <v>0</v>
      </c>
      <c r="I407" s="170">
        <f t="shared" si="87"/>
        <v>0</v>
      </c>
      <c r="J407" s="170">
        <f t="shared" si="88"/>
        <v>0</v>
      </c>
      <c r="K407" s="170">
        <f t="shared" si="89"/>
        <v>0</v>
      </c>
      <c r="L407" s="170">
        <f t="shared" si="90"/>
        <v>0</v>
      </c>
      <c r="M407" s="170" t="str">
        <f t="shared" si="91"/>
        <v xml:space="preserve"> </v>
      </c>
      <c r="N407" s="182" t="str">
        <f t="shared" si="92"/>
        <v xml:space="preserve"> </v>
      </c>
      <c r="O407" s="5" t="str">
        <f t="shared" si="93"/>
        <v xml:space="preserve"> -0-0</v>
      </c>
      <c r="P407" s="5">
        <f>Input!D411</f>
        <v>0</v>
      </c>
      <c r="Q407" s="21">
        <f>IF(Input!$E411=0,0,IF(ISNA(VLOOKUP((CONCATENATE(Q$6,"-",Input!H411)),points1,2,)),0,(VLOOKUP((CONCATENATE(Q$6,"-",Input!H411)),points1,2,))))</f>
        <v>0</v>
      </c>
      <c r="R407" s="21">
        <f>IF(Input!$E411=0,0,IF(ISNA(VLOOKUP((CONCATENATE(R$6,"-",Input!I411)),points1,2,)),0,(VLOOKUP((CONCATENATE(R$6,"-",Input!I411)),points1,2,))))</f>
        <v>0</v>
      </c>
      <c r="S407" s="21">
        <f>IF(Input!$E411=0,0,IF(ISNA(VLOOKUP((CONCATENATE(S$6,"-",Input!J411)),points1,2,)),0,(VLOOKUP((CONCATENATE(S$6,"-",Input!J411)),points1,2,))))</f>
        <v>0</v>
      </c>
      <c r="T407" s="21">
        <f>IF(Input!$E411=0,0,IF(ISNA(VLOOKUP((CONCATENATE(T$6,"-",Input!K411)),points1,2,)),0,(VLOOKUP((CONCATENATE(T$6,"-",Input!K411)),points1,2,))))</f>
        <v>0</v>
      </c>
      <c r="U407" s="21">
        <f>IF(Input!$E411=0,0,IF(ISNA(VLOOKUP((CONCATENATE(U$6,"-",Input!L411)),points1,2,)),0,(VLOOKUP((CONCATENATE(U$6,"-",Input!L411)),points1,2,))))</f>
        <v>0</v>
      </c>
      <c r="V407" s="12">
        <f>IF(Input!$C411&gt;6,COUNT(Input!H411:I411,Input!J411:L411,Input!#REF!,Input!#REF!),IF(Input!$C411&lt;=6,COUNT(Input!H411:I411,Input!J411:L411,Input!#REF!)))</f>
        <v>0</v>
      </c>
      <c r="W407">
        <f t="shared" si="99"/>
        <v>0</v>
      </c>
      <c r="X407">
        <f>IF(W407=0,0,IF((Input!G411="Boy")*AND(Input!C411&gt;6),VLOOKUP(W407,award2,3),IF((Input!G411="Girl")*AND(Input!C411&gt;6),VLOOKUP(W407,award2,2),IF((Input!G411="Boy")*AND(Input!C411&lt;=6),VLOOKUP(W407,award12,3),IF((Input!G411="Girl")*AND(Input!C411&lt;=6),VLOOKUP(W407,award12,2),0)))))</f>
        <v>0</v>
      </c>
      <c r="Y407">
        <f>IF(Input!$C411&gt;6,COUNT(Input!H411:I411,Input!J411:L411,Input!#REF!,Input!#REF!),IF(Input!$C411&lt;=6,COUNT(Input!H411:I411,Input!J411:L411,Input!#REF!)))</f>
        <v>0</v>
      </c>
      <c r="AA407" t="str">
        <f t="shared" si="94"/>
        <v xml:space="preserve"> </v>
      </c>
      <c r="AB407" t="str">
        <f t="shared" si="95"/>
        <v xml:space="preserve"> </v>
      </c>
      <c r="AC407" t="str">
        <f t="shared" si="96"/>
        <v xml:space="preserve"> </v>
      </c>
      <c r="AD407" t="str">
        <f t="shared" si="97"/>
        <v xml:space="preserve"> </v>
      </c>
      <c r="AE407" t="str">
        <f t="shared" si="98"/>
        <v xml:space="preserve"> </v>
      </c>
      <c r="AG407" s="21" t="str">
        <f>IF(AA407=" "," ",IF(Input!$G411="Boy",IF(RANK(AA407,($AA407:$AE407),0)&lt;=5,AA407," ")," "))</f>
        <v xml:space="preserve"> </v>
      </c>
      <c r="AH407" s="21" t="str">
        <f>IF(AB407=" "," ",IF(Input!$G411="Boy",IF(RANK(AB407,($AA407:$AE407),0)&lt;=5,AB407," ")," "))</f>
        <v xml:space="preserve"> </v>
      </c>
      <c r="AI407" s="21" t="str">
        <f>IF(AC407=" "," ",IF(Input!$G411="Boy",IF(RANK(AC407,($AA407:$AE407),0)&lt;=5,AC407," ")," "))</f>
        <v xml:space="preserve"> </v>
      </c>
      <c r="AJ407" s="21" t="str">
        <f>IF(AD407=" "," ",IF(Input!$G411="Boy",IF(RANK(AD407,($AA407:$AE407),0)&lt;=5,AD407," ")," "))</f>
        <v xml:space="preserve"> </v>
      </c>
      <c r="AK407" s="21" t="str">
        <f>IF(AE407=" "," ",IF(Input!$G411="Boy",IF(RANK(AE407,($AA407:$AE407),0)&lt;=5,AE407," ")," "))</f>
        <v xml:space="preserve"> </v>
      </c>
      <c r="AM407" s="21" t="str">
        <f>IF(AA407=" "," ",IF(Input!$G411="Girl",IF(RANK(AA407,($AA407:$AE407),0)&lt;=5,AA407," ")," "))</f>
        <v xml:space="preserve"> </v>
      </c>
      <c r="AN407" s="21" t="str">
        <f>IF(AB407=" "," ",IF(Input!$G411="Girl",IF(RANK(AB407,($AA407:$AE407),0)&lt;=5,AB407," ")," "))</f>
        <v xml:space="preserve"> </v>
      </c>
      <c r="AO407" s="21" t="str">
        <f>IF(AC407=" "," ",IF(Input!$G411="Girl",IF(RANK(AC407,($AA407:$AE407),0)&lt;=5,AC407," ")," "))</f>
        <v xml:space="preserve"> </v>
      </c>
      <c r="AP407" s="21" t="str">
        <f>IF(AD407=" "," ",IF(Input!$G411="Girl",IF(RANK(AD407,($AA407:$AE407),0)&lt;=5,AD407," ")," "))</f>
        <v xml:space="preserve"> </v>
      </c>
      <c r="AQ407" s="21" t="str">
        <f>IF(AE407=" "," ",IF(Input!$G411="Girl",IF(RANK(AE407,($AA407:$AE407),0)&lt;=5,AE407," ")," "))</f>
        <v xml:space="preserve"> </v>
      </c>
      <c r="AS407">
        <v>4.0000000000000003E-5</v>
      </c>
      <c r="AT407">
        <v>7.9999999999999898E-5</v>
      </c>
      <c r="AU407">
        <v>1.2E-4</v>
      </c>
      <c r="AV407">
        <v>1.6000000000000001E-4</v>
      </c>
      <c r="AW407">
        <v>2.0000000000000001E-4</v>
      </c>
      <c r="AX407">
        <v>2.4000000000000001E-4</v>
      </c>
      <c r="AY407">
        <v>2.7999999999999998E-4</v>
      </c>
      <c r="AZ407">
        <v>3.20000000000001E-4</v>
      </c>
      <c r="BA407">
        <v>3.60000000000001E-4</v>
      </c>
      <c r="BB407">
        <v>4.0000000000000099E-4</v>
      </c>
    </row>
    <row r="408" spans="3:54" ht="23.55" customHeight="1" x14ac:dyDescent="0.3">
      <c r="C408" s="169">
        <f>Input!D412</f>
        <v>0</v>
      </c>
      <c r="D408" s="170" t="e">
        <f>Input!#REF!</f>
        <v>#REF!</v>
      </c>
      <c r="E408" s="170">
        <f>Input!E412</f>
        <v>0</v>
      </c>
      <c r="F408" s="171">
        <f>Input!F412</f>
        <v>0</v>
      </c>
      <c r="G408" s="171">
        <f>Input!G412</f>
        <v>0</v>
      </c>
      <c r="H408" s="170">
        <f t="shared" si="86"/>
        <v>0</v>
      </c>
      <c r="I408" s="170">
        <f t="shared" si="87"/>
        <v>0</v>
      </c>
      <c r="J408" s="170">
        <f t="shared" si="88"/>
        <v>0</v>
      </c>
      <c r="K408" s="170">
        <f t="shared" si="89"/>
        <v>0</v>
      </c>
      <c r="L408" s="170">
        <f t="shared" si="90"/>
        <v>0</v>
      </c>
      <c r="M408" s="170" t="str">
        <f t="shared" si="91"/>
        <v xml:space="preserve"> </v>
      </c>
      <c r="N408" s="182" t="str">
        <f t="shared" si="92"/>
        <v xml:space="preserve"> </v>
      </c>
      <c r="O408" s="5" t="str">
        <f t="shared" si="93"/>
        <v xml:space="preserve"> -0-0</v>
      </c>
      <c r="P408" s="5">
        <f>Input!D412</f>
        <v>0</v>
      </c>
      <c r="Q408" s="21">
        <f>IF(Input!$E412=0,0,IF(ISNA(VLOOKUP((CONCATENATE(Q$6,"-",Input!H412)),points1,2,)),0,(VLOOKUP((CONCATENATE(Q$6,"-",Input!H412)),points1,2,))))</f>
        <v>0</v>
      </c>
      <c r="R408" s="21">
        <f>IF(Input!$E412=0,0,IF(ISNA(VLOOKUP((CONCATENATE(R$6,"-",Input!I412)),points1,2,)),0,(VLOOKUP((CONCATENATE(R$6,"-",Input!I412)),points1,2,))))</f>
        <v>0</v>
      </c>
      <c r="S408" s="21">
        <f>IF(Input!$E412=0,0,IF(ISNA(VLOOKUP((CONCATENATE(S$6,"-",Input!J412)),points1,2,)),0,(VLOOKUP((CONCATENATE(S$6,"-",Input!J412)),points1,2,))))</f>
        <v>0</v>
      </c>
      <c r="T408" s="21">
        <f>IF(Input!$E412=0,0,IF(ISNA(VLOOKUP((CONCATENATE(T$6,"-",Input!K412)),points1,2,)),0,(VLOOKUP((CONCATENATE(T$6,"-",Input!K412)),points1,2,))))</f>
        <v>0</v>
      </c>
      <c r="U408" s="21">
        <f>IF(Input!$E412=0,0,IF(ISNA(VLOOKUP((CONCATENATE(U$6,"-",Input!L412)),points1,2,)),0,(VLOOKUP((CONCATENATE(U$6,"-",Input!L412)),points1,2,))))</f>
        <v>0</v>
      </c>
      <c r="V408" s="12">
        <f>IF(Input!$C412&gt;6,COUNT(Input!H412:I412,Input!J412:L412,Input!#REF!,Input!#REF!),IF(Input!$C412&lt;=6,COUNT(Input!H412:I412,Input!J412:L412,Input!#REF!)))</f>
        <v>0</v>
      </c>
      <c r="W408">
        <f t="shared" si="99"/>
        <v>0</v>
      </c>
      <c r="X408">
        <f>IF(W408=0,0,IF((Input!G412="Boy")*AND(Input!C412&gt;6),VLOOKUP(W408,award2,3),IF((Input!G412="Girl")*AND(Input!C412&gt;6),VLOOKUP(W408,award2,2),IF((Input!G412="Boy")*AND(Input!C412&lt;=6),VLOOKUP(W408,award12,3),IF((Input!G412="Girl")*AND(Input!C412&lt;=6),VLOOKUP(W408,award12,2),0)))))</f>
        <v>0</v>
      </c>
      <c r="Y408">
        <f>IF(Input!$C412&gt;6,COUNT(Input!H412:I412,Input!J412:L412,Input!#REF!,Input!#REF!),IF(Input!$C412&lt;=6,COUNT(Input!H412:I412,Input!J412:L412,Input!#REF!)))</f>
        <v>0</v>
      </c>
      <c r="AA408" t="str">
        <f t="shared" si="94"/>
        <v xml:space="preserve"> </v>
      </c>
      <c r="AB408" t="str">
        <f t="shared" si="95"/>
        <v xml:space="preserve"> </v>
      </c>
      <c r="AC408" t="str">
        <f t="shared" si="96"/>
        <v xml:space="preserve"> </v>
      </c>
      <c r="AD408" t="str">
        <f t="shared" si="97"/>
        <v xml:space="preserve"> </v>
      </c>
      <c r="AE408" t="str">
        <f t="shared" si="98"/>
        <v xml:space="preserve"> </v>
      </c>
      <c r="AG408" s="21" t="str">
        <f>IF(AA408=" "," ",IF(Input!$G412="Boy",IF(RANK(AA408,($AA408:$AE408),0)&lt;=5,AA408," ")," "))</f>
        <v xml:space="preserve"> </v>
      </c>
      <c r="AH408" s="21" t="str">
        <f>IF(AB408=" "," ",IF(Input!$G412="Boy",IF(RANK(AB408,($AA408:$AE408),0)&lt;=5,AB408," ")," "))</f>
        <v xml:space="preserve"> </v>
      </c>
      <c r="AI408" s="21" t="str">
        <f>IF(AC408=" "," ",IF(Input!$G412="Boy",IF(RANK(AC408,($AA408:$AE408),0)&lt;=5,AC408," ")," "))</f>
        <v xml:space="preserve"> </v>
      </c>
      <c r="AJ408" s="21" t="str">
        <f>IF(AD408=" "," ",IF(Input!$G412="Boy",IF(RANK(AD408,($AA408:$AE408),0)&lt;=5,AD408," ")," "))</f>
        <v xml:space="preserve"> </v>
      </c>
      <c r="AK408" s="21" t="str">
        <f>IF(AE408=" "," ",IF(Input!$G412="Boy",IF(RANK(AE408,($AA408:$AE408),0)&lt;=5,AE408," ")," "))</f>
        <v xml:space="preserve"> </v>
      </c>
      <c r="AM408" s="21" t="str">
        <f>IF(AA408=" "," ",IF(Input!$G412="Girl",IF(RANK(AA408,($AA408:$AE408),0)&lt;=5,AA408," ")," "))</f>
        <v xml:space="preserve"> </v>
      </c>
      <c r="AN408" s="21" t="str">
        <f>IF(AB408=" "," ",IF(Input!$G412="Girl",IF(RANK(AB408,($AA408:$AE408),0)&lt;=5,AB408," ")," "))</f>
        <v xml:space="preserve"> </v>
      </c>
      <c r="AO408" s="21" t="str">
        <f>IF(AC408=" "," ",IF(Input!$G412="Girl",IF(RANK(AC408,($AA408:$AE408),0)&lt;=5,AC408," ")," "))</f>
        <v xml:space="preserve"> </v>
      </c>
      <c r="AP408" s="21" t="str">
        <f>IF(AD408=" "," ",IF(Input!$G412="Girl",IF(RANK(AD408,($AA408:$AE408),0)&lt;=5,AD408," ")," "))</f>
        <v xml:space="preserve"> </v>
      </c>
      <c r="AQ408" s="21" t="str">
        <f>IF(AE408=" "," ",IF(Input!$G412="Girl",IF(RANK(AE408,($AA408:$AE408),0)&lt;=5,AE408," ")," "))</f>
        <v xml:space="preserve"> </v>
      </c>
      <c r="AS408">
        <v>4.0000000000000003E-5</v>
      </c>
      <c r="AT408">
        <v>7.9999999999999898E-5</v>
      </c>
      <c r="AU408">
        <v>1.2E-4</v>
      </c>
      <c r="AV408">
        <v>1.6000000000000001E-4</v>
      </c>
      <c r="AW408">
        <v>2.0000000000000001E-4</v>
      </c>
      <c r="AX408">
        <v>2.4000000000000001E-4</v>
      </c>
      <c r="AY408">
        <v>2.7999999999999998E-4</v>
      </c>
      <c r="AZ408">
        <v>3.20000000000001E-4</v>
      </c>
      <c r="BA408">
        <v>3.60000000000001E-4</v>
      </c>
      <c r="BB408">
        <v>4.0000000000000099E-4</v>
      </c>
    </row>
    <row r="409" spans="3:54" ht="23.55" customHeight="1" x14ac:dyDescent="0.3">
      <c r="C409" s="169">
        <f>Input!D413</f>
        <v>0</v>
      </c>
      <c r="D409" s="170" t="e">
        <f>Input!#REF!</f>
        <v>#REF!</v>
      </c>
      <c r="E409" s="170">
        <f>Input!E413</f>
        <v>0</v>
      </c>
      <c r="F409" s="171">
        <f>Input!F413</f>
        <v>0</v>
      </c>
      <c r="G409" s="171">
        <f>Input!G413</f>
        <v>0</v>
      </c>
      <c r="H409" s="170">
        <f t="shared" si="86"/>
        <v>0</v>
      </c>
      <c r="I409" s="170">
        <f t="shared" si="87"/>
        <v>0</v>
      </c>
      <c r="J409" s="170">
        <f t="shared" si="88"/>
        <v>0</v>
      </c>
      <c r="K409" s="170">
        <f t="shared" si="89"/>
        <v>0</v>
      </c>
      <c r="L409" s="170">
        <f t="shared" si="90"/>
        <v>0</v>
      </c>
      <c r="M409" s="170" t="str">
        <f t="shared" si="91"/>
        <v xml:space="preserve"> </v>
      </c>
      <c r="N409" s="182" t="str">
        <f t="shared" si="92"/>
        <v xml:space="preserve"> </v>
      </c>
      <c r="O409" s="5" t="str">
        <f t="shared" si="93"/>
        <v xml:space="preserve"> -0-0</v>
      </c>
      <c r="P409" s="5">
        <f>Input!D413</f>
        <v>0</v>
      </c>
      <c r="Q409" s="21">
        <f>IF(Input!$E413=0,0,IF(ISNA(VLOOKUP((CONCATENATE(Q$6,"-",Input!H413)),points1,2,)),0,(VLOOKUP((CONCATENATE(Q$6,"-",Input!H413)),points1,2,))))</f>
        <v>0</v>
      </c>
      <c r="R409" s="21">
        <f>IF(Input!$E413=0,0,IF(ISNA(VLOOKUP((CONCATENATE(R$6,"-",Input!I413)),points1,2,)),0,(VLOOKUP((CONCATENATE(R$6,"-",Input!I413)),points1,2,))))</f>
        <v>0</v>
      </c>
      <c r="S409" s="21">
        <f>IF(Input!$E413=0,0,IF(ISNA(VLOOKUP((CONCATENATE(S$6,"-",Input!J413)),points1,2,)),0,(VLOOKUP((CONCATENATE(S$6,"-",Input!J413)),points1,2,))))</f>
        <v>0</v>
      </c>
      <c r="T409" s="21">
        <f>IF(Input!$E413=0,0,IF(ISNA(VLOOKUP((CONCATENATE(T$6,"-",Input!K413)),points1,2,)),0,(VLOOKUP((CONCATENATE(T$6,"-",Input!K413)),points1,2,))))</f>
        <v>0</v>
      </c>
      <c r="U409" s="21">
        <f>IF(Input!$E413=0,0,IF(ISNA(VLOOKUP((CONCATENATE(U$6,"-",Input!L413)),points1,2,)),0,(VLOOKUP((CONCATENATE(U$6,"-",Input!L413)),points1,2,))))</f>
        <v>0</v>
      </c>
      <c r="V409" s="12">
        <f>IF(Input!$C413&gt;6,COUNT(Input!H413:I413,Input!J413:L413,Input!#REF!,Input!#REF!),IF(Input!$C413&lt;=6,COUNT(Input!H413:I413,Input!J413:L413,Input!#REF!)))</f>
        <v>0</v>
      </c>
      <c r="W409">
        <f t="shared" si="99"/>
        <v>0</v>
      </c>
      <c r="X409">
        <f>IF(W409=0,0,IF((Input!G413="Boy")*AND(Input!C413&gt;6),VLOOKUP(W409,award2,3),IF((Input!G413="Girl")*AND(Input!C413&gt;6),VLOOKUP(W409,award2,2),IF((Input!G413="Boy")*AND(Input!C413&lt;=6),VLOOKUP(W409,award12,3),IF((Input!G413="Girl")*AND(Input!C413&lt;=6),VLOOKUP(W409,award12,2),0)))))</f>
        <v>0</v>
      </c>
      <c r="Y409">
        <f>IF(Input!$C413&gt;6,COUNT(Input!H413:I413,Input!J413:L413,Input!#REF!,Input!#REF!),IF(Input!$C413&lt;=6,COUNT(Input!H413:I413,Input!J413:L413,Input!#REF!)))</f>
        <v>0</v>
      </c>
      <c r="AA409" t="str">
        <f t="shared" si="94"/>
        <v xml:space="preserve"> </v>
      </c>
      <c r="AB409" t="str">
        <f t="shared" si="95"/>
        <v xml:space="preserve"> </v>
      </c>
      <c r="AC409" t="str">
        <f t="shared" si="96"/>
        <v xml:space="preserve"> </v>
      </c>
      <c r="AD409" t="str">
        <f t="shared" si="97"/>
        <v xml:space="preserve"> </v>
      </c>
      <c r="AE409" t="str">
        <f t="shared" si="98"/>
        <v xml:space="preserve"> </v>
      </c>
      <c r="AG409" s="21" t="str">
        <f>IF(AA409=" "," ",IF(Input!$G413="Boy",IF(RANK(AA409,($AA409:$AE409),0)&lt;=5,AA409," ")," "))</f>
        <v xml:space="preserve"> </v>
      </c>
      <c r="AH409" s="21" t="str">
        <f>IF(AB409=" "," ",IF(Input!$G413="Boy",IF(RANK(AB409,($AA409:$AE409),0)&lt;=5,AB409," ")," "))</f>
        <v xml:space="preserve"> </v>
      </c>
      <c r="AI409" s="21" t="str">
        <f>IF(AC409=" "," ",IF(Input!$G413="Boy",IF(RANK(AC409,($AA409:$AE409),0)&lt;=5,AC409," ")," "))</f>
        <v xml:space="preserve"> </v>
      </c>
      <c r="AJ409" s="21" t="str">
        <f>IF(AD409=" "," ",IF(Input!$G413="Boy",IF(RANK(AD409,($AA409:$AE409),0)&lt;=5,AD409," ")," "))</f>
        <v xml:space="preserve"> </v>
      </c>
      <c r="AK409" s="21" t="str">
        <f>IF(AE409=" "," ",IF(Input!$G413="Boy",IF(RANK(AE409,($AA409:$AE409),0)&lt;=5,AE409," ")," "))</f>
        <v xml:space="preserve"> </v>
      </c>
      <c r="AM409" s="21" t="str">
        <f>IF(AA409=" "," ",IF(Input!$G413="Girl",IF(RANK(AA409,($AA409:$AE409),0)&lt;=5,AA409," ")," "))</f>
        <v xml:space="preserve"> </v>
      </c>
      <c r="AN409" s="21" t="str">
        <f>IF(AB409=" "," ",IF(Input!$G413="Girl",IF(RANK(AB409,($AA409:$AE409),0)&lt;=5,AB409," ")," "))</f>
        <v xml:space="preserve"> </v>
      </c>
      <c r="AO409" s="21" t="str">
        <f>IF(AC409=" "," ",IF(Input!$G413="Girl",IF(RANK(AC409,($AA409:$AE409),0)&lt;=5,AC409," ")," "))</f>
        <v xml:space="preserve"> </v>
      </c>
      <c r="AP409" s="21" t="str">
        <f>IF(AD409=" "," ",IF(Input!$G413="Girl",IF(RANK(AD409,($AA409:$AE409),0)&lt;=5,AD409," ")," "))</f>
        <v xml:space="preserve"> </v>
      </c>
      <c r="AQ409" s="21" t="str">
        <f>IF(AE409=" "," ",IF(Input!$G413="Girl",IF(RANK(AE409,($AA409:$AE409),0)&lt;=5,AE409," ")," "))</f>
        <v xml:space="preserve"> </v>
      </c>
      <c r="AS409">
        <v>4.0000000000000003E-5</v>
      </c>
      <c r="AT409">
        <v>7.9999999999999898E-5</v>
      </c>
      <c r="AU409">
        <v>1.2E-4</v>
      </c>
      <c r="AV409">
        <v>1.6000000000000001E-4</v>
      </c>
      <c r="AW409">
        <v>2.0000000000000001E-4</v>
      </c>
      <c r="AX409">
        <v>2.4000000000000001E-4</v>
      </c>
      <c r="AY409">
        <v>2.7999999999999998E-4</v>
      </c>
      <c r="AZ409">
        <v>3.20000000000001E-4</v>
      </c>
      <c r="BA409">
        <v>3.60000000000001E-4</v>
      </c>
      <c r="BB409">
        <v>4.0000000000000099E-4</v>
      </c>
    </row>
    <row r="410" spans="3:54" ht="23.55" customHeight="1" x14ac:dyDescent="0.3">
      <c r="C410" s="169">
        <f>Input!D414</f>
        <v>0</v>
      </c>
      <c r="D410" s="170" t="e">
        <f>Input!#REF!</f>
        <v>#REF!</v>
      </c>
      <c r="E410" s="170">
        <f>Input!E414</f>
        <v>0</v>
      </c>
      <c r="F410" s="171">
        <f>Input!F414</f>
        <v>0</v>
      </c>
      <c r="G410" s="171">
        <f>Input!G414</f>
        <v>0</v>
      </c>
      <c r="H410" s="170">
        <f t="shared" si="86"/>
        <v>0</v>
      </c>
      <c r="I410" s="170">
        <f t="shared" si="87"/>
        <v>0</v>
      </c>
      <c r="J410" s="170">
        <f t="shared" si="88"/>
        <v>0</v>
      </c>
      <c r="K410" s="170">
        <f t="shared" si="89"/>
        <v>0</v>
      </c>
      <c r="L410" s="170">
        <f t="shared" si="90"/>
        <v>0</v>
      </c>
      <c r="M410" s="170" t="str">
        <f t="shared" si="91"/>
        <v xml:space="preserve"> </v>
      </c>
      <c r="N410" s="182" t="str">
        <f t="shared" si="92"/>
        <v xml:space="preserve"> </v>
      </c>
      <c r="O410" s="5" t="str">
        <f t="shared" si="93"/>
        <v xml:space="preserve"> -0-0</v>
      </c>
      <c r="P410" s="5">
        <f>Input!D414</f>
        <v>0</v>
      </c>
      <c r="Q410" s="21">
        <f>IF(Input!$E414=0,0,IF(ISNA(VLOOKUP((CONCATENATE(Q$6,"-",Input!H414)),points1,2,)),0,(VLOOKUP((CONCATENATE(Q$6,"-",Input!H414)),points1,2,))))</f>
        <v>0</v>
      </c>
      <c r="R410" s="21">
        <f>IF(Input!$E414=0,0,IF(ISNA(VLOOKUP((CONCATENATE(R$6,"-",Input!I414)),points1,2,)),0,(VLOOKUP((CONCATENATE(R$6,"-",Input!I414)),points1,2,))))</f>
        <v>0</v>
      </c>
      <c r="S410" s="21">
        <f>IF(Input!$E414=0,0,IF(ISNA(VLOOKUP((CONCATENATE(S$6,"-",Input!J414)),points1,2,)),0,(VLOOKUP((CONCATENATE(S$6,"-",Input!J414)),points1,2,))))</f>
        <v>0</v>
      </c>
      <c r="T410" s="21">
        <f>IF(Input!$E414=0,0,IF(ISNA(VLOOKUP((CONCATENATE(T$6,"-",Input!K414)),points1,2,)),0,(VLOOKUP((CONCATENATE(T$6,"-",Input!K414)),points1,2,))))</f>
        <v>0</v>
      </c>
      <c r="U410" s="21">
        <f>IF(Input!$E414=0,0,IF(ISNA(VLOOKUP((CONCATENATE(U$6,"-",Input!L414)),points1,2,)),0,(VLOOKUP((CONCATENATE(U$6,"-",Input!L414)),points1,2,))))</f>
        <v>0</v>
      </c>
      <c r="V410" s="12">
        <f>IF(Input!$C414&gt;6,COUNT(Input!H414:I414,Input!J414:L414,Input!#REF!,Input!#REF!),IF(Input!$C414&lt;=6,COUNT(Input!H414:I414,Input!J414:L414,Input!#REF!)))</f>
        <v>0</v>
      </c>
      <c r="W410">
        <f t="shared" si="99"/>
        <v>0</v>
      </c>
      <c r="X410">
        <f>IF(W410=0,0,IF((Input!G414="Boy")*AND(Input!C414&gt;6),VLOOKUP(W410,award2,3),IF((Input!G414="Girl")*AND(Input!C414&gt;6),VLOOKUP(W410,award2,2),IF((Input!G414="Boy")*AND(Input!C414&lt;=6),VLOOKUP(W410,award12,3),IF((Input!G414="Girl")*AND(Input!C414&lt;=6),VLOOKUP(W410,award12,2),0)))))</f>
        <v>0</v>
      </c>
      <c r="Y410">
        <f>IF(Input!$C414&gt;6,COUNT(Input!H414:I414,Input!J414:L414,Input!#REF!,Input!#REF!),IF(Input!$C414&lt;=6,COUNT(Input!H414:I414,Input!J414:L414,Input!#REF!)))</f>
        <v>0</v>
      </c>
      <c r="AA410" t="str">
        <f t="shared" si="94"/>
        <v xml:space="preserve"> </v>
      </c>
      <c r="AB410" t="str">
        <f t="shared" si="95"/>
        <v xml:space="preserve"> </v>
      </c>
      <c r="AC410" t="str">
        <f t="shared" si="96"/>
        <v xml:space="preserve"> </v>
      </c>
      <c r="AD410" t="str">
        <f t="shared" si="97"/>
        <v xml:space="preserve"> </v>
      </c>
      <c r="AE410" t="str">
        <f t="shared" si="98"/>
        <v xml:space="preserve"> </v>
      </c>
      <c r="AG410" s="21" t="str">
        <f>IF(AA410=" "," ",IF(Input!$G414="Boy",IF(RANK(AA410,($AA410:$AE410),0)&lt;=5,AA410," ")," "))</f>
        <v xml:space="preserve"> </v>
      </c>
      <c r="AH410" s="21" t="str">
        <f>IF(AB410=" "," ",IF(Input!$G414="Boy",IF(RANK(AB410,($AA410:$AE410),0)&lt;=5,AB410," ")," "))</f>
        <v xml:space="preserve"> </v>
      </c>
      <c r="AI410" s="21" t="str">
        <f>IF(AC410=" "," ",IF(Input!$G414="Boy",IF(RANK(AC410,($AA410:$AE410),0)&lt;=5,AC410," ")," "))</f>
        <v xml:space="preserve"> </v>
      </c>
      <c r="AJ410" s="21" t="str">
        <f>IF(AD410=" "," ",IF(Input!$G414="Boy",IF(RANK(AD410,($AA410:$AE410),0)&lt;=5,AD410," ")," "))</f>
        <v xml:space="preserve"> </v>
      </c>
      <c r="AK410" s="21" t="str">
        <f>IF(AE410=" "," ",IF(Input!$G414="Boy",IF(RANK(AE410,($AA410:$AE410),0)&lt;=5,AE410," ")," "))</f>
        <v xml:space="preserve"> </v>
      </c>
      <c r="AM410" s="21" t="str">
        <f>IF(AA410=" "," ",IF(Input!$G414="Girl",IF(RANK(AA410,($AA410:$AE410),0)&lt;=5,AA410," ")," "))</f>
        <v xml:space="preserve"> </v>
      </c>
      <c r="AN410" s="21" t="str">
        <f>IF(AB410=" "," ",IF(Input!$G414="Girl",IF(RANK(AB410,($AA410:$AE410),0)&lt;=5,AB410," ")," "))</f>
        <v xml:space="preserve"> </v>
      </c>
      <c r="AO410" s="21" t="str">
        <f>IF(AC410=" "," ",IF(Input!$G414="Girl",IF(RANK(AC410,($AA410:$AE410),0)&lt;=5,AC410," ")," "))</f>
        <v xml:space="preserve"> </v>
      </c>
      <c r="AP410" s="21" t="str">
        <f>IF(AD410=" "," ",IF(Input!$G414="Girl",IF(RANK(AD410,($AA410:$AE410),0)&lt;=5,AD410," ")," "))</f>
        <v xml:space="preserve"> </v>
      </c>
      <c r="AQ410" s="21" t="str">
        <f>IF(AE410=" "," ",IF(Input!$G414="Girl",IF(RANK(AE410,($AA410:$AE410),0)&lt;=5,AE410," ")," "))</f>
        <v xml:space="preserve"> </v>
      </c>
      <c r="AS410">
        <v>4.0000000000000003E-5</v>
      </c>
      <c r="AT410">
        <v>7.9999999999999898E-5</v>
      </c>
      <c r="AU410">
        <v>1.2E-4</v>
      </c>
      <c r="AV410">
        <v>1.6000000000000001E-4</v>
      </c>
      <c r="AW410">
        <v>2.0000000000000001E-4</v>
      </c>
      <c r="AX410">
        <v>2.4000000000000001E-4</v>
      </c>
      <c r="AY410">
        <v>2.7999999999999998E-4</v>
      </c>
      <c r="AZ410">
        <v>3.20000000000001E-4</v>
      </c>
      <c r="BA410">
        <v>3.60000000000001E-4</v>
      </c>
      <c r="BB410">
        <v>4.0000000000000099E-4</v>
      </c>
    </row>
    <row r="411" spans="3:54" ht="23.55" customHeight="1" x14ac:dyDescent="0.3">
      <c r="C411" s="169">
        <f>Input!D415</f>
        <v>0</v>
      </c>
      <c r="D411" s="170" t="e">
        <f>Input!#REF!</f>
        <v>#REF!</v>
      </c>
      <c r="E411" s="170">
        <f>Input!E415</f>
        <v>0</v>
      </c>
      <c r="F411" s="171">
        <f>Input!F415</f>
        <v>0</v>
      </c>
      <c r="G411" s="171">
        <f>Input!G415</f>
        <v>0</v>
      </c>
      <c r="H411" s="170">
        <f t="shared" si="86"/>
        <v>0</v>
      </c>
      <c r="I411" s="170">
        <f t="shared" si="87"/>
        <v>0</v>
      </c>
      <c r="J411" s="170">
        <f t="shared" si="88"/>
        <v>0</v>
      </c>
      <c r="K411" s="170">
        <f t="shared" si="89"/>
        <v>0</v>
      </c>
      <c r="L411" s="170">
        <f t="shared" si="90"/>
        <v>0</v>
      </c>
      <c r="M411" s="170" t="str">
        <f t="shared" si="91"/>
        <v xml:space="preserve"> </v>
      </c>
      <c r="N411" s="182" t="str">
        <f t="shared" si="92"/>
        <v xml:space="preserve"> </v>
      </c>
      <c r="O411" s="5" t="str">
        <f t="shared" si="93"/>
        <v xml:space="preserve"> -0-0</v>
      </c>
      <c r="P411" s="5">
        <f>Input!D415</f>
        <v>0</v>
      </c>
      <c r="Q411" s="21">
        <f>IF(Input!$E415=0,0,IF(ISNA(VLOOKUP((CONCATENATE(Q$6,"-",Input!H415)),points1,2,)),0,(VLOOKUP((CONCATENATE(Q$6,"-",Input!H415)),points1,2,))))</f>
        <v>0</v>
      </c>
      <c r="R411" s="21">
        <f>IF(Input!$E415=0,0,IF(ISNA(VLOOKUP((CONCATENATE(R$6,"-",Input!I415)),points1,2,)),0,(VLOOKUP((CONCATENATE(R$6,"-",Input!I415)),points1,2,))))</f>
        <v>0</v>
      </c>
      <c r="S411" s="21">
        <f>IF(Input!$E415=0,0,IF(ISNA(VLOOKUP((CONCATENATE(S$6,"-",Input!J415)),points1,2,)),0,(VLOOKUP((CONCATENATE(S$6,"-",Input!J415)),points1,2,))))</f>
        <v>0</v>
      </c>
      <c r="T411" s="21">
        <f>IF(Input!$E415=0,0,IF(ISNA(VLOOKUP((CONCATENATE(T$6,"-",Input!K415)),points1,2,)),0,(VLOOKUP((CONCATENATE(T$6,"-",Input!K415)),points1,2,))))</f>
        <v>0</v>
      </c>
      <c r="U411" s="21">
        <f>IF(Input!$E415=0,0,IF(ISNA(VLOOKUP((CONCATENATE(U$6,"-",Input!L415)),points1,2,)),0,(VLOOKUP((CONCATENATE(U$6,"-",Input!L415)),points1,2,))))</f>
        <v>0</v>
      </c>
      <c r="V411" s="12">
        <f>IF(Input!$C415&gt;6,COUNT(Input!H415:I415,Input!J415:L415,Input!#REF!,Input!#REF!),IF(Input!$C415&lt;=6,COUNT(Input!H415:I415,Input!J415:L415,Input!#REF!)))</f>
        <v>0</v>
      </c>
      <c r="W411">
        <f t="shared" si="99"/>
        <v>0</v>
      </c>
      <c r="X411">
        <f>IF(W411=0,0,IF((Input!G415="Boy")*AND(Input!C415&gt;6),VLOOKUP(W411,award2,3),IF((Input!G415="Girl")*AND(Input!C415&gt;6),VLOOKUP(W411,award2,2),IF((Input!G415="Boy")*AND(Input!C415&lt;=6),VLOOKUP(W411,award12,3),IF((Input!G415="Girl")*AND(Input!C415&lt;=6),VLOOKUP(W411,award12,2),0)))))</f>
        <v>0</v>
      </c>
      <c r="Y411">
        <f>IF(Input!$C415&gt;6,COUNT(Input!H415:I415,Input!J415:L415,Input!#REF!,Input!#REF!),IF(Input!$C415&lt;=6,COUNT(Input!H415:I415,Input!J415:L415,Input!#REF!)))</f>
        <v>0</v>
      </c>
      <c r="AA411" t="str">
        <f t="shared" si="94"/>
        <v xml:space="preserve"> </v>
      </c>
      <c r="AB411" t="str">
        <f t="shared" si="95"/>
        <v xml:space="preserve"> </v>
      </c>
      <c r="AC411" t="str">
        <f t="shared" si="96"/>
        <v xml:space="preserve"> </v>
      </c>
      <c r="AD411" t="str">
        <f t="shared" si="97"/>
        <v xml:space="preserve"> </v>
      </c>
      <c r="AE411" t="str">
        <f t="shared" si="98"/>
        <v xml:space="preserve"> </v>
      </c>
      <c r="AG411" s="21" t="str">
        <f>IF(AA411=" "," ",IF(Input!$G415="Boy",IF(RANK(AA411,($AA411:$AE411),0)&lt;=5,AA411," ")," "))</f>
        <v xml:space="preserve"> </v>
      </c>
      <c r="AH411" s="21" t="str">
        <f>IF(AB411=" "," ",IF(Input!$G415="Boy",IF(RANK(AB411,($AA411:$AE411),0)&lt;=5,AB411," ")," "))</f>
        <v xml:space="preserve"> </v>
      </c>
      <c r="AI411" s="21" t="str">
        <f>IF(AC411=" "," ",IF(Input!$G415="Boy",IF(RANK(AC411,($AA411:$AE411),0)&lt;=5,AC411," ")," "))</f>
        <v xml:space="preserve"> </v>
      </c>
      <c r="AJ411" s="21" t="str">
        <f>IF(AD411=" "," ",IF(Input!$G415="Boy",IF(RANK(AD411,($AA411:$AE411),0)&lt;=5,AD411," ")," "))</f>
        <v xml:space="preserve"> </v>
      </c>
      <c r="AK411" s="21" t="str">
        <f>IF(AE411=" "," ",IF(Input!$G415="Boy",IF(RANK(AE411,($AA411:$AE411),0)&lt;=5,AE411," ")," "))</f>
        <v xml:space="preserve"> </v>
      </c>
      <c r="AM411" s="21" t="str">
        <f>IF(AA411=" "," ",IF(Input!$G415="Girl",IF(RANK(AA411,($AA411:$AE411),0)&lt;=5,AA411," ")," "))</f>
        <v xml:space="preserve"> </v>
      </c>
      <c r="AN411" s="21" t="str">
        <f>IF(AB411=" "," ",IF(Input!$G415="Girl",IF(RANK(AB411,($AA411:$AE411),0)&lt;=5,AB411," ")," "))</f>
        <v xml:space="preserve"> </v>
      </c>
      <c r="AO411" s="21" t="str">
        <f>IF(AC411=" "," ",IF(Input!$G415="Girl",IF(RANK(AC411,($AA411:$AE411),0)&lt;=5,AC411," ")," "))</f>
        <v xml:space="preserve"> </v>
      </c>
      <c r="AP411" s="21" t="str">
        <f>IF(AD411=" "," ",IF(Input!$G415="Girl",IF(RANK(AD411,($AA411:$AE411),0)&lt;=5,AD411," ")," "))</f>
        <v xml:space="preserve"> </v>
      </c>
      <c r="AQ411" s="21" t="str">
        <f>IF(AE411=" "," ",IF(Input!$G415="Girl",IF(RANK(AE411,($AA411:$AE411),0)&lt;=5,AE411," ")," "))</f>
        <v xml:space="preserve"> </v>
      </c>
      <c r="AS411">
        <v>4.0000000000000003E-5</v>
      </c>
      <c r="AT411">
        <v>7.9999999999999898E-5</v>
      </c>
      <c r="AU411">
        <v>1.2E-4</v>
      </c>
      <c r="AV411">
        <v>1.6000000000000001E-4</v>
      </c>
      <c r="AW411">
        <v>2.0000000000000001E-4</v>
      </c>
      <c r="AX411">
        <v>2.4000000000000001E-4</v>
      </c>
      <c r="AY411">
        <v>2.7999999999999998E-4</v>
      </c>
      <c r="AZ411">
        <v>3.20000000000001E-4</v>
      </c>
      <c r="BA411">
        <v>3.60000000000001E-4</v>
      </c>
      <c r="BB411">
        <v>4.0000000000000099E-4</v>
      </c>
    </row>
    <row r="412" spans="3:54" ht="23.55" customHeight="1" x14ac:dyDescent="0.3">
      <c r="C412" s="169">
        <f>Input!D416</f>
        <v>0</v>
      </c>
      <c r="D412" s="170" t="e">
        <f>Input!#REF!</f>
        <v>#REF!</v>
      </c>
      <c r="E412" s="170">
        <f>Input!E416</f>
        <v>0</v>
      </c>
      <c r="F412" s="171">
        <f>Input!F416</f>
        <v>0</v>
      </c>
      <c r="G412" s="171">
        <f>Input!G416</f>
        <v>0</v>
      </c>
      <c r="H412" s="170">
        <f t="shared" si="86"/>
        <v>0</v>
      </c>
      <c r="I412" s="170">
        <f t="shared" si="87"/>
        <v>0</v>
      </c>
      <c r="J412" s="170">
        <f t="shared" si="88"/>
        <v>0</v>
      </c>
      <c r="K412" s="170">
        <f t="shared" si="89"/>
        <v>0</v>
      </c>
      <c r="L412" s="170">
        <f t="shared" si="90"/>
        <v>0</v>
      </c>
      <c r="M412" s="170" t="str">
        <f t="shared" si="91"/>
        <v xml:space="preserve"> </v>
      </c>
      <c r="N412" s="182" t="str">
        <f t="shared" si="92"/>
        <v xml:space="preserve"> </v>
      </c>
      <c r="O412" s="5" t="str">
        <f t="shared" si="93"/>
        <v xml:space="preserve"> -0-0</v>
      </c>
      <c r="P412" s="5">
        <f>Input!D416</f>
        <v>0</v>
      </c>
      <c r="Q412" s="21">
        <f>IF(Input!$E416=0,0,IF(ISNA(VLOOKUP((CONCATENATE(Q$6,"-",Input!H416)),points1,2,)),0,(VLOOKUP((CONCATENATE(Q$6,"-",Input!H416)),points1,2,))))</f>
        <v>0</v>
      </c>
      <c r="R412" s="21">
        <f>IF(Input!$E416=0,0,IF(ISNA(VLOOKUP((CONCATENATE(R$6,"-",Input!I416)),points1,2,)),0,(VLOOKUP((CONCATENATE(R$6,"-",Input!I416)),points1,2,))))</f>
        <v>0</v>
      </c>
      <c r="S412" s="21">
        <f>IF(Input!$E416=0,0,IF(ISNA(VLOOKUP((CONCATENATE(S$6,"-",Input!J416)),points1,2,)),0,(VLOOKUP((CONCATENATE(S$6,"-",Input!J416)),points1,2,))))</f>
        <v>0</v>
      </c>
      <c r="T412" s="21">
        <f>IF(Input!$E416=0,0,IF(ISNA(VLOOKUP((CONCATENATE(T$6,"-",Input!K416)),points1,2,)),0,(VLOOKUP((CONCATENATE(T$6,"-",Input!K416)),points1,2,))))</f>
        <v>0</v>
      </c>
      <c r="U412" s="21">
        <f>IF(Input!$E416=0,0,IF(ISNA(VLOOKUP((CONCATENATE(U$6,"-",Input!L416)),points1,2,)),0,(VLOOKUP((CONCATENATE(U$6,"-",Input!L416)),points1,2,))))</f>
        <v>0</v>
      </c>
      <c r="V412" s="12">
        <f>IF(Input!$C416&gt;6,COUNT(Input!H416:I416,Input!J416:L416,Input!#REF!,Input!#REF!),IF(Input!$C416&lt;=6,COUNT(Input!H416:I416,Input!J416:L416,Input!#REF!)))</f>
        <v>0</v>
      </c>
      <c r="W412">
        <f t="shared" si="99"/>
        <v>0</v>
      </c>
      <c r="X412">
        <f>IF(W412=0,0,IF((Input!G416="Boy")*AND(Input!C416&gt;6),VLOOKUP(W412,award2,3),IF((Input!G416="Girl")*AND(Input!C416&gt;6),VLOOKUP(W412,award2,2),IF((Input!G416="Boy")*AND(Input!C416&lt;=6),VLOOKUP(W412,award12,3),IF((Input!G416="Girl")*AND(Input!C416&lt;=6),VLOOKUP(W412,award12,2),0)))))</f>
        <v>0</v>
      </c>
      <c r="Y412">
        <f>IF(Input!$C416&gt;6,COUNT(Input!H416:I416,Input!J416:L416,Input!#REF!,Input!#REF!),IF(Input!$C416&lt;=6,COUNT(Input!H416:I416,Input!J416:L416,Input!#REF!)))</f>
        <v>0</v>
      </c>
      <c r="AA412" t="str">
        <f t="shared" si="94"/>
        <v xml:space="preserve"> </v>
      </c>
      <c r="AB412" t="str">
        <f t="shared" si="95"/>
        <v xml:space="preserve"> </v>
      </c>
      <c r="AC412" t="str">
        <f t="shared" si="96"/>
        <v xml:space="preserve"> </v>
      </c>
      <c r="AD412" t="str">
        <f t="shared" si="97"/>
        <v xml:space="preserve"> </v>
      </c>
      <c r="AE412" t="str">
        <f t="shared" si="98"/>
        <v xml:space="preserve"> </v>
      </c>
      <c r="AG412" s="21" t="str">
        <f>IF(AA412=" "," ",IF(Input!$G416="Boy",IF(RANK(AA412,($AA412:$AE412),0)&lt;=5,AA412," ")," "))</f>
        <v xml:space="preserve"> </v>
      </c>
      <c r="AH412" s="21" t="str">
        <f>IF(AB412=" "," ",IF(Input!$G416="Boy",IF(RANK(AB412,($AA412:$AE412),0)&lt;=5,AB412," ")," "))</f>
        <v xml:space="preserve"> </v>
      </c>
      <c r="AI412" s="21" t="str">
        <f>IF(AC412=" "," ",IF(Input!$G416="Boy",IF(RANK(AC412,($AA412:$AE412),0)&lt;=5,AC412," ")," "))</f>
        <v xml:space="preserve"> </v>
      </c>
      <c r="AJ412" s="21" t="str">
        <f>IF(AD412=" "," ",IF(Input!$G416="Boy",IF(RANK(AD412,($AA412:$AE412),0)&lt;=5,AD412," ")," "))</f>
        <v xml:space="preserve"> </v>
      </c>
      <c r="AK412" s="21" t="str">
        <f>IF(AE412=" "," ",IF(Input!$G416="Boy",IF(RANK(AE412,($AA412:$AE412),0)&lt;=5,AE412," ")," "))</f>
        <v xml:space="preserve"> </v>
      </c>
      <c r="AM412" s="21" t="str">
        <f>IF(AA412=" "," ",IF(Input!$G416="Girl",IF(RANK(AA412,($AA412:$AE412),0)&lt;=5,AA412," ")," "))</f>
        <v xml:space="preserve"> </v>
      </c>
      <c r="AN412" s="21" t="str">
        <f>IF(AB412=" "," ",IF(Input!$G416="Girl",IF(RANK(AB412,($AA412:$AE412),0)&lt;=5,AB412," ")," "))</f>
        <v xml:space="preserve"> </v>
      </c>
      <c r="AO412" s="21" t="str">
        <f>IF(AC412=" "," ",IF(Input!$G416="Girl",IF(RANK(AC412,($AA412:$AE412),0)&lt;=5,AC412," ")," "))</f>
        <v xml:space="preserve"> </v>
      </c>
      <c r="AP412" s="21" t="str">
        <f>IF(AD412=" "," ",IF(Input!$G416="Girl",IF(RANK(AD412,($AA412:$AE412),0)&lt;=5,AD412," ")," "))</f>
        <v xml:space="preserve"> </v>
      </c>
      <c r="AQ412" s="21" t="str">
        <f>IF(AE412=" "," ",IF(Input!$G416="Girl",IF(RANK(AE412,($AA412:$AE412),0)&lt;=5,AE412," ")," "))</f>
        <v xml:space="preserve"> </v>
      </c>
      <c r="AS412">
        <v>4.0000000000000003E-5</v>
      </c>
      <c r="AT412">
        <v>7.9999999999999898E-5</v>
      </c>
      <c r="AU412">
        <v>1.2E-4</v>
      </c>
      <c r="AV412">
        <v>1.6000000000000001E-4</v>
      </c>
      <c r="AW412">
        <v>2.0000000000000001E-4</v>
      </c>
      <c r="AX412">
        <v>2.4000000000000001E-4</v>
      </c>
      <c r="AY412">
        <v>2.7999999999999998E-4</v>
      </c>
      <c r="AZ412">
        <v>3.20000000000001E-4</v>
      </c>
      <c r="BA412">
        <v>3.60000000000001E-4</v>
      </c>
      <c r="BB412">
        <v>4.0000000000000099E-4</v>
      </c>
    </row>
    <row r="413" spans="3:54" ht="23.55" customHeight="1" x14ac:dyDescent="0.3">
      <c r="C413" s="169">
        <f>Input!D417</f>
        <v>0</v>
      </c>
      <c r="D413" s="170" t="e">
        <f>Input!#REF!</f>
        <v>#REF!</v>
      </c>
      <c r="E413" s="170">
        <f>Input!E417</f>
        <v>0</v>
      </c>
      <c r="F413" s="171">
        <f>Input!F417</f>
        <v>0</v>
      </c>
      <c r="G413" s="171">
        <f>Input!G417</f>
        <v>0</v>
      </c>
      <c r="H413" s="170">
        <f t="shared" si="86"/>
        <v>0</v>
      </c>
      <c r="I413" s="170">
        <f t="shared" si="87"/>
        <v>0</v>
      </c>
      <c r="J413" s="170">
        <f t="shared" si="88"/>
        <v>0</v>
      </c>
      <c r="K413" s="170">
        <f t="shared" si="89"/>
        <v>0</v>
      </c>
      <c r="L413" s="170">
        <f t="shared" si="90"/>
        <v>0</v>
      </c>
      <c r="M413" s="170" t="str">
        <f t="shared" si="91"/>
        <v xml:space="preserve"> </v>
      </c>
      <c r="N413" s="182" t="str">
        <f t="shared" si="92"/>
        <v xml:space="preserve"> </v>
      </c>
      <c r="O413" s="5" t="str">
        <f t="shared" si="93"/>
        <v xml:space="preserve"> -0-0</v>
      </c>
      <c r="P413" s="5">
        <f>Input!D417</f>
        <v>0</v>
      </c>
      <c r="Q413" s="21">
        <f>IF(Input!$E417=0,0,IF(ISNA(VLOOKUP((CONCATENATE(Q$6,"-",Input!H417)),points1,2,)),0,(VLOOKUP((CONCATENATE(Q$6,"-",Input!H417)),points1,2,))))</f>
        <v>0</v>
      </c>
      <c r="R413" s="21">
        <f>IF(Input!$E417=0,0,IF(ISNA(VLOOKUP((CONCATENATE(R$6,"-",Input!I417)),points1,2,)),0,(VLOOKUP((CONCATENATE(R$6,"-",Input!I417)),points1,2,))))</f>
        <v>0</v>
      </c>
      <c r="S413" s="21">
        <f>IF(Input!$E417=0,0,IF(ISNA(VLOOKUP((CONCATENATE(S$6,"-",Input!J417)),points1,2,)),0,(VLOOKUP((CONCATENATE(S$6,"-",Input!J417)),points1,2,))))</f>
        <v>0</v>
      </c>
      <c r="T413" s="21">
        <f>IF(Input!$E417=0,0,IF(ISNA(VLOOKUP((CONCATENATE(T$6,"-",Input!K417)),points1,2,)),0,(VLOOKUP((CONCATENATE(T$6,"-",Input!K417)),points1,2,))))</f>
        <v>0</v>
      </c>
      <c r="U413" s="21">
        <f>IF(Input!$E417=0,0,IF(ISNA(VLOOKUP((CONCATENATE(U$6,"-",Input!L417)),points1,2,)),0,(VLOOKUP((CONCATENATE(U$6,"-",Input!L417)),points1,2,))))</f>
        <v>0</v>
      </c>
      <c r="V413" s="12">
        <f>IF(Input!$C417&gt;6,COUNT(Input!H417:I417,Input!J417:L417,Input!#REF!,Input!#REF!),IF(Input!$C417&lt;=6,COUNT(Input!H417:I417,Input!J417:L417,Input!#REF!)))</f>
        <v>0</v>
      </c>
      <c r="W413">
        <f t="shared" si="99"/>
        <v>0</v>
      </c>
      <c r="X413">
        <f>IF(W413=0,0,IF((Input!G417="Boy")*AND(Input!C417&gt;6),VLOOKUP(W413,award2,3),IF((Input!G417="Girl")*AND(Input!C417&gt;6),VLOOKUP(W413,award2,2),IF((Input!G417="Boy")*AND(Input!C417&lt;=6),VLOOKUP(W413,award12,3),IF((Input!G417="Girl")*AND(Input!C417&lt;=6),VLOOKUP(W413,award12,2),0)))))</f>
        <v>0</v>
      </c>
      <c r="Y413">
        <f>IF(Input!$C417&gt;6,COUNT(Input!H417:I417,Input!J417:L417,Input!#REF!,Input!#REF!),IF(Input!$C417&lt;=6,COUNT(Input!H417:I417,Input!J417:L417,Input!#REF!)))</f>
        <v>0</v>
      </c>
      <c r="AA413" t="str">
        <f t="shared" si="94"/>
        <v xml:space="preserve"> </v>
      </c>
      <c r="AB413" t="str">
        <f t="shared" si="95"/>
        <v xml:space="preserve"> </v>
      </c>
      <c r="AC413" t="str">
        <f t="shared" si="96"/>
        <v xml:space="preserve"> </v>
      </c>
      <c r="AD413" t="str">
        <f t="shared" si="97"/>
        <v xml:space="preserve"> </v>
      </c>
      <c r="AE413" t="str">
        <f t="shared" si="98"/>
        <v xml:space="preserve"> </v>
      </c>
      <c r="AG413" s="21" t="str">
        <f>IF(AA413=" "," ",IF(Input!$G417="Boy",IF(RANK(AA413,($AA413:$AE413),0)&lt;=5,AA413," ")," "))</f>
        <v xml:space="preserve"> </v>
      </c>
      <c r="AH413" s="21" t="str">
        <f>IF(AB413=" "," ",IF(Input!$G417="Boy",IF(RANK(AB413,($AA413:$AE413),0)&lt;=5,AB413," ")," "))</f>
        <v xml:space="preserve"> </v>
      </c>
      <c r="AI413" s="21" t="str">
        <f>IF(AC413=" "," ",IF(Input!$G417="Boy",IF(RANK(AC413,($AA413:$AE413),0)&lt;=5,AC413," ")," "))</f>
        <v xml:space="preserve"> </v>
      </c>
      <c r="AJ413" s="21" t="str">
        <f>IF(AD413=" "," ",IF(Input!$G417="Boy",IF(RANK(AD413,($AA413:$AE413),0)&lt;=5,AD413," ")," "))</f>
        <v xml:space="preserve"> </v>
      </c>
      <c r="AK413" s="21" t="str">
        <f>IF(AE413=" "," ",IF(Input!$G417="Boy",IF(RANK(AE413,($AA413:$AE413),0)&lt;=5,AE413," ")," "))</f>
        <v xml:space="preserve"> </v>
      </c>
      <c r="AM413" s="21" t="str">
        <f>IF(AA413=" "," ",IF(Input!$G417="Girl",IF(RANK(AA413,($AA413:$AE413),0)&lt;=5,AA413," ")," "))</f>
        <v xml:space="preserve"> </v>
      </c>
      <c r="AN413" s="21" t="str">
        <f>IF(AB413=" "," ",IF(Input!$G417="Girl",IF(RANK(AB413,($AA413:$AE413),0)&lt;=5,AB413," ")," "))</f>
        <v xml:space="preserve"> </v>
      </c>
      <c r="AO413" s="21" t="str">
        <f>IF(AC413=" "," ",IF(Input!$G417="Girl",IF(RANK(AC413,($AA413:$AE413),0)&lt;=5,AC413," ")," "))</f>
        <v xml:space="preserve"> </v>
      </c>
      <c r="AP413" s="21" t="str">
        <f>IF(AD413=" "," ",IF(Input!$G417="Girl",IF(RANK(AD413,($AA413:$AE413),0)&lt;=5,AD413," ")," "))</f>
        <v xml:space="preserve"> </v>
      </c>
      <c r="AQ413" s="21" t="str">
        <f>IF(AE413=" "," ",IF(Input!$G417="Girl",IF(RANK(AE413,($AA413:$AE413),0)&lt;=5,AE413," ")," "))</f>
        <v xml:space="preserve"> </v>
      </c>
      <c r="AS413">
        <v>4.0000000000000003E-5</v>
      </c>
      <c r="AT413">
        <v>7.9999999999999898E-5</v>
      </c>
      <c r="AU413">
        <v>1.2E-4</v>
      </c>
      <c r="AV413">
        <v>1.6000000000000001E-4</v>
      </c>
      <c r="AW413">
        <v>2.0000000000000001E-4</v>
      </c>
      <c r="AX413">
        <v>2.4000000000000001E-4</v>
      </c>
      <c r="AY413">
        <v>2.7999999999999998E-4</v>
      </c>
      <c r="AZ413">
        <v>3.20000000000001E-4</v>
      </c>
      <c r="BA413">
        <v>3.60000000000001E-4</v>
      </c>
      <c r="BB413">
        <v>4.0000000000000099E-4</v>
      </c>
    </row>
    <row r="414" spans="3:54" ht="23.55" customHeight="1" x14ac:dyDescent="0.3">
      <c r="C414" s="169">
        <f>Input!D418</f>
        <v>0</v>
      </c>
      <c r="D414" s="170" t="e">
        <f>Input!#REF!</f>
        <v>#REF!</v>
      </c>
      <c r="E414" s="170">
        <f>Input!E418</f>
        <v>0</v>
      </c>
      <c r="F414" s="171">
        <f>Input!F418</f>
        <v>0</v>
      </c>
      <c r="G414" s="171">
        <f>Input!G418</f>
        <v>0</v>
      </c>
      <c r="H414" s="170">
        <f t="shared" si="86"/>
        <v>0</v>
      </c>
      <c r="I414" s="170">
        <f t="shared" si="87"/>
        <v>0</v>
      </c>
      <c r="J414" s="170">
        <f t="shared" si="88"/>
        <v>0</v>
      </c>
      <c r="K414" s="170">
        <f t="shared" si="89"/>
        <v>0</v>
      </c>
      <c r="L414" s="170">
        <f t="shared" si="90"/>
        <v>0</v>
      </c>
      <c r="M414" s="170" t="str">
        <f t="shared" si="91"/>
        <v xml:space="preserve"> </v>
      </c>
      <c r="N414" s="182" t="str">
        <f t="shared" si="92"/>
        <v xml:space="preserve"> </v>
      </c>
      <c r="O414" s="5" t="str">
        <f t="shared" si="93"/>
        <v xml:space="preserve"> -0-0</v>
      </c>
      <c r="P414" s="5">
        <f>Input!D418</f>
        <v>0</v>
      </c>
      <c r="Q414" s="21">
        <f>IF(Input!$E418=0,0,IF(ISNA(VLOOKUP((CONCATENATE(Q$6,"-",Input!H418)),points1,2,)),0,(VLOOKUP((CONCATENATE(Q$6,"-",Input!H418)),points1,2,))))</f>
        <v>0</v>
      </c>
      <c r="R414" s="21">
        <f>IF(Input!$E418=0,0,IF(ISNA(VLOOKUP((CONCATENATE(R$6,"-",Input!I418)),points1,2,)),0,(VLOOKUP((CONCATENATE(R$6,"-",Input!I418)),points1,2,))))</f>
        <v>0</v>
      </c>
      <c r="S414" s="21">
        <f>IF(Input!$E418=0,0,IF(ISNA(VLOOKUP((CONCATENATE(S$6,"-",Input!J418)),points1,2,)),0,(VLOOKUP((CONCATENATE(S$6,"-",Input!J418)),points1,2,))))</f>
        <v>0</v>
      </c>
      <c r="T414" s="21">
        <f>IF(Input!$E418=0,0,IF(ISNA(VLOOKUP((CONCATENATE(T$6,"-",Input!K418)),points1,2,)),0,(VLOOKUP((CONCATENATE(T$6,"-",Input!K418)),points1,2,))))</f>
        <v>0</v>
      </c>
      <c r="U414" s="21">
        <f>IF(Input!$E418=0,0,IF(ISNA(VLOOKUP((CONCATENATE(U$6,"-",Input!L418)),points1,2,)),0,(VLOOKUP((CONCATENATE(U$6,"-",Input!L418)),points1,2,))))</f>
        <v>0</v>
      </c>
      <c r="V414" s="12">
        <f>IF(Input!$C418&gt;6,COUNT(Input!H418:I418,Input!J418:L418,Input!#REF!,Input!#REF!),IF(Input!$C418&lt;=6,COUNT(Input!H418:I418,Input!J418:L418,Input!#REF!)))</f>
        <v>0</v>
      </c>
      <c r="W414">
        <f t="shared" si="99"/>
        <v>0</v>
      </c>
      <c r="X414">
        <f>IF(W414=0,0,IF((Input!G418="Boy")*AND(Input!C418&gt;6),VLOOKUP(W414,award2,3),IF((Input!G418="Girl")*AND(Input!C418&gt;6),VLOOKUP(W414,award2,2),IF((Input!G418="Boy")*AND(Input!C418&lt;=6),VLOOKUP(W414,award12,3),IF((Input!G418="Girl")*AND(Input!C418&lt;=6),VLOOKUP(W414,award12,2),0)))))</f>
        <v>0</v>
      </c>
      <c r="Y414">
        <f>IF(Input!$C418&gt;6,COUNT(Input!H418:I418,Input!J418:L418,Input!#REF!,Input!#REF!),IF(Input!$C418&lt;=6,COUNT(Input!H418:I418,Input!J418:L418,Input!#REF!)))</f>
        <v>0</v>
      </c>
      <c r="AA414" t="str">
        <f t="shared" si="94"/>
        <v xml:space="preserve"> </v>
      </c>
      <c r="AB414" t="str">
        <f t="shared" si="95"/>
        <v xml:space="preserve"> </v>
      </c>
      <c r="AC414" t="str">
        <f t="shared" si="96"/>
        <v xml:space="preserve"> </v>
      </c>
      <c r="AD414" t="str">
        <f t="shared" si="97"/>
        <v xml:space="preserve"> </v>
      </c>
      <c r="AE414" t="str">
        <f t="shared" si="98"/>
        <v xml:space="preserve"> </v>
      </c>
      <c r="AG414" s="21" t="str">
        <f>IF(AA414=" "," ",IF(Input!$G418="Boy",IF(RANK(AA414,($AA414:$AE414),0)&lt;=5,AA414," ")," "))</f>
        <v xml:space="preserve"> </v>
      </c>
      <c r="AH414" s="21" t="str">
        <f>IF(AB414=" "," ",IF(Input!$G418="Boy",IF(RANK(AB414,($AA414:$AE414),0)&lt;=5,AB414," ")," "))</f>
        <v xml:space="preserve"> </v>
      </c>
      <c r="AI414" s="21" t="str">
        <f>IF(AC414=" "," ",IF(Input!$G418="Boy",IF(RANK(AC414,($AA414:$AE414),0)&lt;=5,AC414," ")," "))</f>
        <v xml:space="preserve"> </v>
      </c>
      <c r="AJ414" s="21" t="str">
        <f>IF(AD414=" "," ",IF(Input!$G418="Boy",IF(RANK(AD414,($AA414:$AE414),0)&lt;=5,AD414," ")," "))</f>
        <v xml:space="preserve"> </v>
      </c>
      <c r="AK414" s="21" t="str">
        <f>IF(AE414=" "," ",IF(Input!$G418="Boy",IF(RANK(AE414,($AA414:$AE414),0)&lt;=5,AE414," ")," "))</f>
        <v xml:space="preserve"> </v>
      </c>
      <c r="AM414" s="21" t="str">
        <f>IF(AA414=" "," ",IF(Input!$G418="Girl",IF(RANK(AA414,($AA414:$AE414),0)&lt;=5,AA414," ")," "))</f>
        <v xml:space="preserve"> </v>
      </c>
      <c r="AN414" s="21" t="str">
        <f>IF(AB414=" "," ",IF(Input!$G418="Girl",IF(RANK(AB414,($AA414:$AE414),0)&lt;=5,AB414," ")," "))</f>
        <v xml:space="preserve"> </v>
      </c>
      <c r="AO414" s="21" t="str">
        <f>IF(AC414=" "," ",IF(Input!$G418="Girl",IF(RANK(AC414,($AA414:$AE414),0)&lt;=5,AC414," ")," "))</f>
        <v xml:space="preserve"> </v>
      </c>
      <c r="AP414" s="21" t="str">
        <f>IF(AD414=" "," ",IF(Input!$G418="Girl",IF(RANK(AD414,($AA414:$AE414),0)&lt;=5,AD414," ")," "))</f>
        <v xml:space="preserve"> </v>
      </c>
      <c r="AQ414" s="21" t="str">
        <f>IF(AE414=" "," ",IF(Input!$G418="Girl",IF(RANK(AE414,($AA414:$AE414),0)&lt;=5,AE414," ")," "))</f>
        <v xml:space="preserve"> </v>
      </c>
      <c r="AS414">
        <v>4.0000000000000003E-5</v>
      </c>
      <c r="AT414">
        <v>7.9999999999999898E-5</v>
      </c>
      <c r="AU414">
        <v>1.2E-4</v>
      </c>
      <c r="AV414">
        <v>1.6000000000000001E-4</v>
      </c>
      <c r="AW414">
        <v>2.0000000000000001E-4</v>
      </c>
      <c r="AX414">
        <v>2.4000000000000001E-4</v>
      </c>
      <c r="AY414">
        <v>2.7999999999999998E-4</v>
      </c>
      <c r="AZ414">
        <v>3.20000000000001E-4</v>
      </c>
      <c r="BA414">
        <v>3.60000000000001E-4</v>
      </c>
      <c r="BB414">
        <v>4.0000000000000099E-4</v>
      </c>
    </row>
    <row r="415" spans="3:54" ht="23.55" customHeight="1" x14ac:dyDescent="0.3">
      <c r="C415" s="169">
        <f>Input!D419</f>
        <v>0</v>
      </c>
      <c r="D415" s="170" t="e">
        <f>Input!#REF!</f>
        <v>#REF!</v>
      </c>
      <c r="E415" s="170">
        <f>Input!E419</f>
        <v>0</v>
      </c>
      <c r="F415" s="171">
        <f>Input!F419</f>
        <v>0</v>
      </c>
      <c r="G415" s="171">
        <f>Input!G419</f>
        <v>0</v>
      </c>
      <c r="H415" s="170">
        <f t="shared" si="86"/>
        <v>0</v>
      </c>
      <c r="I415" s="170">
        <f t="shared" si="87"/>
        <v>0</v>
      </c>
      <c r="J415" s="170">
        <f t="shared" si="88"/>
        <v>0</v>
      </c>
      <c r="K415" s="170">
        <f t="shared" si="89"/>
        <v>0</v>
      </c>
      <c r="L415" s="170">
        <f t="shared" si="90"/>
        <v>0</v>
      </c>
      <c r="M415" s="170" t="str">
        <f t="shared" si="91"/>
        <v xml:space="preserve"> </v>
      </c>
      <c r="N415" s="182" t="str">
        <f t="shared" si="92"/>
        <v xml:space="preserve"> </v>
      </c>
      <c r="O415" s="5" t="str">
        <f t="shared" si="93"/>
        <v xml:space="preserve"> -0-0</v>
      </c>
      <c r="P415" s="5">
        <f>Input!D419</f>
        <v>0</v>
      </c>
      <c r="Q415" s="21">
        <f>IF(Input!$E419=0,0,IF(ISNA(VLOOKUP((CONCATENATE(Q$6,"-",Input!H419)),points1,2,)),0,(VLOOKUP((CONCATENATE(Q$6,"-",Input!H419)),points1,2,))))</f>
        <v>0</v>
      </c>
      <c r="R415" s="21">
        <f>IF(Input!$E419=0,0,IF(ISNA(VLOOKUP((CONCATENATE(R$6,"-",Input!I419)),points1,2,)),0,(VLOOKUP((CONCATENATE(R$6,"-",Input!I419)),points1,2,))))</f>
        <v>0</v>
      </c>
      <c r="S415" s="21">
        <f>IF(Input!$E419=0,0,IF(ISNA(VLOOKUP((CONCATENATE(S$6,"-",Input!J419)),points1,2,)),0,(VLOOKUP((CONCATENATE(S$6,"-",Input!J419)),points1,2,))))</f>
        <v>0</v>
      </c>
      <c r="T415" s="21">
        <f>IF(Input!$E419=0,0,IF(ISNA(VLOOKUP((CONCATENATE(T$6,"-",Input!K419)),points1,2,)),0,(VLOOKUP((CONCATENATE(T$6,"-",Input!K419)),points1,2,))))</f>
        <v>0</v>
      </c>
      <c r="U415" s="21">
        <f>IF(Input!$E419=0,0,IF(ISNA(VLOOKUP((CONCATENATE(U$6,"-",Input!L419)),points1,2,)),0,(VLOOKUP((CONCATENATE(U$6,"-",Input!L419)),points1,2,))))</f>
        <v>0</v>
      </c>
      <c r="V415" s="12">
        <f>IF(Input!$C419&gt;6,COUNT(Input!H419:I419,Input!J419:L419,Input!#REF!,Input!#REF!),IF(Input!$C419&lt;=6,COUNT(Input!H419:I419,Input!J419:L419,Input!#REF!)))</f>
        <v>0</v>
      </c>
      <c r="W415">
        <f t="shared" si="99"/>
        <v>0</v>
      </c>
      <c r="X415">
        <f>IF(W415=0,0,IF((Input!G419="Boy")*AND(Input!C419&gt;6),VLOOKUP(W415,award2,3),IF((Input!G419="Girl")*AND(Input!C419&gt;6),VLOOKUP(W415,award2,2),IF((Input!G419="Boy")*AND(Input!C419&lt;=6),VLOOKUP(W415,award12,3),IF((Input!G419="Girl")*AND(Input!C419&lt;=6),VLOOKUP(W415,award12,2),0)))))</f>
        <v>0</v>
      </c>
      <c r="Y415">
        <f>IF(Input!$C419&gt;6,COUNT(Input!H419:I419,Input!J419:L419,Input!#REF!,Input!#REF!),IF(Input!$C419&lt;=6,COUNT(Input!H419:I419,Input!J419:L419,Input!#REF!)))</f>
        <v>0</v>
      </c>
      <c r="AA415" t="str">
        <f t="shared" si="94"/>
        <v xml:space="preserve"> </v>
      </c>
      <c r="AB415" t="str">
        <f t="shared" si="95"/>
        <v xml:space="preserve"> </v>
      </c>
      <c r="AC415" t="str">
        <f t="shared" si="96"/>
        <v xml:space="preserve"> </v>
      </c>
      <c r="AD415" t="str">
        <f t="shared" si="97"/>
        <v xml:space="preserve"> </v>
      </c>
      <c r="AE415" t="str">
        <f t="shared" si="98"/>
        <v xml:space="preserve"> </v>
      </c>
      <c r="AG415" s="21" t="str">
        <f>IF(AA415=" "," ",IF(Input!$G419="Boy",IF(RANK(AA415,($AA415:$AE415),0)&lt;=5,AA415," ")," "))</f>
        <v xml:space="preserve"> </v>
      </c>
      <c r="AH415" s="21" t="str">
        <f>IF(AB415=" "," ",IF(Input!$G419="Boy",IF(RANK(AB415,($AA415:$AE415),0)&lt;=5,AB415," ")," "))</f>
        <v xml:space="preserve"> </v>
      </c>
      <c r="AI415" s="21" t="str">
        <f>IF(AC415=" "," ",IF(Input!$G419="Boy",IF(RANK(AC415,($AA415:$AE415),0)&lt;=5,AC415," ")," "))</f>
        <v xml:space="preserve"> </v>
      </c>
      <c r="AJ415" s="21" t="str">
        <f>IF(AD415=" "," ",IF(Input!$G419="Boy",IF(RANK(AD415,($AA415:$AE415),0)&lt;=5,AD415," ")," "))</f>
        <v xml:space="preserve"> </v>
      </c>
      <c r="AK415" s="21" t="str">
        <f>IF(AE415=" "," ",IF(Input!$G419="Boy",IF(RANK(AE415,($AA415:$AE415),0)&lt;=5,AE415," ")," "))</f>
        <v xml:space="preserve"> </v>
      </c>
      <c r="AM415" s="21" t="str">
        <f>IF(AA415=" "," ",IF(Input!$G419="Girl",IF(RANK(AA415,($AA415:$AE415),0)&lt;=5,AA415," ")," "))</f>
        <v xml:space="preserve"> </v>
      </c>
      <c r="AN415" s="21" t="str">
        <f>IF(AB415=" "," ",IF(Input!$G419="Girl",IF(RANK(AB415,($AA415:$AE415),0)&lt;=5,AB415," ")," "))</f>
        <v xml:space="preserve"> </v>
      </c>
      <c r="AO415" s="21" t="str">
        <f>IF(AC415=" "," ",IF(Input!$G419="Girl",IF(RANK(AC415,($AA415:$AE415),0)&lt;=5,AC415," ")," "))</f>
        <v xml:space="preserve"> </v>
      </c>
      <c r="AP415" s="21" t="str">
        <f>IF(AD415=" "," ",IF(Input!$G419="Girl",IF(RANK(AD415,($AA415:$AE415),0)&lt;=5,AD415," ")," "))</f>
        <v xml:space="preserve"> </v>
      </c>
      <c r="AQ415" s="21" t="str">
        <f>IF(AE415=" "," ",IF(Input!$G419="Girl",IF(RANK(AE415,($AA415:$AE415),0)&lt;=5,AE415," ")," "))</f>
        <v xml:space="preserve"> </v>
      </c>
      <c r="AS415">
        <v>4.0000000000000003E-5</v>
      </c>
      <c r="AT415">
        <v>7.9999999999999898E-5</v>
      </c>
      <c r="AU415">
        <v>1.2E-4</v>
      </c>
      <c r="AV415">
        <v>1.6000000000000001E-4</v>
      </c>
      <c r="AW415">
        <v>2.0000000000000001E-4</v>
      </c>
      <c r="AX415">
        <v>2.4000000000000001E-4</v>
      </c>
      <c r="AY415">
        <v>2.7999999999999998E-4</v>
      </c>
      <c r="AZ415">
        <v>3.20000000000001E-4</v>
      </c>
      <c r="BA415">
        <v>3.60000000000001E-4</v>
      </c>
      <c r="BB415">
        <v>4.0000000000000099E-4</v>
      </c>
    </row>
    <row r="416" spans="3:54" ht="23.55" customHeight="1" x14ac:dyDescent="0.3">
      <c r="C416" s="169">
        <f>Input!D420</f>
        <v>0</v>
      </c>
      <c r="D416" s="170" t="e">
        <f>Input!#REF!</f>
        <v>#REF!</v>
      </c>
      <c r="E416" s="170">
        <f>Input!E420</f>
        <v>0</v>
      </c>
      <c r="F416" s="171">
        <f>Input!F420</f>
        <v>0</v>
      </c>
      <c r="G416" s="171">
        <f>Input!G420</f>
        <v>0</v>
      </c>
      <c r="H416" s="170">
        <f t="shared" si="86"/>
        <v>0</v>
      </c>
      <c r="I416" s="170">
        <f t="shared" si="87"/>
        <v>0</v>
      </c>
      <c r="J416" s="170">
        <f t="shared" si="88"/>
        <v>0</v>
      </c>
      <c r="K416" s="170">
        <f t="shared" si="89"/>
        <v>0</v>
      </c>
      <c r="L416" s="170">
        <f t="shared" si="90"/>
        <v>0</v>
      </c>
      <c r="M416" s="170" t="str">
        <f t="shared" si="91"/>
        <v xml:space="preserve"> </v>
      </c>
      <c r="N416" s="182" t="str">
        <f t="shared" si="92"/>
        <v xml:space="preserve"> </v>
      </c>
      <c r="O416" s="5" t="str">
        <f t="shared" si="93"/>
        <v xml:space="preserve"> -0-0</v>
      </c>
      <c r="P416" s="5">
        <f>Input!D420</f>
        <v>0</v>
      </c>
      <c r="Q416" s="21">
        <f>IF(Input!$E420=0,0,IF(ISNA(VLOOKUP((CONCATENATE(Q$6,"-",Input!H420)),points1,2,)),0,(VLOOKUP((CONCATENATE(Q$6,"-",Input!H420)),points1,2,))))</f>
        <v>0</v>
      </c>
      <c r="R416" s="21">
        <f>IF(Input!$E420=0,0,IF(ISNA(VLOOKUP((CONCATENATE(R$6,"-",Input!I420)),points1,2,)),0,(VLOOKUP((CONCATENATE(R$6,"-",Input!I420)),points1,2,))))</f>
        <v>0</v>
      </c>
      <c r="S416" s="21">
        <f>IF(Input!$E420=0,0,IF(ISNA(VLOOKUP((CONCATENATE(S$6,"-",Input!J420)),points1,2,)),0,(VLOOKUP((CONCATENATE(S$6,"-",Input!J420)),points1,2,))))</f>
        <v>0</v>
      </c>
      <c r="T416" s="21">
        <f>IF(Input!$E420=0,0,IF(ISNA(VLOOKUP((CONCATENATE(T$6,"-",Input!K420)),points1,2,)),0,(VLOOKUP((CONCATENATE(T$6,"-",Input!K420)),points1,2,))))</f>
        <v>0</v>
      </c>
      <c r="U416" s="21">
        <f>IF(Input!$E420=0,0,IF(ISNA(VLOOKUP((CONCATENATE(U$6,"-",Input!L420)),points1,2,)),0,(VLOOKUP((CONCATENATE(U$6,"-",Input!L420)),points1,2,))))</f>
        <v>0</v>
      </c>
      <c r="V416" s="12">
        <f>IF(Input!$C420&gt;6,COUNT(Input!H420:I420,Input!J420:L420,Input!#REF!,Input!#REF!),IF(Input!$C420&lt;=6,COUNT(Input!H420:I420,Input!J420:L420,Input!#REF!)))</f>
        <v>0</v>
      </c>
      <c r="W416">
        <f t="shared" si="99"/>
        <v>0</v>
      </c>
      <c r="X416">
        <f>IF(W416=0,0,IF((Input!G420="Boy")*AND(Input!C420&gt;6),VLOOKUP(W416,award2,3),IF((Input!G420="Girl")*AND(Input!C420&gt;6),VLOOKUP(W416,award2,2),IF((Input!G420="Boy")*AND(Input!C420&lt;=6),VLOOKUP(W416,award12,3),IF((Input!G420="Girl")*AND(Input!C420&lt;=6),VLOOKUP(W416,award12,2),0)))))</f>
        <v>0</v>
      </c>
      <c r="Y416">
        <f>IF(Input!$C420&gt;6,COUNT(Input!H420:I420,Input!J420:L420,Input!#REF!,Input!#REF!),IF(Input!$C420&lt;=6,COUNT(Input!H420:I420,Input!J420:L420,Input!#REF!)))</f>
        <v>0</v>
      </c>
      <c r="AA416" t="str">
        <f t="shared" si="94"/>
        <v xml:space="preserve"> </v>
      </c>
      <c r="AB416" t="str">
        <f t="shared" si="95"/>
        <v xml:space="preserve"> </v>
      </c>
      <c r="AC416" t="str">
        <f t="shared" si="96"/>
        <v xml:space="preserve"> </v>
      </c>
      <c r="AD416" t="str">
        <f t="shared" si="97"/>
        <v xml:space="preserve"> </v>
      </c>
      <c r="AE416" t="str">
        <f t="shared" si="98"/>
        <v xml:space="preserve"> </v>
      </c>
      <c r="AG416" s="21" t="str">
        <f>IF(AA416=" "," ",IF(Input!$G420="Boy",IF(RANK(AA416,($AA416:$AE416),0)&lt;=5,AA416," ")," "))</f>
        <v xml:space="preserve"> </v>
      </c>
      <c r="AH416" s="21" t="str">
        <f>IF(AB416=" "," ",IF(Input!$G420="Boy",IF(RANK(AB416,($AA416:$AE416),0)&lt;=5,AB416," ")," "))</f>
        <v xml:space="preserve"> </v>
      </c>
      <c r="AI416" s="21" t="str">
        <f>IF(AC416=" "," ",IF(Input!$G420="Boy",IF(RANK(AC416,($AA416:$AE416),0)&lt;=5,AC416," ")," "))</f>
        <v xml:space="preserve"> </v>
      </c>
      <c r="AJ416" s="21" t="str">
        <f>IF(AD416=" "," ",IF(Input!$G420="Boy",IF(RANK(AD416,($AA416:$AE416),0)&lt;=5,AD416," ")," "))</f>
        <v xml:space="preserve"> </v>
      </c>
      <c r="AK416" s="21" t="str">
        <f>IF(AE416=" "," ",IF(Input!$G420="Boy",IF(RANK(AE416,($AA416:$AE416),0)&lt;=5,AE416," ")," "))</f>
        <v xml:space="preserve"> </v>
      </c>
      <c r="AM416" s="21" t="str">
        <f>IF(AA416=" "," ",IF(Input!$G420="Girl",IF(RANK(AA416,($AA416:$AE416),0)&lt;=5,AA416," ")," "))</f>
        <v xml:space="preserve"> </v>
      </c>
      <c r="AN416" s="21" t="str">
        <f>IF(AB416=" "," ",IF(Input!$G420="Girl",IF(RANK(AB416,($AA416:$AE416),0)&lt;=5,AB416," ")," "))</f>
        <v xml:space="preserve"> </v>
      </c>
      <c r="AO416" s="21" t="str">
        <f>IF(AC416=" "," ",IF(Input!$G420="Girl",IF(RANK(AC416,($AA416:$AE416),0)&lt;=5,AC416," ")," "))</f>
        <v xml:space="preserve"> </v>
      </c>
      <c r="AP416" s="21" t="str">
        <f>IF(AD416=" "," ",IF(Input!$G420="Girl",IF(RANK(AD416,($AA416:$AE416),0)&lt;=5,AD416," ")," "))</f>
        <v xml:space="preserve"> </v>
      </c>
      <c r="AQ416" s="21" t="str">
        <f>IF(AE416=" "," ",IF(Input!$G420="Girl",IF(RANK(AE416,($AA416:$AE416),0)&lt;=5,AE416," ")," "))</f>
        <v xml:space="preserve"> </v>
      </c>
      <c r="AS416">
        <v>4.0000000000000003E-5</v>
      </c>
      <c r="AT416">
        <v>7.9999999999999898E-5</v>
      </c>
      <c r="AU416">
        <v>1.2E-4</v>
      </c>
      <c r="AV416">
        <v>1.6000000000000001E-4</v>
      </c>
      <c r="AW416">
        <v>2.0000000000000001E-4</v>
      </c>
      <c r="AX416">
        <v>2.4000000000000001E-4</v>
      </c>
      <c r="AY416">
        <v>2.7999999999999998E-4</v>
      </c>
      <c r="AZ416">
        <v>3.20000000000001E-4</v>
      </c>
      <c r="BA416">
        <v>3.60000000000001E-4</v>
      </c>
      <c r="BB416">
        <v>4.0000000000000099E-4</v>
      </c>
    </row>
    <row r="417" spans="3:54" ht="23.55" customHeight="1" x14ac:dyDescent="0.3">
      <c r="C417" s="169">
        <f>Input!D421</f>
        <v>0</v>
      </c>
      <c r="D417" s="170" t="e">
        <f>Input!#REF!</f>
        <v>#REF!</v>
      </c>
      <c r="E417" s="170">
        <f>Input!E421</f>
        <v>0</v>
      </c>
      <c r="F417" s="171">
        <f>Input!F421</f>
        <v>0</v>
      </c>
      <c r="G417" s="171">
        <f>Input!G421</f>
        <v>0</v>
      </c>
      <c r="H417" s="170">
        <f t="shared" si="86"/>
        <v>0</v>
      </c>
      <c r="I417" s="170">
        <f t="shared" si="87"/>
        <v>0</v>
      </c>
      <c r="J417" s="170">
        <f t="shared" si="88"/>
        <v>0</v>
      </c>
      <c r="K417" s="170">
        <f t="shared" si="89"/>
        <v>0</v>
      </c>
      <c r="L417" s="170">
        <f t="shared" si="90"/>
        <v>0</v>
      </c>
      <c r="M417" s="170" t="str">
        <f t="shared" si="91"/>
        <v xml:space="preserve"> </v>
      </c>
      <c r="N417" s="182" t="str">
        <f t="shared" si="92"/>
        <v xml:space="preserve"> </v>
      </c>
      <c r="O417" s="5" t="str">
        <f t="shared" si="93"/>
        <v xml:space="preserve"> -0-0</v>
      </c>
      <c r="P417" s="5">
        <f>Input!D421</f>
        <v>0</v>
      </c>
      <c r="Q417" s="21">
        <f>IF(Input!$E421=0,0,IF(ISNA(VLOOKUP((CONCATENATE(Q$6,"-",Input!H421)),points1,2,)),0,(VLOOKUP((CONCATENATE(Q$6,"-",Input!H421)),points1,2,))))</f>
        <v>0</v>
      </c>
      <c r="R417" s="21">
        <f>IF(Input!$E421=0,0,IF(ISNA(VLOOKUP((CONCATENATE(R$6,"-",Input!I421)),points1,2,)),0,(VLOOKUP((CONCATENATE(R$6,"-",Input!I421)),points1,2,))))</f>
        <v>0</v>
      </c>
      <c r="S417" s="21">
        <f>IF(Input!$E421=0,0,IF(ISNA(VLOOKUP((CONCATENATE(S$6,"-",Input!J421)),points1,2,)),0,(VLOOKUP((CONCATENATE(S$6,"-",Input!J421)),points1,2,))))</f>
        <v>0</v>
      </c>
      <c r="T417" s="21">
        <f>IF(Input!$E421=0,0,IF(ISNA(VLOOKUP((CONCATENATE(T$6,"-",Input!K421)),points1,2,)),0,(VLOOKUP((CONCATENATE(T$6,"-",Input!K421)),points1,2,))))</f>
        <v>0</v>
      </c>
      <c r="U417" s="21">
        <f>IF(Input!$E421=0,0,IF(ISNA(VLOOKUP((CONCATENATE(U$6,"-",Input!L421)),points1,2,)),0,(VLOOKUP((CONCATENATE(U$6,"-",Input!L421)),points1,2,))))</f>
        <v>0</v>
      </c>
      <c r="V417" s="12">
        <f>IF(Input!$C421&gt;6,COUNT(Input!H421:I421,Input!J421:L421,Input!#REF!,Input!#REF!),IF(Input!$C421&lt;=6,COUNT(Input!H421:I421,Input!J421:L421,Input!#REF!)))</f>
        <v>0</v>
      </c>
      <c r="W417">
        <f t="shared" si="99"/>
        <v>0</v>
      </c>
      <c r="X417">
        <f>IF(W417=0,0,IF((Input!G421="Boy")*AND(Input!C421&gt;6),VLOOKUP(W417,award2,3),IF((Input!G421="Girl")*AND(Input!C421&gt;6),VLOOKUP(W417,award2,2),IF((Input!G421="Boy")*AND(Input!C421&lt;=6),VLOOKUP(W417,award12,3),IF((Input!G421="Girl")*AND(Input!C421&lt;=6),VLOOKUP(W417,award12,2),0)))))</f>
        <v>0</v>
      </c>
      <c r="Y417">
        <f>IF(Input!$C421&gt;6,COUNT(Input!H421:I421,Input!J421:L421,Input!#REF!,Input!#REF!),IF(Input!$C421&lt;=6,COUNT(Input!H421:I421,Input!J421:L421,Input!#REF!)))</f>
        <v>0</v>
      </c>
      <c r="AA417" t="str">
        <f t="shared" si="94"/>
        <v xml:space="preserve"> </v>
      </c>
      <c r="AB417" t="str">
        <f t="shared" si="95"/>
        <v xml:space="preserve"> </v>
      </c>
      <c r="AC417" t="str">
        <f t="shared" si="96"/>
        <v xml:space="preserve"> </v>
      </c>
      <c r="AD417" t="str">
        <f t="shared" si="97"/>
        <v xml:space="preserve"> </v>
      </c>
      <c r="AE417" t="str">
        <f t="shared" si="98"/>
        <v xml:space="preserve"> </v>
      </c>
      <c r="AG417" s="21" t="str">
        <f>IF(AA417=" "," ",IF(Input!$G421="Boy",IF(RANK(AA417,($AA417:$AE417),0)&lt;=5,AA417," ")," "))</f>
        <v xml:space="preserve"> </v>
      </c>
      <c r="AH417" s="21" t="str">
        <f>IF(AB417=" "," ",IF(Input!$G421="Boy",IF(RANK(AB417,($AA417:$AE417),0)&lt;=5,AB417," ")," "))</f>
        <v xml:space="preserve"> </v>
      </c>
      <c r="AI417" s="21" t="str">
        <f>IF(AC417=" "," ",IF(Input!$G421="Boy",IF(RANK(AC417,($AA417:$AE417),0)&lt;=5,AC417," ")," "))</f>
        <v xml:space="preserve"> </v>
      </c>
      <c r="AJ417" s="21" t="str">
        <f>IF(AD417=" "," ",IF(Input!$G421="Boy",IF(RANK(AD417,($AA417:$AE417),0)&lt;=5,AD417," ")," "))</f>
        <v xml:space="preserve"> </v>
      </c>
      <c r="AK417" s="21" t="str">
        <f>IF(AE417=" "," ",IF(Input!$G421="Boy",IF(RANK(AE417,($AA417:$AE417),0)&lt;=5,AE417," ")," "))</f>
        <v xml:space="preserve"> </v>
      </c>
      <c r="AM417" s="21" t="str">
        <f>IF(AA417=" "," ",IF(Input!$G421="Girl",IF(RANK(AA417,($AA417:$AE417),0)&lt;=5,AA417," ")," "))</f>
        <v xml:space="preserve"> </v>
      </c>
      <c r="AN417" s="21" t="str">
        <f>IF(AB417=" "," ",IF(Input!$G421="Girl",IF(RANK(AB417,($AA417:$AE417),0)&lt;=5,AB417," ")," "))</f>
        <v xml:space="preserve"> </v>
      </c>
      <c r="AO417" s="21" t="str">
        <f>IF(AC417=" "," ",IF(Input!$G421="Girl",IF(RANK(AC417,($AA417:$AE417),0)&lt;=5,AC417," ")," "))</f>
        <v xml:space="preserve"> </v>
      </c>
      <c r="AP417" s="21" t="str">
        <f>IF(AD417=" "," ",IF(Input!$G421="Girl",IF(RANK(AD417,($AA417:$AE417),0)&lt;=5,AD417," ")," "))</f>
        <v xml:space="preserve"> </v>
      </c>
      <c r="AQ417" s="21" t="str">
        <f>IF(AE417=" "," ",IF(Input!$G421="Girl",IF(RANK(AE417,($AA417:$AE417),0)&lt;=5,AE417," ")," "))</f>
        <v xml:space="preserve"> </v>
      </c>
      <c r="AS417">
        <v>4.0000000000000003E-5</v>
      </c>
      <c r="AT417">
        <v>7.9999999999999898E-5</v>
      </c>
      <c r="AU417">
        <v>1.2E-4</v>
      </c>
      <c r="AV417">
        <v>1.6000000000000001E-4</v>
      </c>
      <c r="AW417">
        <v>2.0000000000000001E-4</v>
      </c>
      <c r="AX417">
        <v>2.4000000000000001E-4</v>
      </c>
      <c r="AY417">
        <v>2.7999999999999998E-4</v>
      </c>
      <c r="AZ417">
        <v>3.20000000000001E-4</v>
      </c>
      <c r="BA417">
        <v>3.60000000000001E-4</v>
      </c>
      <c r="BB417">
        <v>4.0000000000000099E-4</v>
      </c>
    </row>
    <row r="418" spans="3:54" ht="23.55" customHeight="1" x14ac:dyDescent="0.3">
      <c r="C418" s="169">
        <f>Input!D422</f>
        <v>0</v>
      </c>
      <c r="D418" s="170" t="e">
        <f>Input!#REF!</f>
        <v>#REF!</v>
      </c>
      <c r="E418" s="170">
        <f>Input!E422</f>
        <v>0</v>
      </c>
      <c r="F418" s="171">
        <f>Input!F422</f>
        <v>0</v>
      </c>
      <c r="G418" s="171">
        <f>Input!G422</f>
        <v>0</v>
      </c>
      <c r="H418" s="170">
        <f t="shared" si="86"/>
        <v>0</v>
      </c>
      <c r="I418" s="170">
        <f t="shared" si="87"/>
        <v>0</v>
      </c>
      <c r="J418" s="170">
        <f t="shared" si="88"/>
        <v>0</v>
      </c>
      <c r="K418" s="170">
        <f t="shared" si="89"/>
        <v>0</v>
      </c>
      <c r="L418" s="170">
        <f t="shared" si="90"/>
        <v>0</v>
      </c>
      <c r="M418" s="170" t="str">
        <f t="shared" si="91"/>
        <v xml:space="preserve"> </v>
      </c>
      <c r="N418" s="182" t="str">
        <f t="shared" si="92"/>
        <v xml:space="preserve"> </v>
      </c>
      <c r="O418" s="5" t="str">
        <f t="shared" si="93"/>
        <v xml:space="preserve"> -0-0</v>
      </c>
      <c r="P418" s="5">
        <f>Input!D422</f>
        <v>0</v>
      </c>
      <c r="Q418" s="21">
        <f>IF(Input!$E422=0,0,IF(ISNA(VLOOKUP((CONCATENATE(Q$6,"-",Input!H422)),points1,2,)),0,(VLOOKUP((CONCATENATE(Q$6,"-",Input!H422)),points1,2,))))</f>
        <v>0</v>
      </c>
      <c r="R418" s="21">
        <f>IF(Input!$E422=0,0,IF(ISNA(VLOOKUP((CONCATENATE(R$6,"-",Input!I422)),points1,2,)),0,(VLOOKUP((CONCATENATE(R$6,"-",Input!I422)),points1,2,))))</f>
        <v>0</v>
      </c>
      <c r="S418" s="21">
        <f>IF(Input!$E422=0,0,IF(ISNA(VLOOKUP((CONCATENATE(S$6,"-",Input!J422)),points1,2,)),0,(VLOOKUP((CONCATENATE(S$6,"-",Input!J422)),points1,2,))))</f>
        <v>0</v>
      </c>
      <c r="T418" s="21">
        <f>IF(Input!$E422=0,0,IF(ISNA(VLOOKUP((CONCATENATE(T$6,"-",Input!K422)),points1,2,)),0,(VLOOKUP((CONCATENATE(T$6,"-",Input!K422)),points1,2,))))</f>
        <v>0</v>
      </c>
      <c r="U418" s="21">
        <f>IF(Input!$E422=0,0,IF(ISNA(VLOOKUP((CONCATENATE(U$6,"-",Input!L422)),points1,2,)),0,(VLOOKUP((CONCATENATE(U$6,"-",Input!L422)),points1,2,))))</f>
        <v>0</v>
      </c>
      <c r="V418" s="12">
        <f>IF(Input!$C422&gt;6,COUNT(Input!H422:I422,Input!J422:L422,Input!#REF!,Input!#REF!),IF(Input!$C422&lt;=6,COUNT(Input!H422:I422,Input!J422:L422,Input!#REF!)))</f>
        <v>0</v>
      </c>
      <c r="W418">
        <f t="shared" si="99"/>
        <v>0</v>
      </c>
      <c r="X418">
        <f>IF(W418=0,0,IF((Input!G422="Boy")*AND(Input!C422&gt;6),VLOOKUP(W418,award2,3),IF((Input!G422="Girl")*AND(Input!C422&gt;6),VLOOKUP(W418,award2,2),IF((Input!G422="Boy")*AND(Input!C422&lt;=6),VLOOKUP(W418,award12,3),IF((Input!G422="Girl")*AND(Input!C422&lt;=6),VLOOKUP(W418,award12,2),0)))))</f>
        <v>0</v>
      </c>
      <c r="Y418">
        <f>IF(Input!$C422&gt;6,COUNT(Input!H422:I422,Input!J422:L422,Input!#REF!,Input!#REF!),IF(Input!$C422&lt;=6,COUNT(Input!H422:I422,Input!J422:L422,Input!#REF!)))</f>
        <v>0</v>
      </c>
      <c r="AA418" t="str">
        <f t="shared" si="94"/>
        <v xml:space="preserve"> </v>
      </c>
      <c r="AB418" t="str">
        <f t="shared" si="95"/>
        <v xml:space="preserve"> </v>
      </c>
      <c r="AC418" t="str">
        <f t="shared" si="96"/>
        <v xml:space="preserve"> </v>
      </c>
      <c r="AD418" t="str">
        <f t="shared" si="97"/>
        <v xml:space="preserve"> </v>
      </c>
      <c r="AE418" t="str">
        <f t="shared" si="98"/>
        <v xml:space="preserve"> </v>
      </c>
      <c r="AG418" s="21" t="str">
        <f>IF(AA418=" "," ",IF(Input!$G422="Boy",IF(RANK(AA418,($AA418:$AE418),0)&lt;=5,AA418," ")," "))</f>
        <v xml:space="preserve"> </v>
      </c>
      <c r="AH418" s="21" t="str">
        <f>IF(AB418=" "," ",IF(Input!$G422="Boy",IF(RANK(AB418,($AA418:$AE418),0)&lt;=5,AB418," ")," "))</f>
        <v xml:space="preserve"> </v>
      </c>
      <c r="AI418" s="21" t="str">
        <f>IF(AC418=" "," ",IF(Input!$G422="Boy",IF(RANK(AC418,($AA418:$AE418),0)&lt;=5,AC418," ")," "))</f>
        <v xml:space="preserve"> </v>
      </c>
      <c r="AJ418" s="21" t="str">
        <f>IF(AD418=" "," ",IF(Input!$G422="Boy",IF(RANK(AD418,($AA418:$AE418),0)&lt;=5,AD418," ")," "))</f>
        <v xml:space="preserve"> </v>
      </c>
      <c r="AK418" s="21" t="str">
        <f>IF(AE418=" "," ",IF(Input!$G422="Boy",IF(RANK(AE418,($AA418:$AE418),0)&lt;=5,AE418," ")," "))</f>
        <v xml:space="preserve"> </v>
      </c>
      <c r="AM418" s="21" t="str">
        <f>IF(AA418=" "," ",IF(Input!$G422="Girl",IF(RANK(AA418,($AA418:$AE418),0)&lt;=5,AA418," ")," "))</f>
        <v xml:space="preserve"> </v>
      </c>
      <c r="AN418" s="21" t="str">
        <f>IF(AB418=" "," ",IF(Input!$G422="Girl",IF(RANK(AB418,($AA418:$AE418),0)&lt;=5,AB418," ")," "))</f>
        <v xml:space="preserve"> </v>
      </c>
      <c r="AO418" s="21" t="str">
        <f>IF(AC418=" "," ",IF(Input!$G422="Girl",IF(RANK(AC418,($AA418:$AE418),0)&lt;=5,AC418," ")," "))</f>
        <v xml:space="preserve"> </v>
      </c>
      <c r="AP418" s="21" t="str">
        <f>IF(AD418=" "," ",IF(Input!$G422="Girl",IF(RANK(AD418,($AA418:$AE418),0)&lt;=5,AD418," ")," "))</f>
        <v xml:space="preserve"> </v>
      </c>
      <c r="AQ418" s="21" t="str">
        <f>IF(AE418=" "," ",IF(Input!$G422="Girl",IF(RANK(AE418,($AA418:$AE418),0)&lt;=5,AE418," ")," "))</f>
        <v xml:space="preserve"> </v>
      </c>
      <c r="AS418">
        <v>4.0000000000000003E-5</v>
      </c>
      <c r="AT418">
        <v>7.9999999999999898E-5</v>
      </c>
      <c r="AU418">
        <v>1.2E-4</v>
      </c>
      <c r="AV418">
        <v>1.6000000000000001E-4</v>
      </c>
      <c r="AW418">
        <v>2.0000000000000001E-4</v>
      </c>
      <c r="AX418">
        <v>2.4000000000000001E-4</v>
      </c>
      <c r="AY418">
        <v>2.7999999999999998E-4</v>
      </c>
      <c r="AZ418">
        <v>3.20000000000001E-4</v>
      </c>
      <c r="BA418">
        <v>3.60000000000001E-4</v>
      </c>
      <c r="BB418">
        <v>4.0000000000000099E-4</v>
      </c>
    </row>
    <row r="419" spans="3:54" ht="23.55" customHeight="1" x14ac:dyDescent="0.3">
      <c r="C419" s="169">
        <f>Input!D423</f>
        <v>0</v>
      </c>
      <c r="D419" s="170" t="e">
        <f>Input!#REF!</f>
        <v>#REF!</v>
      </c>
      <c r="E419" s="170">
        <f>Input!E423</f>
        <v>0</v>
      </c>
      <c r="F419" s="171">
        <f>Input!F423</f>
        <v>0</v>
      </c>
      <c r="G419" s="171">
        <f>Input!G423</f>
        <v>0</v>
      </c>
      <c r="H419" s="170">
        <f t="shared" si="86"/>
        <v>0</v>
      </c>
      <c r="I419" s="170">
        <f t="shared" si="87"/>
        <v>0</v>
      </c>
      <c r="J419" s="170">
        <f t="shared" si="88"/>
        <v>0</v>
      </c>
      <c r="K419" s="170">
        <f t="shared" si="89"/>
        <v>0</v>
      </c>
      <c r="L419" s="170">
        <f t="shared" si="90"/>
        <v>0</v>
      </c>
      <c r="M419" s="170" t="str">
        <f t="shared" si="91"/>
        <v xml:space="preserve"> </v>
      </c>
      <c r="N419" s="182" t="str">
        <f t="shared" si="92"/>
        <v xml:space="preserve"> </v>
      </c>
      <c r="O419" s="5" t="str">
        <f t="shared" si="93"/>
        <v xml:space="preserve"> -0-0</v>
      </c>
      <c r="P419" s="5">
        <f>Input!D423</f>
        <v>0</v>
      </c>
      <c r="Q419" s="21">
        <f>IF(Input!$E423=0,0,IF(ISNA(VLOOKUP((CONCATENATE(Q$6,"-",Input!H423)),points1,2,)),0,(VLOOKUP((CONCATENATE(Q$6,"-",Input!H423)),points1,2,))))</f>
        <v>0</v>
      </c>
      <c r="R419" s="21">
        <f>IF(Input!$E423=0,0,IF(ISNA(VLOOKUP((CONCATENATE(R$6,"-",Input!I423)),points1,2,)),0,(VLOOKUP((CONCATENATE(R$6,"-",Input!I423)),points1,2,))))</f>
        <v>0</v>
      </c>
      <c r="S419" s="21">
        <f>IF(Input!$E423=0,0,IF(ISNA(VLOOKUP((CONCATENATE(S$6,"-",Input!J423)),points1,2,)),0,(VLOOKUP((CONCATENATE(S$6,"-",Input!J423)),points1,2,))))</f>
        <v>0</v>
      </c>
      <c r="T419" s="21">
        <f>IF(Input!$E423=0,0,IF(ISNA(VLOOKUP((CONCATENATE(T$6,"-",Input!K423)),points1,2,)),0,(VLOOKUP((CONCATENATE(T$6,"-",Input!K423)),points1,2,))))</f>
        <v>0</v>
      </c>
      <c r="U419" s="21">
        <f>IF(Input!$E423=0,0,IF(ISNA(VLOOKUP((CONCATENATE(U$6,"-",Input!L423)),points1,2,)),0,(VLOOKUP((CONCATENATE(U$6,"-",Input!L423)),points1,2,))))</f>
        <v>0</v>
      </c>
      <c r="V419" s="12">
        <f>IF(Input!$C423&gt;6,COUNT(Input!H423:I423,Input!J423:L423,Input!#REF!,Input!#REF!),IF(Input!$C423&lt;=6,COUNT(Input!H423:I423,Input!J423:L423,Input!#REF!)))</f>
        <v>0</v>
      </c>
      <c r="W419">
        <f t="shared" si="99"/>
        <v>0</v>
      </c>
      <c r="X419">
        <f>IF(W419=0,0,IF((Input!G423="Boy")*AND(Input!C423&gt;6),VLOOKUP(W419,award2,3),IF((Input!G423="Girl")*AND(Input!C423&gt;6),VLOOKUP(W419,award2,2),IF((Input!G423="Boy")*AND(Input!C423&lt;=6),VLOOKUP(W419,award12,3),IF((Input!G423="Girl")*AND(Input!C423&lt;=6),VLOOKUP(W419,award12,2),0)))))</f>
        <v>0</v>
      </c>
      <c r="Y419">
        <f>IF(Input!$C423&gt;6,COUNT(Input!H423:I423,Input!J423:L423,Input!#REF!,Input!#REF!),IF(Input!$C423&lt;=6,COUNT(Input!H423:I423,Input!J423:L423,Input!#REF!)))</f>
        <v>0</v>
      </c>
      <c r="AA419" t="str">
        <f t="shared" si="94"/>
        <v xml:space="preserve"> </v>
      </c>
      <c r="AB419" t="str">
        <f t="shared" si="95"/>
        <v xml:space="preserve"> </v>
      </c>
      <c r="AC419" t="str">
        <f t="shared" si="96"/>
        <v xml:space="preserve"> </v>
      </c>
      <c r="AD419" t="str">
        <f t="shared" si="97"/>
        <v xml:space="preserve"> </v>
      </c>
      <c r="AE419" t="str">
        <f t="shared" si="98"/>
        <v xml:space="preserve"> </v>
      </c>
      <c r="AG419" s="21" t="str">
        <f>IF(AA419=" "," ",IF(Input!$G423="Boy",IF(RANK(AA419,($AA419:$AE419),0)&lt;=5,AA419," ")," "))</f>
        <v xml:space="preserve"> </v>
      </c>
      <c r="AH419" s="21" t="str">
        <f>IF(AB419=" "," ",IF(Input!$G423="Boy",IF(RANK(AB419,($AA419:$AE419),0)&lt;=5,AB419," ")," "))</f>
        <v xml:space="preserve"> </v>
      </c>
      <c r="AI419" s="21" t="str">
        <f>IF(AC419=" "," ",IF(Input!$G423="Boy",IF(RANK(AC419,($AA419:$AE419),0)&lt;=5,AC419," ")," "))</f>
        <v xml:space="preserve"> </v>
      </c>
      <c r="AJ419" s="21" t="str">
        <f>IF(AD419=" "," ",IF(Input!$G423="Boy",IF(RANK(AD419,($AA419:$AE419),0)&lt;=5,AD419," ")," "))</f>
        <v xml:space="preserve"> </v>
      </c>
      <c r="AK419" s="21" t="str">
        <f>IF(AE419=" "," ",IF(Input!$G423="Boy",IF(RANK(AE419,($AA419:$AE419),0)&lt;=5,AE419," ")," "))</f>
        <v xml:space="preserve"> </v>
      </c>
      <c r="AM419" s="21" t="str">
        <f>IF(AA419=" "," ",IF(Input!$G423="Girl",IF(RANK(AA419,($AA419:$AE419),0)&lt;=5,AA419," ")," "))</f>
        <v xml:space="preserve"> </v>
      </c>
      <c r="AN419" s="21" t="str">
        <f>IF(AB419=" "," ",IF(Input!$G423="Girl",IF(RANK(AB419,($AA419:$AE419),0)&lt;=5,AB419," ")," "))</f>
        <v xml:space="preserve"> </v>
      </c>
      <c r="AO419" s="21" t="str">
        <f>IF(AC419=" "," ",IF(Input!$G423="Girl",IF(RANK(AC419,($AA419:$AE419),0)&lt;=5,AC419," ")," "))</f>
        <v xml:space="preserve"> </v>
      </c>
      <c r="AP419" s="21" t="str">
        <f>IF(AD419=" "," ",IF(Input!$G423="Girl",IF(RANK(AD419,($AA419:$AE419),0)&lt;=5,AD419," ")," "))</f>
        <v xml:space="preserve"> </v>
      </c>
      <c r="AQ419" s="21" t="str">
        <f>IF(AE419=" "," ",IF(Input!$G423="Girl",IF(RANK(AE419,($AA419:$AE419),0)&lt;=5,AE419," ")," "))</f>
        <v xml:space="preserve"> </v>
      </c>
      <c r="AS419">
        <v>4.0000000000000003E-5</v>
      </c>
      <c r="AT419">
        <v>7.9999999999999898E-5</v>
      </c>
      <c r="AU419">
        <v>1.2E-4</v>
      </c>
      <c r="AV419">
        <v>1.6000000000000001E-4</v>
      </c>
      <c r="AW419">
        <v>2.0000000000000001E-4</v>
      </c>
      <c r="AX419">
        <v>2.4000000000000001E-4</v>
      </c>
      <c r="AY419">
        <v>2.7999999999999998E-4</v>
      </c>
      <c r="AZ419">
        <v>3.20000000000001E-4</v>
      </c>
      <c r="BA419">
        <v>3.60000000000001E-4</v>
      </c>
      <c r="BB419">
        <v>4.0000000000000099E-4</v>
      </c>
    </row>
    <row r="420" spans="3:54" ht="23.55" customHeight="1" x14ac:dyDescent="0.3">
      <c r="C420" s="169">
        <f>Input!D424</f>
        <v>0</v>
      </c>
      <c r="D420" s="170" t="e">
        <f>Input!#REF!</f>
        <v>#REF!</v>
      </c>
      <c r="E420" s="170">
        <f>Input!E424</f>
        <v>0</v>
      </c>
      <c r="F420" s="171">
        <f>Input!F424</f>
        <v>0</v>
      </c>
      <c r="G420" s="171">
        <f>Input!G424</f>
        <v>0</v>
      </c>
      <c r="H420" s="170">
        <f t="shared" si="86"/>
        <v>0</v>
      </c>
      <c r="I420" s="170">
        <f t="shared" si="87"/>
        <v>0</v>
      </c>
      <c r="J420" s="170">
        <f t="shared" si="88"/>
        <v>0</v>
      </c>
      <c r="K420" s="170">
        <f t="shared" si="89"/>
        <v>0</v>
      </c>
      <c r="L420" s="170">
        <f t="shared" si="90"/>
        <v>0</v>
      </c>
      <c r="M420" s="170" t="str">
        <f t="shared" si="91"/>
        <v xml:space="preserve"> </v>
      </c>
      <c r="N420" s="182" t="str">
        <f t="shared" si="92"/>
        <v xml:space="preserve"> </v>
      </c>
      <c r="O420" s="5" t="str">
        <f t="shared" si="93"/>
        <v xml:space="preserve"> -0-0</v>
      </c>
      <c r="P420" s="5">
        <f>Input!D424</f>
        <v>0</v>
      </c>
      <c r="Q420" s="21">
        <f>IF(Input!$E424=0,0,IF(ISNA(VLOOKUP((CONCATENATE(Q$6,"-",Input!H424)),points1,2,)),0,(VLOOKUP((CONCATENATE(Q$6,"-",Input!H424)),points1,2,))))</f>
        <v>0</v>
      </c>
      <c r="R420" s="21">
        <f>IF(Input!$E424=0,0,IF(ISNA(VLOOKUP((CONCATENATE(R$6,"-",Input!I424)),points1,2,)),0,(VLOOKUP((CONCATENATE(R$6,"-",Input!I424)),points1,2,))))</f>
        <v>0</v>
      </c>
      <c r="S420" s="21">
        <f>IF(Input!$E424=0,0,IF(ISNA(VLOOKUP((CONCATENATE(S$6,"-",Input!J424)),points1,2,)),0,(VLOOKUP((CONCATENATE(S$6,"-",Input!J424)),points1,2,))))</f>
        <v>0</v>
      </c>
      <c r="T420" s="21">
        <f>IF(Input!$E424=0,0,IF(ISNA(VLOOKUP((CONCATENATE(T$6,"-",Input!K424)),points1,2,)),0,(VLOOKUP((CONCATENATE(T$6,"-",Input!K424)),points1,2,))))</f>
        <v>0</v>
      </c>
      <c r="U420" s="21">
        <f>IF(Input!$E424=0,0,IF(ISNA(VLOOKUP((CONCATENATE(U$6,"-",Input!L424)),points1,2,)),0,(VLOOKUP((CONCATENATE(U$6,"-",Input!L424)),points1,2,))))</f>
        <v>0</v>
      </c>
      <c r="V420" s="12">
        <f>IF(Input!$C424&gt;6,COUNT(Input!H424:I424,Input!J424:L424,Input!#REF!,Input!#REF!),IF(Input!$C424&lt;=6,COUNT(Input!H424:I424,Input!J424:L424,Input!#REF!)))</f>
        <v>0</v>
      </c>
      <c r="W420">
        <f t="shared" si="99"/>
        <v>0</v>
      </c>
      <c r="X420">
        <f>IF(W420=0,0,IF((Input!G424="Boy")*AND(Input!C424&gt;6),VLOOKUP(W420,award2,3),IF((Input!G424="Girl")*AND(Input!C424&gt;6),VLOOKUP(W420,award2,2),IF((Input!G424="Boy")*AND(Input!C424&lt;=6),VLOOKUP(W420,award12,3),IF((Input!G424="Girl")*AND(Input!C424&lt;=6),VLOOKUP(W420,award12,2),0)))))</f>
        <v>0</v>
      </c>
      <c r="Y420">
        <f>IF(Input!$C424&gt;6,COUNT(Input!H424:I424,Input!J424:L424,Input!#REF!,Input!#REF!),IF(Input!$C424&lt;=6,COUNT(Input!H424:I424,Input!J424:L424,Input!#REF!)))</f>
        <v>0</v>
      </c>
      <c r="AA420" t="str">
        <f t="shared" si="94"/>
        <v xml:space="preserve"> </v>
      </c>
      <c r="AB420" t="str">
        <f t="shared" si="95"/>
        <v xml:space="preserve"> </v>
      </c>
      <c r="AC420" t="str">
        <f t="shared" si="96"/>
        <v xml:space="preserve"> </v>
      </c>
      <c r="AD420" t="str">
        <f t="shared" si="97"/>
        <v xml:space="preserve"> </v>
      </c>
      <c r="AE420" t="str">
        <f t="shared" si="98"/>
        <v xml:space="preserve"> </v>
      </c>
      <c r="AG420" s="21" t="str">
        <f>IF(AA420=" "," ",IF(Input!$G424="Boy",IF(RANK(AA420,($AA420:$AE420),0)&lt;=5,AA420," ")," "))</f>
        <v xml:space="preserve"> </v>
      </c>
      <c r="AH420" s="21" t="str">
        <f>IF(AB420=" "," ",IF(Input!$G424="Boy",IF(RANK(AB420,($AA420:$AE420),0)&lt;=5,AB420," ")," "))</f>
        <v xml:space="preserve"> </v>
      </c>
      <c r="AI420" s="21" t="str">
        <f>IF(AC420=" "," ",IF(Input!$G424="Boy",IF(RANK(AC420,($AA420:$AE420),0)&lt;=5,AC420," ")," "))</f>
        <v xml:space="preserve"> </v>
      </c>
      <c r="AJ420" s="21" t="str">
        <f>IF(AD420=" "," ",IF(Input!$G424="Boy",IF(RANK(AD420,($AA420:$AE420),0)&lt;=5,AD420," ")," "))</f>
        <v xml:space="preserve"> </v>
      </c>
      <c r="AK420" s="21" t="str">
        <f>IF(AE420=" "," ",IF(Input!$G424="Boy",IF(RANK(AE420,($AA420:$AE420),0)&lt;=5,AE420," ")," "))</f>
        <v xml:space="preserve"> </v>
      </c>
      <c r="AM420" s="21" t="str">
        <f>IF(AA420=" "," ",IF(Input!$G424="Girl",IF(RANK(AA420,($AA420:$AE420),0)&lt;=5,AA420," ")," "))</f>
        <v xml:space="preserve"> </v>
      </c>
      <c r="AN420" s="21" t="str">
        <f>IF(AB420=" "," ",IF(Input!$G424="Girl",IF(RANK(AB420,($AA420:$AE420),0)&lt;=5,AB420," ")," "))</f>
        <v xml:space="preserve"> </v>
      </c>
      <c r="AO420" s="21" t="str">
        <f>IF(AC420=" "," ",IF(Input!$G424="Girl",IF(RANK(AC420,($AA420:$AE420),0)&lt;=5,AC420," ")," "))</f>
        <v xml:space="preserve"> </v>
      </c>
      <c r="AP420" s="21" t="str">
        <f>IF(AD420=" "," ",IF(Input!$G424="Girl",IF(RANK(AD420,($AA420:$AE420),0)&lt;=5,AD420," ")," "))</f>
        <v xml:space="preserve"> </v>
      </c>
      <c r="AQ420" s="21" t="str">
        <f>IF(AE420=" "," ",IF(Input!$G424="Girl",IF(RANK(AE420,($AA420:$AE420),0)&lt;=5,AE420," ")," "))</f>
        <v xml:space="preserve"> </v>
      </c>
      <c r="AS420">
        <v>4.0000000000000003E-5</v>
      </c>
      <c r="AT420">
        <v>7.9999999999999898E-5</v>
      </c>
      <c r="AU420">
        <v>1.2E-4</v>
      </c>
      <c r="AV420">
        <v>1.6000000000000001E-4</v>
      </c>
      <c r="AW420">
        <v>2.0000000000000001E-4</v>
      </c>
      <c r="AX420">
        <v>2.4000000000000001E-4</v>
      </c>
      <c r="AY420">
        <v>2.7999999999999998E-4</v>
      </c>
      <c r="AZ420">
        <v>3.20000000000001E-4</v>
      </c>
      <c r="BA420">
        <v>3.60000000000001E-4</v>
      </c>
      <c r="BB420">
        <v>4.0000000000000099E-4</v>
      </c>
    </row>
    <row r="421" spans="3:54" ht="23.55" customHeight="1" x14ac:dyDescent="0.3">
      <c r="C421" s="169">
        <f>Input!D425</f>
        <v>0</v>
      </c>
      <c r="D421" s="170" t="e">
        <f>Input!#REF!</f>
        <v>#REF!</v>
      </c>
      <c r="E421" s="170">
        <f>Input!E425</f>
        <v>0</v>
      </c>
      <c r="F421" s="171">
        <f>Input!F425</f>
        <v>0</v>
      </c>
      <c r="G421" s="171">
        <f>Input!G425</f>
        <v>0</v>
      </c>
      <c r="H421" s="170">
        <f t="shared" si="86"/>
        <v>0</v>
      </c>
      <c r="I421" s="170">
        <f t="shared" si="87"/>
        <v>0</v>
      </c>
      <c r="J421" s="170">
        <f t="shared" si="88"/>
        <v>0</v>
      </c>
      <c r="K421" s="170">
        <f t="shared" si="89"/>
        <v>0</v>
      </c>
      <c r="L421" s="170">
        <f t="shared" si="90"/>
        <v>0</v>
      </c>
      <c r="M421" s="170" t="str">
        <f t="shared" si="91"/>
        <v xml:space="preserve"> </v>
      </c>
      <c r="N421" s="182" t="str">
        <f t="shared" si="92"/>
        <v xml:space="preserve"> </v>
      </c>
      <c r="O421" s="5" t="str">
        <f t="shared" si="93"/>
        <v xml:space="preserve"> -0-0</v>
      </c>
      <c r="P421" s="5">
        <f>Input!D425</f>
        <v>0</v>
      </c>
      <c r="Q421" s="21">
        <f>IF(Input!$E425=0,0,IF(ISNA(VLOOKUP((CONCATENATE(Q$6,"-",Input!H425)),points1,2,)),0,(VLOOKUP((CONCATENATE(Q$6,"-",Input!H425)),points1,2,))))</f>
        <v>0</v>
      </c>
      <c r="R421" s="21">
        <f>IF(Input!$E425=0,0,IF(ISNA(VLOOKUP((CONCATENATE(R$6,"-",Input!I425)),points1,2,)),0,(VLOOKUP((CONCATENATE(R$6,"-",Input!I425)),points1,2,))))</f>
        <v>0</v>
      </c>
      <c r="S421" s="21">
        <f>IF(Input!$E425=0,0,IF(ISNA(VLOOKUP((CONCATENATE(S$6,"-",Input!J425)),points1,2,)),0,(VLOOKUP((CONCATENATE(S$6,"-",Input!J425)),points1,2,))))</f>
        <v>0</v>
      </c>
      <c r="T421" s="21">
        <f>IF(Input!$E425=0,0,IF(ISNA(VLOOKUP((CONCATENATE(T$6,"-",Input!K425)),points1,2,)),0,(VLOOKUP((CONCATENATE(T$6,"-",Input!K425)),points1,2,))))</f>
        <v>0</v>
      </c>
      <c r="U421" s="21">
        <f>IF(Input!$E425=0,0,IF(ISNA(VLOOKUP((CONCATENATE(U$6,"-",Input!L425)),points1,2,)),0,(VLOOKUP((CONCATENATE(U$6,"-",Input!L425)),points1,2,))))</f>
        <v>0</v>
      </c>
      <c r="V421" s="12">
        <f>IF(Input!$C425&gt;6,COUNT(Input!H425:I425,Input!J425:L425,Input!#REF!,Input!#REF!),IF(Input!$C425&lt;=6,COUNT(Input!H425:I425,Input!J425:L425,Input!#REF!)))</f>
        <v>0</v>
      </c>
      <c r="W421">
        <f t="shared" si="99"/>
        <v>0</v>
      </c>
      <c r="X421">
        <f>IF(W421=0,0,IF((Input!G425="Boy")*AND(Input!C425&gt;6),VLOOKUP(W421,award2,3),IF((Input!G425="Girl")*AND(Input!C425&gt;6),VLOOKUP(W421,award2,2),IF((Input!G425="Boy")*AND(Input!C425&lt;=6),VLOOKUP(W421,award12,3),IF((Input!G425="Girl")*AND(Input!C425&lt;=6),VLOOKUP(W421,award12,2),0)))))</f>
        <v>0</v>
      </c>
      <c r="Y421">
        <f>IF(Input!$C425&gt;6,COUNT(Input!H425:I425,Input!J425:L425,Input!#REF!,Input!#REF!),IF(Input!$C425&lt;=6,COUNT(Input!H425:I425,Input!J425:L425,Input!#REF!)))</f>
        <v>0</v>
      </c>
      <c r="AA421" t="str">
        <f t="shared" si="94"/>
        <v xml:space="preserve"> </v>
      </c>
      <c r="AB421" t="str">
        <f t="shared" si="95"/>
        <v xml:space="preserve"> </v>
      </c>
      <c r="AC421" t="str">
        <f t="shared" si="96"/>
        <v xml:space="preserve"> </v>
      </c>
      <c r="AD421" t="str">
        <f t="shared" si="97"/>
        <v xml:space="preserve"> </v>
      </c>
      <c r="AE421" t="str">
        <f t="shared" si="98"/>
        <v xml:space="preserve"> </v>
      </c>
      <c r="AG421" s="21" t="str">
        <f>IF(AA421=" "," ",IF(Input!$G425="Boy",IF(RANK(AA421,($AA421:$AE421),0)&lt;=5,AA421," ")," "))</f>
        <v xml:space="preserve"> </v>
      </c>
      <c r="AH421" s="21" t="str">
        <f>IF(AB421=" "," ",IF(Input!$G425="Boy",IF(RANK(AB421,($AA421:$AE421),0)&lt;=5,AB421," ")," "))</f>
        <v xml:space="preserve"> </v>
      </c>
      <c r="AI421" s="21" t="str">
        <f>IF(AC421=" "," ",IF(Input!$G425="Boy",IF(RANK(AC421,($AA421:$AE421),0)&lt;=5,AC421," ")," "))</f>
        <v xml:space="preserve"> </v>
      </c>
      <c r="AJ421" s="21" t="str">
        <f>IF(AD421=" "," ",IF(Input!$G425="Boy",IF(RANK(AD421,($AA421:$AE421),0)&lt;=5,AD421," ")," "))</f>
        <v xml:space="preserve"> </v>
      </c>
      <c r="AK421" s="21" t="str">
        <f>IF(AE421=" "," ",IF(Input!$G425="Boy",IF(RANK(AE421,($AA421:$AE421),0)&lt;=5,AE421," ")," "))</f>
        <v xml:space="preserve"> </v>
      </c>
      <c r="AM421" s="21" t="str">
        <f>IF(AA421=" "," ",IF(Input!$G425="Girl",IF(RANK(AA421,($AA421:$AE421),0)&lt;=5,AA421," ")," "))</f>
        <v xml:space="preserve"> </v>
      </c>
      <c r="AN421" s="21" t="str">
        <f>IF(AB421=" "," ",IF(Input!$G425="Girl",IF(RANK(AB421,($AA421:$AE421),0)&lt;=5,AB421," ")," "))</f>
        <v xml:space="preserve"> </v>
      </c>
      <c r="AO421" s="21" t="str">
        <f>IF(AC421=" "," ",IF(Input!$G425="Girl",IF(RANK(AC421,($AA421:$AE421),0)&lt;=5,AC421," ")," "))</f>
        <v xml:space="preserve"> </v>
      </c>
      <c r="AP421" s="21" t="str">
        <f>IF(AD421=" "," ",IF(Input!$G425="Girl",IF(RANK(AD421,($AA421:$AE421),0)&lt;=5,AD421," ")," "))</f>
        <v xml:space="preserve"> </v>
      </c>
      <c r="AQ421" s="21" t="str">
        <f>IF(AE421=" "," ",IF(Input!$G425="Girl",IF(RANK(AE421,($AA421:$AE421),0)&lt;=5,AE421," ")," "))</f>
        <v xml:space="preserve"> </v>
      </c>
      <c r="AS421">
        <v>4.0000000000000003E-5</v>
      </c>
      <c r="AT421">
        <v>7.9999999999999898E-5</v>
      </c>
      <c r="AU421">
        <v>1.2E-4</v>
      </c>
      <c r="AV421">
        <v>1.6000000000000001E-4</v>
      </c>
      <c r="AW421">
        <v>2.0000000000000001E-4</v>
      </c>
      <c r="AX421">
        <v>2.4000000000000001E-4</v>
      </c>
      <c r="AY421">
        <v>2.7999999999999998E-4</v>
      </c>
      <c r="AZ421">
        <v>3.20000000000001E-4</v>
      </c>
      <c r="BA421">
        <v>3.60000000000001E-4</v>
      </c>
      <c r="BB421">
        <v>4.0000000000000099E-4</v>
      </c>
    </row>
    <row r="422" spans="3:54" ht="23.55" customHeight="1" x14ac:dyDescent="0.3">
      <c r="C422" s="169">
        <f>Input!D426</f>
        <v>0</v>
      </c>
      <c r="D422" s="170" t="e">
        <f>Input!#REF!</f>
        <v>#REF!</v>
      </c>
      <c r="E422" s="170">
        <f>Input!E426</f>
        <v>0</v>
      </c>
      <c r="F422" s="171">
        <f>Input!F426</f>
        <v>0</v>
      </c>
      <c r="G422" s="171">
        <f>Input!G426</f>
        <v>0</v>
      </c>
      <c r="H422" s="170">
        <f t="shared" si="86"/>
        <v>0</v>
      </c>
      <c r="I422" s="170">
        <f t="shared" si="87"/>
        <v>0</v>
      </c>
      <c r="J422" s="170">
        <f t="shared" si="88"/>
        <v>0</v>
      </c>
      <c r="K422" s="170">
        <f t="shared" si="89"/>
        <v>0</v>
      </c>
      <c r="L422" s="170">
        <f t="shared" si="90"/>
        <v>0</v>
      </c>
      <c r="M422" s="170" t="str">
        <f t="shared" si="91"/>
        <v xml:space="preserve"> </v>
      </c>
      <c r="N422" s="182" t="str">
        <f t="shared" si="92"/>
        <v xml:space="preserve"> </v>
      </c>
      <c r="O422" s="5" t="str">
        <f t="shared" si="93"/>
        <v xml:space="preserve"> -0-0</v>
      </c>
      <c r="P422" s="5">
        <f>Input!D426</f>
        <v>0</v>
      </c>
      <c r="Q422" s="21">
        <f>IF(Input!$E426=0,0,IF(ISNA(VLOOKUP((CONCATENATE(Q$6,"-",Input!H426)),points1,2,)),0,(VLOOKUP((CONCATENATE(Q$6,"-",Input!H426)),points1,2,))))</f>
        <v>0</v>
      </c>
      <c r="R422" s="21">
        <f>IF(Input!$E426=0,0,IF(ISNA(VLOOKUP((CONCATENATE(R$6,"-",Input!I426)),points1,2,)),0,(VLOOKUP((CONCATENATE(R$6,"-",Input!I426)),points1,2,))))</f>
        <v>0</v>
      </c>
      <c r="S422" s="21">
        <f>IF(Input!$E426=0,0,IF(ISNA(VLOOKUP((CONCATENATE(S$6,"-",Input!J426)),points1,2,)),0,(VLOOKUP((CONCATENATE(S$6,"-",Input!J426)),points1,2,))))</f>
        <v>0</v>
      </c>
      <c r="T422" s="21">
        <f>IF(Input!$E426=0,0,IF(ISNA(VLOOKUP((CONCATENATE(T$6,"-",Input!K426)),points1,2,)),0,(VLOOKUP((CONCATENATE(T$6,"-",Input!K426)),points1,2,))))</f>
        <v>0</v>
      </c>
      <c r="U422" s="21">
        <f>IF(Input!$E426=0,0,IF(ISNA(VLOOKUP((CONCATENATE(U$6,"-",Input!L426)),points1,2,)),0,(VLOOKUP((CONCATENATE(U$6,"-",Input!L426)),points1,2,))))</f>
        <v>0</v>
      </c>
      <c r="V422" s="12">
        <f>IF(Input!$C426&gt;6,COUNT(Input!H426:I426,Input!J426:L426,Input!#REF!,Input!#REF!),IF(Input!$C426&lt;=6,COUNT(Input!H426:I426,Input!J426:L426,Input!#REF!)))</f>
        <v>0</v>
      </c>
      <c r="W422">
        <f t="shared" si="99"/>
        <v>0</v>
      </c>
      <c r="X422">
        <f>IF(W422=0,0,IF((Input!G426="Boy")*AND(Input!C426&gt;6),VLOOKUP(W422,award2,3),IF((Input!G426="Girl")*AND(Input!C426&gt;6),VLOOKUP(W422,award2,2),IF((Input!G426="Boy")*AND(Input!C426&lt;=6),VLOOKUP(W422,award12,3),IF((Input!G426="Girl")*AND(Input!C426&lt;=6),VLOOKUP(W422,award12,2),0)))))</f>
        <v>0</v>
      </c>
      <c r="Y422">
        <f>IF(Input!$C426&gt;6,COUNT(Input!H426:I426,Input!J426:L426,Input!#REF!,Input!#REF!),IF(Input!$C426&lt;=6,COUNT(Input!H426:I426,Input!J426:L426,Input!#REF!)))</f>
        <v>0</v>
      </c>
      <c r="AA422" t="str">
        <f t="shared" si="94"/>
        <v xml:space="preserve"> </v>
      </c>
      <c r="AB422" t="str">
        <f t="shared" si="95"/>
        <v xml:space="preserve"> </v>
      </c>
      <c r="AC422" t="str">
        <f t="shared" si="96"/>
        <v xml:space="preserve"> </v>
      </c>
      <c r="AD422" t="str">
        <f t="shared" si="97"/>
        <v xml:space="preserve"> </v>
      </c>
      <c r="AE422" t="str">
        <f t="shared" si="98"/>
        <v xml:space="preserve"> </v>
      </c>
      <c r="AG422" s="21" t="str">
        <f>IF(AA422=" "," ",IF(Input!$G426="Boy",IF(RANK(AA422,($AA422:$AE422),0)&lt;=5,AA422," ")," "))</f>
        <v xml:space="preserve"> </v>
      </c>
      <c r="AH422" s="21" t="str">
        <f>IF(AB422=" "," ",IF(Input!$G426="Boy",IF(RANK(AB422,($AA422:$AE422),0)&lt;=5,AB422," ")," "))</f>
        <v xml:space="preserve"> </v>
      </c>
      <c r="AI422" s="21" t="str">
        <f>IF(AC422=" "," ",IF(Input!$G426="Boy",IF(RANK(AC422,($AA422:$AE422),0)&lt;=5,AC422," ")," "))</f>
        <v xml:space="preserve"> </v>
      </c>
      <c r="AJ422" s="21" t="str">
        <f>IF(AD422=" "," ",IF(Input!$G426="Boy",IF(RANK(AD422,($AA422:$AE422),0)&lt;=5,AD422," ")," "))</f>
        <v xml:space="preserve"> </v>
      </c>
      <c r="AK422" s="21" t="str">
        <f>IF(AE422=" "," ",IF(Input!$G426="Boy",IF(RANK(AE422,($AA422:$AE422),0)&lt;=5,AE422," ")," "))</f>
        <v xml:space="preserve"> </v>
      </c>
      <c r="AM422" s="21" t="str">
        <f>IF(AA422=" "," ",IF(Input!$G426="Girl",IF(RANK(AA422,($AA422:$AE422),0)&lt;=5,AA422," ")," "))</f>
        <v xml:space="preserve"> </v>
      </c>
      <c r="AN422" s="21" t="str">
        <f>IF(AB422=" "," ",IF(Input!$G426="Girl",IF(RANK(AB422,($AA422:$AE422),0)&lt;=5,AB422," ")," "))</f>
        <v xml:space="preserve"> </v>
      </c>
      <c r="AO422" s="21" t="str">
        <f>IF(AC422=" "," ",IF(Input!$G426="Girl",IF(RANK(AC422,($AA422:$AE422),0)&lt;=5,AC422," ")," "))</f>
        <v xml:space="preserve"> </v>
      </c>
      <c r="AP422" s="21" t="str">
        <f>IF(AD422=" "," ",IF(Input!$G426="Girl",IF(RANK(AD422,($AA422:$AE422),0)&lt;=5,AD422," ")," "))</f>
        <v xml:space="preserve"> </v>
      </c>
      <c r="AQ422" s="21" t="str">
        <f>IF(AE422=" "," ",IF(Input!$G426="Girl",IF(RANK(AE422,($AA422:$AE422),0)&lt;=5,AE422," ")," "))</f>
        <v xml:space="preserve"> </v>
      </c>
      <c r="AS422">
        <v>4.0000000000000003E-5</v>
      </c>
      <c r="AT422">
        <v>7.9999999999999898E-5</v>
      </c>
      <c r="AU422">
        <v>1.2E-4</v>
      </c>
      <c r="AV422">
        <v>1.6000000000000001E-4</v>
      </c>
      <c r="AW422">
        <v>2.0000000000000001E-4</v>
      </c>
      <c r="AX422">
        <v>2.4000000000000001E-4</v>
      </c>
      <c r="AY422">
        <v>2.7999999999999998E-4</v>
      </c>
      <c r="AZ422">
        <v>3.20000000000001E-4</v>
      </c>
      <c r="BA422">
        <v>3.60000000000001E-4</v>
      </c>
      <c r="BB422">
        <v>4.0000000000000099E-4</v>
      </c>
    </row>
    <row r="423" spans="3:54" ht="23.55" customHeight="1" x14ac:dyDescent="0.3">
      <c r="C423" s="169">
        <f>Input!D427</f>
        <v>0</v>
      </c>
      <c r="D423" s="170" t="e">
        <f>Input!#REF!</f>
        <v>#REF!</v>
      </c>
      <c r="E423" s="170">
        <f>Input!E427</f>
        <v>0</v>
      </c>
      <c r="F423" s="171">
        <f>Input!F427</f>
        <v>0</v>
      </c>
      <c r="G423" s="171">
        <f>Input!G427</f>
        <v>0</v>
      </c>
      <c r="H423" s="170">
        <f t="shared" si="86"/>
        <v>0</v>
      </c>
      <c r="I423" s="170">
        <f t="shared" si="87"/>
        <v>0</v>
      </c>
      <c r="J423" s="170">
        <f t="shared" si="88"/>
        <v>0</v>
      </c>
      <c r="K423" s="170">
        <f t="shared" si="89"/>
        <v>0</v>
      </c>
      <c r="L423" s="170">
        <f t="shared" si="90"/>
        <v>0</v>
      </c>
      <c r="M423" s="170" t="str">
        <f t="shared" si="91"/>
        <v xml:space="preserve"> </v>
      </c>
      <c r="N423" s="182" t="str">
        <f t="shared" si="92"/>
        <v xml:space="preserve"> </v>
      </c>
      <c r="O423" s="5" t="str">
        <f t="shared" si="93"/>
        <v xml:space="preserve"> -0-0</v>
      </c>
      <c r="P423" s="5">
        <f>Input!D427</f>
        <v>0</v>
      </c>
      <c r="Q423" s="21">
        <f>IF(Input!$E427=0,0,IF(ISNA(VLOOKUP((CONCATENATE(Q$6,"-",Input!H427)),points1,2,)),0,(VLOOKUP((CONCATENATE(Q$6,"-",Input!H427)),points1,2,))))</f>
        <v>0</v>
      </c>
      <c r="R423" s="21">
        <f>IF(Input!$E427=0,0,IF(ISNA(VLOOKUP((CONCATENATE(R$6,"-",Input!I427)),points1,2,)),0,(VLOOKUP((CONCATENATE(R$6,"-",Input!I427)),points1,2,))))</f>
        <v>0</v>
      </c>
      <c r="S423" s="21">
        <f>IF(Input!$E427=0,0,IF(ISNA(VLOOKUP((CONCATENATE(S$6,"-",Input!J427)),points1,2,)),0,(VLOOKUP((CONCATENATE(S$6,"-",Input!J427)),points1,2,))))</f>
        <v>0</v>
      </c>
      <c r="T423" s="21">
        <f>IF(Input!$E427=0,0,IF(ISNA(VLOOKUP((CONCATENATE(T$6,"-",Input!K427)),points1,2,)),0,(VLOOKUP((CONCATENATE(T$6,"-",Input!K427)),points1,2,))))</f>
        <v>0</v>
      </c>
      <c r="U423" s="21">
        <f>IF(Input!$E427=0,0,IF(ISNA(VLOOKUP((CONCATENATE(U$6,"-",Input!L427)),points1,2,)),0,(VLOOKUP((CONCATENATE(U$6,"-",Input!L427)),points1,2,))))</f>
        <v>0</v>
      </c>
      <c r="V423" s="12">
        <f>IF(Input!$C427&gt;6,COUNT(Input!H427:I427,Input!J427:L427,Input!#REF!,Input!#REF!),IF(Input!$C427&lt;=6,COUNT(Input!H427:I427,Input!J427:L427,Input!#REF!)))</f>
        <v>0</v>
      </c>
      <c r="W423">
        <f t="shared" si="99"/>
        <v>0</v>
      </c>
      <c r="X423">
        <f>IF(W423=0,0,IF((Input!G427="Boy")*AND(Input!C427&gt;6),VLOOKUP(W423,award2,3),IF((Input!G427="Girl")*AND(Input!C427&gt;6),VLOOKUP(W423,award2,2),IF((Input!G427="Boy")*AND(Input!C427&lt;=6),VLOOKUP(W423,award12,3),IF((Input!G427="Girl")*AND(Input!C427&lt;=6),VLOOKUP(W423,award12,2),0)))))</f>
        <v>0</v>
      </c>
      <c r="Y423">
        <f>IF(Input!$C427&gt;6,COUNT(Input!H427:I427,Input!J427:L427,Input!#REF!,Input!#REF!),IF(Input!$C427&lt;=6,COUNT(Input!H427:I427,Input!J427:L427,Input!#REF!)))</f>
        <v>0</v>
      </c>
      <c r="AA423" t="str">
        <f t="shared" si="94"/>
        <v xml:space="preserve"> </v>
      </c>
      <c r="AB423" t="str">
        <f t="shared" si="95"/>
        <v xml:space="preserve"> </v>
      </c>
      <c r="AC423" t="str">
        <f t="shared" si="96"/>
        <v xml:space="preserve"> </v>
      </c>
      <c r="AD423" t="str">
        <f t="shared" si="97"/>
        <v xml:space="preserve"> </v>
      </c>
      <c r="AE423" t="str">
        <f t="shared" si="98"/>
        <v xml:space="preserve"> </v>
      </c>
      <c r="AG423" s="21" t="str">
        <f>IF(AA423=" "," ",IF(Input!$G427="Boy",IF(RANK(AA423,($AA423:$AE423),0)&lt;=5,AA423," ")," "))</f>
        <v xml:space="preserve"> </v>
      </c>
      <c r="AH423" s="21" t="str">
        <f>IF(AB423=" "," ",IF(Input!$G427="Boy",IF(RANK(AB423,($AA423:$AE423),0)&lt;=5,AB423," ")," "))</f>
        <v xml:space="preserve"> </v>
      </c>
      <c r="AI423" s="21" t="str">
        <f>IF(AC423=" "," ",IF(Input!$G427="Boy",IF(RANK(AC423,($AA423:$AE423),0)&lt;=5,AC423," ")," "))</f>
        <v xml:space="preserve"> </v>
      </c>
      <c r="AJ423" s="21" t="str">
        <f>IF(AD423=" "," ",IF(Input!$G427="Boy",IF(RANK(AD423,($AA423:$AE423),0)&lt;=5,AD423," ")," "))</f>
        <v xml:space="preserve"> </v>
      </c>
      <c r="AK423" s="21" t="str">
        <f>IF(AE423=" "," ",IF(Input!$G427="Boy",IF(RANK(AE423,($AA423:$AE423),0)&lt;=5,AE423," ")," "))</f>
        <v xml:space="preserve"> </v>
      </c>
      <c r="AM423" s="21" t="str">
        <f>IF(AA423=" "," ",IF(Input!$G427="Girl",IF(RANK(AA423,($AA423:$AE423),0)&lt;=5,AA423," ")," "))</f>
        <v xml:space="preserve"> </v>
      </c>
      <c r="AN423" s="21" t="str">
        <f>IF(AB423=" "," ",IF(Input!$G427="Girl",IF(RANK(AB423,($AA423:$AE423),0)&lt;=5,AB423," ")," "))</f>
        <v xml:space="preserve"> </v>
      </c>
      <c r="AO423" s="21" t="str">
        <f>IF(AC423=" "," ",IF(Input!$G427="Girl",IF(RANK(AC423,($AA423:$AE423),0)&lt;=5,AC423," ")," "))</f>
        <v xml:space="preserve"> </v>
      </c>
      <c r="AP423" s="21" t="str">
        <f>IF(AD423=" "," ",IF(Input!$G427="Girl",IF(RANK(AD423,($AA423:$AE423),0)&lt;=5,AD423," ")," "))</f>
        <v xml:space="preserve"> </v>
      </c>
      <c r="AQ423" s="21" t="str">
        <f>IF(AE423=" "," ",IF(Input!$G427="Girl",IF(RANK(AE423,($AA423:$AE423),0)&lt;=5,AE423," ")," "))</f>
        <v xml:space="preserve"> </v>
      </c>
      <c r="AS423">
        <v>4.0000000000000003E-5</v>
      </c>
      <c r="AT423">
        <v>7.9999999999999898E-5</v>
      </c>
      <c r="AU423">
        <v>1.2E-4</v>
      </c>
      <c r="AV423">
        <v>1.6000000000000001E-4</v>
      </c>
      <c r="AW423">
        <v>2.0000000000000001E-4</v>
      </c>
      <c r="AX423">
        <v>2.4000000000000001E-4</v>
      </c>
      <c r="AY423">
        <v>2.7999999999999998E-4</v>
      </c>
      <c r="AZ423">
        <v>3.20000000000001E-4</v>
      </c>
      <c r="BA423">
        <v>3.60000000000001E-4</v>
      </c>
      <c r="BB423">
        <v>4.0000000000000099E-4</v>
      </c>
    </row>
    <row r="424" spans="3:54" ht="23.55" customHeight="1" x14ac:dyDescent="0.3">
      <c r="C424" s="169">
        <f>Input!D428</f>
        <v>0</v>
      </c>
      <c r="D424" s="170" t="e">
        <f>Input!#REF!</f>
        <v>#REF!</v>
      </c>
      <c r="E424" s="170">
        <f>Input!E428</f>
        <v>0</v>
      </c>
      <c r="F424" s="171">
        <f>Input!F428</f>
        <v>0</v>
      </c>
      <c r="G424" s="171">
        <f>Input!G428</f>
        <v>0</v>
      </c>
      <c r="H424" s="170">
        <f t="shared" si="86"/>
        <v>0</v>
      </c>
      <c r="I424" s="170">
        <f t="shared" si="87"/>
        <v>0</v>
      </c>
      <c r="J424" s="170">
        <f t="shared" si="88"/>
        <v>0</v>
      </c>
      <c r="K424" s="170">
        <f t="shared" si="89"/>
        <v>0</v>
      </c>
      <c r="L424" s="170">
        <f t="shared" si="90"/>
        <v>0</v>
      </c>
      <c r="M424" s="170" t="str">
        <f t="shared" si="91"/>
        <v xml:space="preserve"> </v>
      </c>
      <c r="N424" s="182" t="str">
        <f t="shared" si="92"/>
        <v xml:space="preserve"> </v>
      </c>
      <c r="O424" s="5" t="str">
        <f t="shared" si="93"/>
        <v xml:space="preserve"> -0-0</v>
      </c>
      <c r="P424" s="5">
        <f>Input!D428</f>
        <v>0</v>
      </c>
      <c r="Q424" s="21">
        <f>IF(Input!$E428=0,0,IF(ISNA(VLOOKUP((CONCATENATE(Q$6,"-",Input!H428)),points1,2,)),0,(VLOOKUP((CONCATENATE(Q$6,"-",Input!H428)),points1,2,))))</f>
        <v>0</v>
      </c>
      <c r="R424" s="21">
        <f>IF(Input!$E428=0,0,IF(ISNA(VLOOKUP((CONCATENATE(R$6,"-",Input!I428)),points1,2,)),0,(VLOOKUP((CONCATENATE(R$6,"-",Input!I428)),points1,2,))))</f>
        <v>0</v>
      </c>
      <c r="S424" s="21">
        <f>IF(Input!$E428=0,0,IF(ISNA(VLOOKUP((CONCATENATE(S$6,"-",Input!J428)),points1,2,)),0,(VLOOKUP((CONCATENATE(S$6,"-",Input!J428)),points1,2,))))</f>
        <v>0</v>
      </c>
      <c r="T424" s="21">
        <f>IF(Input!$E428=0,0,IF(ISNA(VLOOKUP((CONCATENATE(T$6,"-",Input!K428)),points1,2,)),0,(VLOOKUP((CONCATENATE(T$6,"-",Input!K428)),points1,2,))))</f>
        <v>0</v>
      </c>
      <c r="U424" s="21">
        <f>IF(Input!$E428=0,0,IF(ISNA(VLOOKUP((CONCATENATE(U$6,"-",Input!L428)),points1,2,)),0,(VLOOKUP((CONCATENATE(U$6,"-",Input!L428)),points1,2,))))</f>
        <v>0</v>
      </c>
      <c r="V424" s="12">
        <f>IF(Input!$C428&gt;6,COUNT(Input!H428:I428,Input!J428:L428,Input!#REF!,Input!#REF!),IF(Input!$C428&lt;=6,COUNT(Input!H428:I428,Input!J428:L428,Input!#REF!)))</f>
        <v>0</v>
      </c>
      <c r="W424">
        <f t="shared" si="99"/>
        <v>0</v>
      </c>
      <c r="X424">
        <f>IF(W424=0,0,IF((Input!G428="Boy")*AND(Input!C428&gt;6),VLOOKUP(W424,award2,3),IF((Input!G428="Girl")*AND(Input!C428&gt;6),VLOOKUP(W424,award2,2),IF((Input!G428="Boy")*AND(Input!C428&lt;=6),VLOOKUP(W424,award12,3),IF((Input!G428="Girl")*AND(Input!C428&lt;=6),VLOOKUP(W424,award12,2),0)))))</f>
        <v>0</v>
      </c>
      <c r="Y424">
        <f>IF(Input!$C428&gt;6,COUNT(Input!H428:I428,Input!J428:L428,Input!#REF!,Input!#REF!),IF(Input!$C428&lt;=6,COUNT(Input!H428:I428,Input!J428:L428,Input!#REF!)))</f>
        <v>0</v>
      </c>
      <c r="AA424" t="str">
        <f t="shared" si="94"/>
        <v xml:space="preserve"> </v>
      </c>
      <c r="AB424" t="str">
        <f t="shared" si="95"/>
        <v xml:space="preserve"> </v>
      </c>
      <c r="AC424" t="str">
        <f t="shared" si="96"/>
        <v xml:space="preserve"> </v>
      </c>
      <c r="AD424" t="str">
        <f t="shared" si="97"/>
        <v xml:space="preserve"> </v>
      </c>
      <c r="AE424" t="str">
        <f t="shared" si="98"/>
        <v xml:space="preserve"> </v>
      </c>
      <c r="AG424" s="21" t="str">
        <f>IF(AA424=" "," ",IF(Input!$G428="Boy",IF(RANK(AA424,($AA424:$AE424),0)&lt;=5,AA424," ")," "))</f>
        <v xml:space="preserve"> </v>
      </c>
      <c r="AH424" s="21" t="str">
        <f>IF(AB424=" "," ",IF(Input!$G428="Boy",IF(RANK(AB424,($AA424:$AE424),0)&lt;=5,AB424," ")," "))</f>
        <v xml:space="preserve"> </v>
      </c>
      <c r="AI424" s="21" t="str">
        <f>IF(AC424=" "," ",IF(Input!$G428="Boy",IF(RANK(AC424,($AA424:$AE424),0)&lt;=5,AC424," ")," "))</f>
        <v xml:space="preserve"> </v>
      </c>
      <c r="AJ424" s="21" t="str">
        <f>IF(AD424=" "," ",IF(Input!$G428="Boy",IF(RANK(AD424,($AA424:$AE424),0)&lt;=5,AD424," ")," "))</f>
        <v xml:space="preserve"> </v>
      </c>
      <c r="AK424" s="21" t="str">
        <f>IF(AE424=" "," ",IF(Input!$G428="Boy",IF(RANK(AE424,($AA424:$AE424),0)&lt;=5,AE424," ")," "))</f>
        <v xml:space="preserve"> </v>
      </c>
      <c r="AM424" s="21" t="str">
        <f>IF(AA424=" "," ",IF(Input!$G428="Girl",IF(RANK(AA424,($AA424:$AE424),0)&lt;=5,AA424," ")," "))</f>
        <v xml:space="preserve"> </v>
      </c>
      <c r="AN424" s="21" t="str">
        <f>IF(AB424=" "," ",IF(Input!$G428="Girl",IF(RANK(AB424,($AA424:$AE424),0)&lt;=5,AB424," ")," "))</f>
        <v xml:space="preserve"> </v>
      </c>
      <c r="AO424" s="21" t="str">
        <f>IF(AC424=" "," ",IF(Input!$G428="Girl",IF(RANK(AC424,($AA424:$AE424),0)&lt;=5,AC424," ")," "))</f>
        <v xml:space="preserve"> </v>
      </c>
      <c r="AP424" s="21" t="str">
        <f>IF(AD424=" "," ",IF(Input!$G428="Girl",IF(RANK(AD424,($AA424:$AE424),0)&lt;=5,AD424," ")," "))</f>
        <v xml:space="preserve"> </v>
      </c>
      <c r="AQ424" s="21" t="str">
        <f>IF(AE424=" "," ",IF(Input!$G428="Girl",IF(RANK(AE424,($AA424:$AE424),0)&lt;=5,AE424," ")," "))</f>
        <v xml:space="preserve"> </v>
      </c>
      <c r="AS424">
        <v>4.0000000000000003E-5</v>
      </c>
      <c r="AT424">
        <v>7.9999999999999898E-5</v>
      </c>
      <c r="AU424">
        <v>1.2E-4</v>
      </c>
      <c r="AV424">
        <v>1.6000000000000001E-4</v>
      </c>
      <c r="AW424">
        <v>2.0000000000000001E-4</v>
      </c>
      <c r="AX424">
        <v>2.4000000000000001E-4</v>
      </c>
      <c r="AY424">
        <v>2.7999999999999998E-4</v>
      </c>
      <c r="AZ424">
        <v>3.20000000000001E-4</v>
      </c>
      <c r="BA424">
        <v>3.60000000000001E-4</v>
      </c>
      <c r="BB424">
        <v>4.0000000000000099E-4</v>
      </c>
    </row>
    <row r="425" spans="3:54" ht="23.55" customHeight="1" x14ac:dyDescent="0.3">
      <c r="C425" s="169">
        <f>Input!D429</f>
        <v>0</v>
      </c>
      <c r="D425" s="170" t="e">
        <f>Input!#REF!</f>
        <v>#REF!</v>
      </c>
      <c r="E425" s="170">
        <f>Input!E429</f>
        <v>0</v>
      </c>
      <c r="F425" s="171">
        <f>Input!F429</f>
        <v>0</v>
      </c>
      <c r="G425" s="171">
        <f>Input!G429</f>
        <v>0</v>
      </c>
      <c r="H425" s="170">
        <f t="shared" si="86"/>
        <v>0</v>
      </c>
      <c r="I425" s="170">
        <f t="shared" si="87"/>
        <v>0</v>
      </c>
      <c r="J425" s="170">
        <f t="shared" si="88"/>
        <v>0</v>
      </c>
      <c r="K425" s="170">
        <f t="shared" si="89"/>
        <v>0</v>
      </c>
      <c r="L425" s="170">
        <f t="shared" si="90"/>
        <v>0</v>
      </c>
      <c r="M425" s="170" t="str">
        <f t="shared" si="91"/>
        <v xml:space="preserve"> </v>
      </c>
      <c r="N425" s="182" t="str">
        <f t="shared" si="92"/>
        <v xml:space="preserve"> </v>
      </c>
      <c r="O425" s="5" t="str">
        <f t="shared" si="93"/>
        <v xml:space="preserve"> -0-0</v>
      </c>
      <c r="P425" s="5">
        <f>Input!D429</f>
        <v>0</v>
      </c>
      <c r="Q425" s="21">
        <f>IF(Input!$E429=0,0,IF(ISNA(VLOOKUP((CONCATENATE(Q$6,"-",Input!H429)),points1,2,)),0,(VLOOKUP((CONCATENATE(Q$6,"-",Input!H429)),points1,2,))))</f>
        <v>0</v>
      </c>
      <c r="R425" s="21">
        <f>IF(Input!$E429=0,0,IF(ISNA(VLOOKUP((CONCATENATE(R$6,"-",Input!I429)),points1,2,)),0,(VLOOKUP((CONCATENATE(R$6,"-",Input!I429)),points1,2,))))</f>
        <v>0</v>
      </c>
      <c r="S425" s="21">
        <f>IF(Input!$E429=0,0,IF(ISNA(VLOOKUP((CONCATENATE(S$6,"-",Input!J429)),points1,2,)),0,(VLOOKUP((CONCATENATE(S$6,"-",Input!J429)),points1,2,))))</f>
        <v>0</v>
      </c>
      <c r="T425" s="21">
        <f>IF(Input!$E429=0,0,IF(ISNA(VLOOKUP((CONCATENATE(T$6,"-",Input!K429)),points1,2,)),0,(VLOOKUP((CONCATENATE(T$6,"-",Input!K429)),points1,2,))))</f>
        <v>0</v>
      </c>
      <c r="U425" s="21">
        <f>IF(Input!$E429=0,0,IF(ISNA(VLOOKUP((CONCATENATE(U$6,"-",Input!L429)),points1,2,)),0,(VLOOKUP((CONCATENATE(U$6,"-",Input!L429)),points1,2,))))</f>
        <v>0</v>
      </c>
      <c r="V425" s="12">
        <f>IF(Input!$C429&gt;6,COUNT(Input!H429:I429,Input!J429:L429,Input!#REF!,Input!#REF!),IF(Input!$C429&lt;=6,COUNT(Input!H429:I429,Input!J429:L429,Input!#REF!)))</f>
        <v>0</v>
      </c>
      <c r="W425">
        <f t="shared" si="99"/>
        <v>0</v>
      </c>
      <c r="X425">
        <f>IF(W425=0,0,IF((Input!G429="Boy")*AND(Input!C429&gt;6),VLOOKUP(W425,award2,3),IF((Input!G429="Girl")*AND(Input!C429&gt;6),VLOOKUP(W425,award2,2),IF((Input!G429="Boy")*AND(Input!C429&lt;=6),VLOOKUP(W425,award12,3),IF((Input!G429="Girl")*AND(Input!C429&lt;=6),VLOOKUP(W425,award12,2),0)))))</f>
        <v>0</v>
      </c>
      <c r="Y425">
        <f>IF(Input!$C429&gt;6,COUNT(Input!H429:I429,Input!J429:L429,Input!#REF!,Input!#REF!),IF(Input!$C429&lt;=6,COUNT(Input!H429:I429,Input!J429:L429,Input!#REF!)))</f>
        <v>0</v>
      </c>
      <c r="AA425" t="str">
        <f t="shared" si="94"/>
        <v xml:space="preserve"> </v>
      </c>
      <c r="AB425" t="str">
        <f t="shared" si="95"/>
        <v xml:space="preserve"> </v>
      </c>
      <c r="AC425" t="str">
        <f t="shared" si="96"/>
        <v xml:space="preserve"> </v>
      </c>
      <c r="AD425" t="str">
        <f t="shared" si="97"/>
        <v xml:space="preserve"> </v>
      </c>
      <c r="AE425" t="str">
        <f t="shared" si="98"/>
        <v xml:space="preserve"> </v>
      </c>
      <c r="AG425" s="21" t="str">
        <f>IF(AA425=" "," ",IF(Input!$G429="Boy",IF(RANK(AA425,($AA425:$AE425),0)&lt;=5,AA425," ")," "))</f>
        <v xml:space="preserve"> </v>
      </c>
      <c r="AH425" s="21" t="str">
        <f>IF(AB425=" "," ",IF(Input!$G429="Boy",IF(RANK(AB425,($AA425:$AE425),0)&lt;=5,AB425," ")," "))</f>
        <v xml:space="preserve"> </v>
      </c>
      <c r="AI425" s="21" t="str">
        <f>IF(AC425=" "," ",IF(Input!$G429="Boy",IF(RANK(AC425,($AA425:$AE425),0)&lt;=5,AC425," ")," "))</f>
        <v xml:space="preserve"> </v>
      </c>
      <c r="AJ425" s="21" t="str">
        <f>IF(AD425=" "," ",IF(Input!$G429="Boy",IF(RANK(AD425,($AA425:$AE425),0)&lt;=5,AD425," ")," "))</f>
        <v xml:space="preserve"> </v>
      </c>
      <c r="AK425" s="21" t="str">
        <f>IF(AE425=" "," ",IF(Input!$G429="Boy",IF(RANK(AE425,($AA425:$AE425),0)&lt;=5,AE425," ")," "))</f>
        <v xml:space="preserve"> </v>
      </c>
      <c r="AM425" s="21" t="str">
        <f>IF(AA425=" "," ",IF(Input!$G429="Girl",IF(RANK(AA425,($AA425:$AE425),0)&lt;=5,AA425," ")," "))</f>
        <v xml:space="preserve"> </v>
      </c>
      <c r="AN425" s="21" t="str">
        <f>IF(AB425=" "," ",IF(Input!$G429="Girl",IF(RANK(AB425,($AA425:$AE425),0)&lt;=5,AB425," ")," "))</f>
        <v xml:space="preserve"> </v>
      </c>
      <c r="AO425" s="21" t="str">
        <f>IF(AC425=" "," ",IF(Input!$G429="Girl",IF(RANK(AC425,($AA425:$AE425),0)&lt;=5,AC425," ")," "))</f>
        <v xml:space="preserve"> </v>
      </c>
      <c r="AP425" s="21" t="str">
        <f>IF(AD425=" "," ",IF(Input!$G429="Girl",IF(RANK(AD425,($AA425:$AE425),0)&lt;=5,AD425," ")," "))</f>
        <v xml:space="preserve"> </v>
      </c>
      <c r="AQ425" s="21" t="str">
        <f>IF(AE425=" "," ",IF(Input!$G429="Girl",IF(RANK(AE425,($AA425:$AE425),0)&lt;=5,AE425," ")," "))</f>
        <v xml:space="preserve"> </v>
      </c>
      <c r="AS425">
        <v>4.0000000000000003E-5</v>
      </c>
      <c r="AT425">
        <v>7.9999999999999898E-5</v>
      </c>
      <c r="AU425">
        <v>1.2E-4</v>
      </c>
      <c r="AV425">
        <v>1.6000000000000001E-4</v>
      </c>
      <c r="AW425">
        <v>2.0000000000000001E-4</v>
      </c>
      <c r="AX425">
        <v>2.4000000000000001E-4</v>
      </c>
      <c r="AY425">
        <v>2.7999999999999998E-4</v>
      </c>
      <c r="AZ425">
        <v>3.20000000000001E-4</v>
      </c>
      <c r="BA425">
        <v>3.60000000000001E-4</v>
      </c>
      <c r="BB425">
        <v>4.0000000000000099E-4</v>
      </c>
    </row>
    <row r="426" spans="3:54" ht="23.55" customHeight="1" x14ac:dyDescent="0.3">
      <c r="C426" s="169">
        <f>Input!D430</f>
        <v>0</v>
      </c>
      <c r="D426" s="170" t="e">
        <f>Input!#REF!</f>
        <v>#REF!</v>
      </c>
      <c r="E426" s="170">
        <f>Input!E430</f>
        <v>0</v>
      </c>
      <c r="F426" s="171">
        <f>Input!F430</f>
        <v>0</v>
      </c>
      <c r="G426" s="171">
        <f>Input!G430</f>
        <v>0</v>
      </c>
      <c r="H426" s="170">
        <f t="shared" si="86"/>
        <v>0</v>
      </c>
      <c r="I426" s="170">
        <f t="shared" si="87"/>
        <v>0</v>
      </c>
      <c r="J426" s="170">
        <f t="shared" si="88"/>
        <v>0</v>
      </c>
      <c r="K426" s="170">
        <f t="shared" si="89"/>
        <v>0</v>
      </c>
      <c r="L426" s="170">
        <f t="shared" si="90"/>
        <v>0</v>
      </c>
      <c r="M426" s="170" t="str">
        <f t="shared" si="91"/>
        <v xml:space="preserve"> </v>
      </c>
      <c r="N426" s="182" t="str">
        <f t="shared" si="92"/>
        <v xml:space="preserve"> </v>
      </c>
      <c r="O426" s="5" t="str">
        <f t="shared" si="93"/>
        <v xml:space="preserve"> -0-0</v>
      </c>
      <c r="P426" s="5">
        <f>Input!D430</f>
        <v>0</v>
      </c>
      <c r="Q426" s="21">
        <f>IF(Input!$E430=0,0,IF(ISNA(VLOOKUP((CONCATENATE(Q$6,"-",Input!H430)),points1,2,)),0,(VLOOKUP((CONCATENATE(Q$6,"-",Input!H430)),points1,2,))))</f>
        <v>0</v>
      </c>
      <c r="R426" s="21">
        <f>IF(Input!$E430=0,0,IF(ISNA(VLOOKUP((CONCATENATE(R$6,"-",Input!I430)),points1,2,)),0,(VLOOKUP((CONCATENATE(R$6,"-",Input!I430)),points1,2,))))</f>
        <v>0</v>
      </c>
      <c r="S426" s="21">
        <f>IF(Input!$E430=0,0,IF(ISNA(VLOOKUP((CONCATENATE(S$6,"-",Input!J430)),points1,2,)),0,(VLOOKUP((CONCATENATE(S$6,"-",Input!J430)),points1,2,))))</f>
        <v>0</v>
      </c>
      <c r="T426" s="21">
        <f>IF(Input!$E430=0,0,IF(ISNA(VLOOKUP((CONCATENATE(T$6,"-",Input!K430)),points1,2,)),0,(VLOOKUP((CONCATENATE(T$6,"-",Input!K430)),points1,2,))))</f>
        <v>0</v>
      </c>
      <c r="U426" s="21">
        <f>IF(Input!$E430=0,0,IF(ISNA(VLOOKUP((CONCATENATE(U$6,"-",Input!L430)),points1,2,)),0,(VLOOKUP((CONCATENATE(U$6,"-",Input!L430)),points1,2,))))</f>
        <v>0</v>
      </c>
      <c r="V426" s="12">
        <f>IF(Input!$C430&gt;6,COUNT(Input!H430:I430,Input!J430:L430,Input!#REF!,Input!#REF!),IF(Input!$C430&lt;=6,COUNT(Input!H430:I430,Input!J430:L430,Input!#REF!)))</f>
        <v>0</v>
      </c>
      <c r="W426">
        <f t="shared" si="99"/>
        <v>0</v>
      </c>
      <c r="X426">
        <f>IF(W426=0,0,IF((Input!G430="Boy")*AND(Input!C430&gt;6),VLOOKUP(W426,award2,3),IF((Input!G430="Girl")*AND(Input!C430&gt;6),VLOOKUP(W426,award2,2),IF((Input!G430="Boy")*AND(Input!C430&lt;=6),VLOOKUP(W426,award12,3),IF((Input!G430="Girl")*AND(Input!C430&lt;=6),VLOOKUP(W426,award12,2),0)))))</f>
        <v>0</v>
      </c>
      <c r="Y426">
        <f>IF(Input!$C430&gt;6,COUNT(Input!H430:I430,Input!J430:L430,Input!#REF!,Input!#REF!),IF(Input!$C430&lt;=6,COUNT(Input!H430:I430,Input!J430:L430,Input!#REF!)))</f>
        <v>0</v>
      </c>
      <c r="AA426" t="str">
        <f t="shared" si="94"/>
        <v xml:space="preserve"> </v>
      </c>
      <c r="AB426" t="str">
        <f t="shared" si="95"/>
        <v xml:space="preserve"> </v>
      </c>
      <c r="AC426" t="str">
        <f t="shared" si="96"/>
        <v xml:space="preserve"> </v>
      </c>
      <c r="AD426" t="str">
        <f t="shared" si="97"/>
        <v xml:space="preserve"> </v>
      </c>
      <c r="AE426" t="str">
        <f t="shared" si="98"/>
        <v xml:space="preserve"> </v>
      </c>
      <c r="AG426" s="21" t="str">
        <f>IF(AA426=" "," ",IF(Input!$G430="Boy",IF(RANK(AA426,($AA426:$AE426),0)&lt;=5,AA426," ")," "))</f>
        <v xml:space="preserve"> </v>
      </c>
      <c r="AH426" s="21" t="str">
        <f>IF(AB426=" "," ",IF(Input!$G430="Boy",IF(RANK(AB426,($AA426:$AE426),0)&lt;=5,AB426," ")," "))</f>
        <v xml:space="preserve"> </v>
      </c>
      <c r="AI426" s="21" t="str">
        <f>IF(AC426=" "," ",IF(Input!$G430="Boy",IF(RANK(AC426,($AA426:$AE426),0)&lt;=5,AC426," ")," "))</f>
        <v xml:space="preserve"> </v>
      </c>
      <c r="AJ426" s="21" t="str">
        <f>IF(AD426=" "," ",IF(Input!$G430="Boy",IF(RANK(AD426,($AA426:$AE426),0)&lt;=5,AD426," ")," "))</f>
        <v xml:space="preserve"> </v>
      </c>
      <c r="AK426" s="21" t="str">
        <f>IF(AE426=" "," ",IF(Input!$G430="Boy",IF(RANK(AE426,($AA426:$AE426),0)&lt;=5,AE426," ")," "))</f>
        <v xml:space="preserve"> </v>
      </c>
      <c r="AM426" s="21" t="str">
        <f>IF(AA426=" "," ",IF(Input!$G430="Girl",IF(RANK(AA426,($AA426:$AE426),0)&lt;=5,AA426," ")," "))</f>
        <v xml:space="preserve"> </v>
      </c>
      <c r="AN426" s="21" t="str">
        <f>IF(AB426=" "," ",IF(Input!$G430="Girl",IF(RANK(AB426,($AA426:$AE426),0)&lt;=5,AB426," ")," "))</f>
        <v xml:space="preserve"> </v>
      </c>
      <c r="AO426" s="21" t="str">
        <f>IF(AC426=" "," ",IF(Input!$G430="Girl",IF(RANK(AC426,($AA426:$AE426),0)&lt;=5,AC426," ")," "))</f>
        <v xml:space="preserve"> </v>
      </c>
      <c r="AP426" s="21" t="str">
        <f>IF(AD426=" "," ",IF(Input!$G430="Girl",IF(RANK(AD426,($AA426:$AE426),0)&lt;=5,AD426," ")," "))</f>
        <v xml:space="preserve"> </v>
      </c>
      <c r="AQ426" s="21" t="str">
        <f>IF(AE426=" "," ",IF(Input!$G430="Girl",IF(RANK(AE426,($AA426:$AE426),0)&lt;=5,AE426," ")," "))</f>
        <v xml:space="preserve"> </v>
      </c>
      <c r="AS426">
        <v>4.0000000000000003E-5</v>
      </c>
      <c r="AT426">
        <v>7.9999999999999898E-5</v>
      </c>
      <c r="AU426">
        <v>1.2E-4</v>
      </c>
      <c r="AV426">
        <v>1.6000000000000001E-4</v>
      </c>
      <c r="AW426">
        <v>2.0000000000000001E-4</v>
      </c>
      <c r="AX426">
        <v>2.4000000000000001E-4</v>
      </c>
      <c r="AY426">
        <v>2.7999999999999998E-4</v>
      </c>
      <c r="AZ426">
        <v>3.20000000000001E-4</v>
      </c>
      <c r="BA426">
        <v>3.60000000000001E-4</v>
      </c>
      <c r="BB426">
        <v>4.0000000000000099E-4</v>
      </c>
    </row>
    <row r="427" spans="3:54" ht="23.55" customHeight="1" x14ac:dyDescent="0.3">
      <c r="C427" s="169">
        <f>Input!D431</f>
        <v>0</v>
      </c>
      <c r="D427" s="170" t="e">
        <f>Input!#REF!</f>
        <v>#REF!</v>
      </c>
      <c r="E427" s="170">
        <f>Input!E431</f>
        <v>0</v>
      </c>
      <c r="F427" s="171">
        <f>Input!F431</f>
        <v>0</v>
      </c>
      <c r="G427" s="171">
        <f>Input!G431</f>
        <v>0</v>
      </c>
      <c r="H427" s="170">
        <f t="shared" si="86"/>
        <v>0</v>
      </c>
      <c r="I427" s="170">
        <f t="shared" si="87"/>
        <v>0</v>
      </c>
      <c r="J427" s="170">
        <f t="shared" si="88"/>
        <v>0</v>
      </c>
      <c r="K427" s="170">
        <f t="shared" si="89"/>
        <v>0</v>
      </c>
      <c r="L427" s="170">
        <f t="shared" si="90"/>
        <v>0</v>
      </c>
      <c r="M427" s="170" t="str">
        <f t="shared" si="91"/>
        <v xml:space="preserve"> </v>
      </c>
      <c r="N427" s="182" t="str">
        <f t="shared" si="92"/>
        <v xml:space="preserve"> </v>
      </c>
      <c r="O427" s="5" t="str">
        <f t="shared" si="93"/>
        <v xml:space="preserve"> -0-0</v>
      </c>
      <c r="P427" s="5">
        <f>Input!D431</f>
        <v>0</v>
      </c>
      <c r="Q427" s="21">
        <f>IF(Input!$E431=0,0,IF(ISNA(VLOOKUP((CONCATENATE(Q$6,"-",Input!H431)),points1,2,)),0,(VLOOKUP((CONCATENATE(Q$6,"-",Input!H431)),points1,2,))))</f>
        <v>0</v>
      </c>
      <c r="R427" s="21">
        <f>IF(Input!$E431=0,0,IF(ISNA(VLOOKUP((CONCATENATE(R$6,"-",Input!I431)),points1,2,)),0,(VLOOKUP((CONCATENATE(R$6,"-",Input!I431)),points1,2,))))</f>
        <v>0</v>
      </c>
      <c r="S427" s="21">
        <f>IF(Input!$E431=0,0,IF(ISNA(VLOOKUP((CONCATENATE(S$6,"-",Input!J431)),points1,2,)),0,(VLOOKUP((CONCATENATE(S$6,"-",Input!J431)),points1,2,))))</f>
        <v>0</v>
      </c>
      <c r="T427" s="21">
        <f>IF(Input!$E431=0,0,IF(ISNA(VLOOKUP((CONCATENATE(T$6,"-",Input!K431)),points1,2,)),0,(VLOOKUP((CONCATENATE(T$6,"-",Input!K431)),points1,2,))))</f>
        <v>0</v>
      </c>
      <c r="U427" s="21">
        <f>IF(Input!$E431=0,0,IF(ISNA(VLOOKUP((CONCATENATE(U$6,"-",Input!L431)),points1,2,)),0,(VLOOKUP((CONCATENATE(U$6,"-",Input!L431)),points1,2,))))</f>
        <v>0</v>
      </c>
      <c r="V427" s="12">
        <f>IF(Input!$C431&gt;6,COUNT(Input!H431:I431,Input!J431:L431,Input!#REF!,Input!#REF!),IF(Input!$C431&lt;=6,COUNT(Input!H431:I431,Input!J431:L431,Input!#REF!)))</f>
        <v>0</v>
      </c>
      <c r="W427">
        <f t="shared" si="99"/>
        <v>0</v>
      </c>
      <c r="X427">
        <f>IF(W427=0,0,IF((Input!G431="Boy")*AND(Input!C431&gt;6),VLOOKUP(W427,award2,3),IF((Input!G431="Girl")*AND(Input!C431&gt;6),VLOOKUP(W427,award2,2),IF((Input!G431="Boy")*AND(Input!C431&lt;=6),VLOOKUP(W427,award12,3),IF((Input!G431="Girl")*AND(Input!C431&lt;=6),VLOOKUP(W427,award12,2),0)))))</f>
        <v>0</v>
      </c>
      <c r="Y427">
        <f>IF(Input!$C431&gt;6,COUNT(Input!H431:I431,Input!J431:L431,Input!#REF!,Input!#REF!),IF(Input!$C431&lt;=6,COUNT(Input!H431:I431,Input!J431:L431,Input!#REF!)))</f>
        <v>0</v>
      </c>
      <c r="AA427" t="str">
        <f t="shared" si="94"/>
        <v xml:space="preserve"> </v>
      </c>
      <c r="AB427" t="str">
        <f t="shared" si="95"/>
        <v xml:space="preserve"> </v>
      </c>
      <c r="AC427" t="str">
        <f t="shared" si="96"/>
        <v xml:space="preserve"> </v>
      </c>
      <c r="AD427" t="str">
        <f t="shared" si="97"/>
        <v xml:space="preserve"> </v>
      </c>
      <c r="AE427" t="str">
        <f t="shared" si="98"/>
        <v xml:space="preserve"> </v>
      </c>
      <c r="AG427" s="21" t="str">
        <f>IF(AA427=" "," ",IF(Input!$G431="Boy",IF(RANK(AA427,($AA427:$AE427),0)&lt;=5,AA427," ")," "))</f>
        <v xml:space="preserve"> </v>
      </c>
      <c r="AH427" s="21" t="str">
        <f>IF(AB427=" "," ",IF(Input!$G431="Boy",IF(RANK(AB427,($AA427:$AE427),0)&lt;=5,AB427," ")," "))</f>
        <v xml:space="preserve"> </v>
      </c>
      <c r="AI427" s="21" t="str">
        <f>IF(AC427=" "," ",IF(Input!$G431="Boy",IF(RANK(AC427,($AA427:$AE427),0)&lt;=5,AC427," ")," "))</f>
        <v xml:space="preserve"> </v>
      </c>
      <c r="AJ427" s="21" t="str">
        <f>IF(AD427=" "," ",IF(Input!$G431="Boy",IF(RANK(AD427,($AA427:$AE427),0)&lt;=5,AD427," ")," "))</f>
        <v xml:space="preserve"> </v>
      </c>
      <c r="AK427" s="21" t="str">
        <f>IF(AE427=" "," ",IF(Input!$G431="Boy",IF(RANK(AE427,($AA427:$AE427),0)&lt;=5,AE427," ")," "))</f>
        <v xml:space="preserve"> </v>
      </c>
      <c r="AM427" s="21" t="str">
        <f>IF(AA427=" "," ",IF(Input!$G431="Girl",IF(RANK(AA427,($AA427:$AE427),0)&lt;=5,AA427," ")," "))</f>
        <v xml:space="preserve"> </v>
      </c>
      <c r="AN427" s="21" t="str">
        <f>IF(AB427=" "," ",IF(Input!$G431="Girl",IF(RANK(AB427,($AA427:$AE427),0)&lt;=5,AB427," ")," "))</f>
        <v xml:space="preserve"> </v>
      </c>
      <c r="AO427" s="21" t="str">
        <f>IF(AC427=" "," ",IF(Input!$G431="Girl",IF(RANK(AC427,($AA427:$AE427),0)&lt;=5,AC427," ")," "))</f>
        <v xml:space="preserve"> </v>
      </c>
      <c r="AP427" s="21" t="str">
        <f>IF(AD427=" "," ",IF(Input!$G431="Girl",IF(RANK(AD427,($AA427:$AE427),0)&lt;=5,AD427," ")," "))</f>
        <v xml:space="preserve"> </v>
      </c>
      <c r="AQ427" s="21" t="str">
        <f>IF(AE427=" "," ",IF(Input!$G431="Girl",IF(RANK(AE427,($AA427:$AE427),0)&lt;=5,AE427," ")," "))</f>
        <v xml:space="preserve"> </v>
      </c>
      <c r="AS427">
        <v>4.0000000000000003E-5</v>
      </c>
      <c r="AT427">
        <v>7.9999999999999898E-5</v>
      </c>
      <c r="AU427">
        <v>1.2E-4</v>
      </c>
      <c r="AV427">
        <v>1.6000000000000001E-4</v>
      </c>
      <c r="AW427">
        <v>2.0000000000000001E-4</v>
      </c>
      <c r="AX427">
        <v>2.4000000000000001E-4</v>
      </c>
      <c r="AY427">
        <v>2.7999999999999998E-4</v>
      </c>
      <c r="AZ427">
        <v>3.20000000000001E-4</v>
      </c>
      <c r="BA427">
        <v>3.60000000000001E-4</v>
      </c>
      <c r="BB427">
        <v>4.0000000000000099E-4</v>
      </c>
    </row>
    <row r="428" spans="3:54" ht="23.55" customHeight="1" x14ac:dyDescent="0.3">
      <c r="C428" s="169">
        <f>Input!D432</f>
        <v>0</v>
      </c>
      <c r="D428" s="170" t="e">
        <f>Input!#REF!</f>
        <v>#REF!</v>
      </c>
      <c r="E428" s="170">
        <f>Input!E432</f>
        <v>0</v>
      </c>
      <c r="F428" s="171">
        <f>Input!F432</f>
        <v>0</v>
      </c>
      <c r="G428" s="171">
        <f>Input!G432</f>
        <v>0</v>
      </c>
      <c r="H428" s="170">
        <f t="shared" si="86"/>
        <v>0</v>
      </c>
      <c r="I428" s="170">
        <f t="shared" si="87"/>
        <v>0</v>
      </c>
      <c r="J428" s="170">
        <f t="shared" si="88"/>
        <v>0</v>
      </c>
      <c r="K428" s="170">
        <f t="shared" si="89"/>
        <v>0</v>
      </c>
      <c r="L428" s="170">
        <f t="shared" si="90"/>
        <v>0</v>
      </c>
      <c r="M428" s="170" t="str">
        <f t="shared" si="91"/>
        <v xml:space="preserve"> </v>
      </c>
      <c r="N428" s="182" t="str">
        <f t="shared" si="92"/>
        <v xml:space="preserve"> </v>
      </c>
      <c r="O428" s="5" t="str">
        <f t="shared" si="93"/>
        <v xml:space="preserve"> -0-0</v>
      </c>
      <c r="P428" s="5">
        <f>Input!D432</f>
        <v>0</v>
      </c>
      <c r="Q428" s="21">
        <f>IF(Input!$E432=0,0,IF(ISNA(VLOOKUP((CONCATENATE(Q$6,"-",Input!H432)),points1,2,)),0,(VLOOKUP((CONCATENATE(Q$6,"-",Input!H432)),points1,2,))))</f>
        <v>0</v>
      </c>
      <c r="R428" s="21">
        <f>IF(Input!$E432=0,0,IF(ISNA(VLOOKUP((CONCATENATE(R$6,"-",Input!I432)),points1,2,)),0,(VLOOKUP((CONCATENATE(R$6,"-",Input!I432)),points1,2,))))</f>
        <v>0</v>
      </c>
      <c r="S428" s="21">
        <f>IF(Input!$E432=0,0,IF(ISNA(VLOOKUP((CONCATENATE(S$6,"-",Input!J432)),points1,2,)),0,(VLOOKUP((CONCATENATE(S$6,"-",Input!J432)),points1,2,))))</f>
        <v>0</v>
      </c>
      <c r="T428" s="21">
        <f>IF(Input!$E432=0,0,IF(ISNA(VLOOKUP((CONCATENATE(T$6,"-",Input!K432)),points1,2,)),0,(VLOOKUP((CONCATENATE(T$6,"-",Input!K432)),points1,2,))))</f>
        <v>0</v>
      </c>
      <c r="U428" s="21">
        <f>IF(Input!$E432=0,0,IF(ISNA(VLOOKUP((CONCATENATE(U$6,"-",Input!L432)),points1,2,)),0,(VLOOKUP((CONCATENATE(U$6,"-",Input!L432)),points1,2,))))</f>
        <v>0</v>
      </c>
      <c r="V428" s="12">
        <f>IF(Input!$C432&gt;6,COUNT(Input!H432:I432,Input!J432:L432,Input!#REF!,Input!#REF!),IF(Input!$C432&lt;=6,COUNT(Input!H432:I432,Input!J432:L432,Input!#REF!)))</f>
        <v>0</v>
      </c>
      <c r="W428">
        <f t="shared" si="99"/>
        <v>0</v>
      </c>
      <c r="X428">
        <f>IF(W428=0,0,IF((Input!G432="Boy")*AND(Input!C432&gt;6),VLOOKUP(W428,award2,3),IF((Input!G432="Girl")*AND(Input!C432&gt;6),VLOOKUP(W428,award2,2),IF((Input!G432="Boy")*AND(Input!C432&lt;=6),VLOOKUP(W428,award12,3),IF((Input!G432="Girl")*AND(Input!C432&lt;=6),VLOOKUP(W428,award12,2),0)))))</f>
        <v>0</v>
      </c>
      <c r="Y428">
        <f>IF(Input!$C432&gt;6,COUNT(Input!H432:I432,Input!J432:L432,Input!#REF!,Input!#REF!),IF(Input!$C432&lt;=6,COUNT(Input!H432:I432,Input!J432:L432,Input!#REF!)))</f>
        <v>0</v>
      </c>
      <c r="AA428" t="str">
        <f t="shared" si="94"/>
        <v xml:space="preserve"> </v>
      </c>
      <c r="AB428" t="str">
        <f t="shared" si="95"/>
        <v xml:space="preserve"> </v>
      </c>
      <c r="AC428" t="str">
        <f t="shared" si="96"/>
        <v xml:space="preserve"> </v>
      </c>
      <c r="AD428" t="str">
        <f t="shared" si="97"/>
        <v xml:space="preserve"> </v>
      </c>
      <c r="AE428" t="str">
        <f t="shared" si="98"/>
        <v xml:space="preserve"> </v>
      </c>
      <c r="AG428" s="21" t="str">
        <f>IF(AA428=" "," ",IF(Input!$G432="Boy",IF(RANK(AA428,($AA428:$AE428),0)&lt;=5,AA428," ")," "))</f>
        <v xml:space="preserve"> </v>
      </c>
      <c r="AH428" s="21" t="str">
        <f>IF(AB428=" "," ",IF(Input!$G432="Boy",IF(RANK(AB428,($AA428:$AE428),0)&lt;=5,AB428," ")," "))</f>
        <v xml:space="preserve"> </v>
      </c>
      <c r="AI428" s="21" t="str">
        <f>IF(AC428=" "," ",IF(Input!$G432="Boy",IF(RANK(AC428,($AA428:$AE428),0)&lt;=5,AC428," ")," "))</f>
        <v xml:space="preserve"> </v>
      </c>
      <c r="AJ428" s="21" t="str">
        <f>IF(AD428=" "," ",IF(Input!$G432="Boy",IF(RANK(AD428,($AA428:$AE428),0)&lt;=5,AD428," ")," "))</f>
        <v xml:space="preserve"> </v>
      </c>
      <c r="AK428" s="21" t="str">
        <f>IF(AE428=" "," ",IF(Input!$G432="Boy",IF(RANK(AE428,($AA428:$AE428),0)&lt;=5,AE428," ")," "))</f>
        <v xml:space="preserve"> </v>
      </c>
      <c r="AM428" s="21" t="str">
        <f>IF(AA428=" "," ",IF(Input!$G432="Girl",IF(RANK(AA428,($AA428:$AE428),0)&lt;=5,AA428," ")," "))</f>
        <v xml:space="preserve"> </v>
      </c>
      <c r="AN428" s="21" t="str">
        <f>IF(AB428=" "," ",IF(Input!$G432="Girl",IF(RANK(AB428,($AA428:$AE428),0)&lt;=5,AB428," ")," "))</f>
        <v xml:space="preserve"> </v>
      </c>
      <c r="AO428" s="21" t="str">
        <f>IF(AC428=" "," ",IF(Input!$G432="Girl",IF(RANK(AC428,($AA428:$AE428),0)&lt;=5,AC428," ")," "))</f>
        <v xml:space="preserve"> </v>
      </c>
      <c r="AP428" s="21" t="str">
        <f>IF(AD428=" "," ",IF(Input!$G432="Girl",IF(RANK(AD428,($AA428:$AE428),0)&lt;=5,AD428," ")," "))</f>
        <v xml:space="preserve"> </v>
      </c>
      <c r="AQ428" s="21" t="str">
        <f>IF(AE428=" "," ",IF(Input!$G432="Girl",IF(RANK(AE428,($AA428:$AE428),0)&lt;=5,AE428," ")," "))</f>
        <v xml:space="preserve"> </v>
      </c>
      <c r="AS428">
        <v>4.0000000000000003E-5</v>
      </c>
      <c r="AT428">
        <v>7.9999999999999898E-5</v>
      </c>
      <c r="AU428">
        <v>1.2E-4</v>
      </c>
      <c r="AV428">
        <v>1.6000000000000001E-4</v>
      </c>
      <c r="AW428">
        <v>2.0000000000000001E-4</v>
      </c>
      <c r="AX428">
        <v>2.4000000000000001E-4</v>
      </c>
      <c r="AY428">
        <v>2.7999999999999998E-4</v>
      </c>
      <c r="AZ428">
        <v>3.20000000000001E-4</v>
      </c>
      <c r="BA428">
        <v>3.60000000000001E-4</v>
      </c>
      <c r="BB428">
        <v>4.0000000000000099E-4</v>
      </c>
    </row>
    <row r="429" spans="3:54" ht="23.55" customHeight="1" x14ac:dyDescent="0.3">
      <c r="C429" s="169">
        <f>Input!D433</f>
        <v>0</v>
      </c>
      <c r="D429" s="170" t="e">
        <f>Input!#REF!</f>
        <v>#REF!</v>
      </c>
      <c r="E429" s="170">
        <f>Input!E433</f>
        <v>0</v>
      </c>
      <c r="F429" s="171">
        <f>Input!F433</f>
        <v>0</v>
      </c>
      <c r="G429" s="171">
        <f>Input!G433</f>
        <v>0</v>
      </c>
      <c r="H429" s="170">
        <f t="shared" si="86"/>
        <v>0</v>
      </c>
      <c r="I429" s="170">
        <f t="shared" si="87"/>
        <v>0</v>
      </c>
      <c r="J429" s="170">
        <f t="shared" si="88"/>
        <v>0</v>
      </c>
      <c r="K429" s="170">
        <f t="shared" si="89"/>
        <v>0</v>
      </c>
      <c r="L429" s="170">
        <f t="shared" si="90"/>
        <v>0</v>
      </c>
      <c r="M429" s="170" t="str">
        <f t="shared" si="91"/>
        <v xml:space="preserve"> </v>
      </c>
      <c r="N429" s="182" t="str">
        <f t="shared" si="92"/>
        <v xml:space="preserve"> </v>
      </c>
      <c r="O429" s="5" t="str">
        <f t="shared" si="93"/>
        <v xml:space="preserve"> -0-0</v>
      </c>
      <c r="P429" s="5">
        <f>Input!D433</f>
        <v>0</v>
      </c>
      <c r="Q429" s="21">
        <f>IF(Input!$E433=0,0,IF(ISNA(VLOOKUP((CONCATENATE(Q$6,"-",Input!H433)),points1,2,)),0,(VLOOKUP((CONCATENATE(Q$6,"-",Input!H433)),points1,2,))))</f>
        <v>0</v>
      </c>
      <c r="R429" s="21">
        <f>IF(Input!$E433=0,0,IF(ISNA(VLOOKUP((CONCATENATE(R$6,"-",Input!I433)),points1,2,)),0,(VLOOKUP((CONCATENATE(R$6,"-",Input!I433)),points1,2,))))</f>
        <v>0</v>
      </c>
      <c r="S429" s="21">
        <f>IF(Input!$E433=0,0,IF(ISNA(VLOOKUP((CONCATENATE(S$6,"-",Input!J433)),points1,2,)),0,(VLOOKUP((CONCATENATE(S$6,"-",Input!J433)),points1,2,))))</f>
        <v>0</v>
      </c>
      <c r="T429" s="21">
        <f>IF(Input!$E433=0,0,IF(ISNA(VLOOKUP((CONCATENATE(T$6,"-",Input!K433)),points1,2,)),0,(VLOOKUP((CONCATENATE(T$6,"-",Input!K433)),points1,2,))))</f>
        <v>0</v>
      </c>
      <c r="U429" s="21">
        <f>IF(Input!$E433=0,0,IF(ISNA(VLOOKUP((CONCATENATE(U$6,"-",Input!L433)),points1,2,)),0,(VLOOKUP((CONCATENATE(U$6,"-",Input!L433)),points1,2,))))</f>
        <v>0</v>
      </c>
      <c r="V429" s="12">
        <f>IF(Input!$C433&gt;6,COUNT(Input!H433:I433,Input!J433:L433,Input!#REF!,Input!#REF!),IF(Input!$C433&lt;=6,COUNT(Input!H433:I433,Input!J433:L433,Input!#REF!)))</f>
        <v>0</v>
      </c>
      <c r="W429">
        <f t="shared" si="99"/>
        <v>0</v>
      </c>
      <c r="X429">
        <f>IF(W429=0,0,IF((Input!G433="Boy")*AND(Input!C433&gt;6),VLOOKUP(W429,award2,3),IF((Input!G433="Girl")*AND(Input!C433&gt;6),VLOOKUP(W429,award2,2),IF((Input!G433="Boy")*AND(Input!C433&lt;=6),VLOOKUP(W429,award12,3),IF((Input!G433="Girl")*AND(Input!C433&lt;=6),VLOOKUP(W429,award12,2),0)))))</f>
        <v>0</v>
      </c>
      <c r="Y429">
        <f>IF(Input!$C433&gt;6,COUNT(Input!H433:I433,Input!J433:L433,Input!#REF!,Input!#REF!),IF(Input!$C433&lt;=6,COUNT(Input!H433:I433,Input!J433:L433,Input!#REF!)))</f>
        <v>0</v>
      </c>
      <c r="AA429" t="str">
        <f t="shared" si="94"/>
        <v xml:space="preserve"> </v>
      </c>
      <c r="AB429" t="str">
        <f t="shared" si="95"/>
        <v xml:space="preserve"> </v>
      </c>
      <c r="AC429" t="str">
        <f t="shared" si="96"/>
        <v xml:space="preserve"> </v>
      </c>
      <c r="AD429" t="str">
        <f t="shared" si="97"/>
        <v xml:space="preserve"> </v>
      </c>
      <c r="AE429" t="str">
        <f t="shared" si="98"/>
        <v xml:space="preserve"> </v>
      </c>
      <c r="AG429" s="21" t="str">
        <f>IF(AA429=" "," ",IF(Input!$G433="Boy",IF(RANK(AA429,($AA429:$AE429),0)&lt;=5,AA429," ")," "))</f>
        <v xml:space="preserve"> </v>
      </c>
      <c r="AH429" s="21" t="str">
        <f>IF(AB429=" "," ",IF(Input!$G433="Boy",IF(RANK(AB429,($AA429:$AE429),0)&lt;=5,AB429," ")," "))</f>
        <v xml:space="preserve"> </v>
      </c>
      <c r="AI429" s="21" t="str">
        <f>IF(AC429=" "," ",IF(Input!$G433="Boy",IF(RANK(AC429,($AA429:$AE429),0)&lt;=5,AC429," ")," "))</f>
        <v xml:space="preserve"> </v>
      </c>
      <c r="AJ429" s="21" t="str">
        <f>IF(AD429=" "," ",IF(Input!$G433="Boy",IF(RANK(AD429,($AA429:$AE429),0)&lt;=5,AD429," ")," "))</f>
        <v xml:space="preserve"> </v>
      </c>
      <c r="AK429" s="21" t="str">
        <f>IF(AE429=" "," ",IF(Input!$G433="Boy",IF(RANK(AE429,($AA429:$AE429),0)&lt;=5,AE429," ")," "))</f>
        <v xml:space="preserve"> </v>
      </c>
      <c r="AM429" s="21" t="str">
        <f>IF(AA429=" "," ",IF(Input!$G433="Girl",IF(RANK(AA429,($AA429:$AE429),0)&lt;=5,AA429," ")," "))</f>
        <v xml:space="preserve"> </v>
      </c>
      <c r="AN429" s="21" t="str">
        <f>IF(AB429=" "," ",IF(Input!$G433="Girl",IF(RANK(AB429,($AA429:$AE429),0)&lt;=5,AB429," ")," "))</f>
        <v xml:space="preserve"> </v>
      </c>
      <c r="AO429" s="21" t="str">
        <f>IF(AC429=" "," ",IF(Input!$G433="Girl",IF(RANK(AC429,($AA429:$AE429),0)&lt;=5,AC429," ")," "))</f>
        <v xml:space="preserve"> </v>
      </c>
      <c r="AP429" s="21" t="str">
        <f>IF(AD429=" "," ",IF(Input!$G433="Girl",IF(RANK(AD429,($AA429:$AE429),0)&lt;=5,AD429," ")," "))</f>
        <v xml:space="preserve"> </v>
      </c>
      <c r="AQ429" s="21" t="str">
        <f>IF(AE429=" "," ",IF(Input!$G433="Girl",IF(RANK(AE429,($AA429:$AE429),0)&lt;=5,AE429," ")," "))</f>
        <v xml:space="preserve"> </v>
      </c>
      <c r="AS429">
        <v>4.0000000000000003E-5</v>
      </c>
      <c r="AT429">
        <v>7.9999999999999898E-5</v>
      </c>
      <c r="AU429">
        <v>1.2E-4</v>
      </c>
      <c r="AV429">
        <v>1.6000000000000001E-4</v>
      </c>
      <c r="AW429">
        <v>2.0000000000000001E-4</v>
      </c>
      <c r="AX429">
        <v>2.4000000000000001E-4</v>
      </c>
      <c r="AY429">
        <v>2.7999999999999998E-4</v>
      </c>
      <c r="AZ429">
        <v>3.20000000000001E-4</v>
      </c>
      <c r="BA429">
        <v>3.60000000000001E-4</v>
      </c>
      <c r="BB429">
        <v>4.0000000000000099E-4</v>
      </c>
    </row>
    <row r="430" spans="3:54" ht="23.55" customHeight="1" x14ac:dyDescent="0.3">
      <c r="C430" s="169">
        <f>Input!D434</f>
        <v>0</v>
      </c>
      <c r="D430" s="170" t="e">
        <f>Input!#REF!</f>
        <v>#REF!</v>
      </c>
      <c r="E430" s="170">
        <f>Input!E434</f>
        <v>0</v>
      </c>
      <c r="F430" s="171">
        <f>Input!F434</f>
        <v>0</v>
      </c>
      <c r="G430" s="171">
        <f>Input!G434</f>
        <v>0</v>
      </c>
      <c r="H430" s="170">
        <f t="shared" si="86"/>
        <v>0</v>
      </c>
      <c r="I430" s="170">
        <f t="shared" si="87"/>
        <v>0</v>
      </c>
      <c r="J430" s="170">
        <f t="shared" si="88"/>
        <v>0</v>
      </c>
      <c r="K430" s="170">
        <f t="shared" si="89"/>
        <v>0</v>
      </c>
      <c r="L430" s="170">
        <f t="shared" si="90"/>
        <v>0</v>
      </c>
      <c r="M430" s="170" t="str">
        <f t="shared" si="91"/>
        <v xml:space="preserve"> </v>
      </c>
      <c r="N430" s="182" t="str">
        <f t="shared" si="92"/>
        <v xml:space="preserve"> </v>
      </c>
      <c r="O430" s="5" t="str">
        <f t="shared" si="93"/>
        <v xml:space="preserve"> -0-0</v>
      </c>
      <c r="P430" s="5">
        <f>Input!D434</f>
        <v>0</v>
      </c>
      <c r="Q430" s="21">
        <f>IF(Input!$E434=0,0,IF(ISNA(VLOOKUP((CONCATENATE(Q$6,"-",Input!H434)),points1,2,)),0,(VLOOKUP((CONCATENATE(Q$6,"-",Input!H434)),points1,2,))))</f>
        <v>0</v>
      </c>
      <c r="R430" s="21">
        <f>IF(Input!$E434=0,0,IF(ISNA(VLOOKUP((CONCATENATE(R$6,"-",Input!I434)),points1,2,)),0,(VLOOKUP((CONCATENATE(R$6,"-",Input!I434)),points1,2,))))</f>
        <v>0</v>
      </c>
      <c r="S430" s="21">
        <f>IF(Input!$E434=0,0,IF(ISNA(VLOOKUP((CONCATENATE(S$6,"-",Input!J434)),points1,2,)),0,(VLOOKUP((CONCATENATE(S$6,"-",Input!J434)),points1,2,))))</f>
        <v>0</v>
      </c>
      <c r="T430" s="21">
        <f>IF(Input!$E434=0,0,IF(ISNA(VLOOKUP((CONCATENATE(T$6,"-",Input!K434)),points1,2,)),0,(VLOOKUP((CONCATENATE(T$6,"-",Input!K434)),points1,2,))))</f>
        <v>0</v>
      </c>
      <c r="U430" s="21">
        <f>IF(Input!$E434=0,0,IF(ISNA(VLOOKUP((CONCATENATE(U$6,"-",Input!L434)),points1,2,)),0,(VLOOKUP((CONCATENATE(U$6,"-",Input!L434)),points1,2,))))</f>
        <v>0</v>
      </c>
      <c r="V430" s="12">
        <f>IF(Input!$C434&gt;6,COUNT(Input!H434:I434,Input!J434:L434,Input!#REF!,Input!#REF!),IF(Input!$C434&lt;=6,COUNT(Input!H434:I434,Input!J434:L434,Input!#REF!)))</f>
        <v>0</v>
      </c>
      <c r="W430">
        <f t="shared" si="99"/>
        <v>0</v>
      </c>
      <c r="X430">
        <f>IF(W430=0,0,IF((Input!G434="Boy")*AND(Input!C434&gt;6),VLOOKUP(W430,award2,3),IF((Input!G434="Girl")*AND(Input!C434&gt;6),VLOOKUP(W430,award2,2),IF((Input!G434="Boy")*AND(Input!C434&lt;=6),VLOOKUP(W430,award12,3),IF((Input!G434="Girl")*AND(Input!C434&lt;=6),VLOOKUP(W430,award12,2),0)))))</f>
        <v>0</v>
      </c>
      <c r="Y430">
        <f>IF(Input!$C434&gt;6,COUNT(Input!H434:I434,Input!J434:L434,Input!#REF!,Input!#REF!),IF(Input!$C434&lt;=6,COUNT(Input!H434:I434,Input!J434:L434,Input!#REF!)))</f>
        <v>0</v>
      </c>
      <c r="AA430" t="str">
        <f t="shared" si="94"/>
        <v xml:space="preserve"> </v>
      </c>
      <c r="AB430" t="str">
        <f t="shared" si="95"/>
        <v xml:space="preserve"> </v>
      </c>
      <c r="AC430" t="str">
        <f t="shared" si="96"/>
        <v xml:space="preserve"> </v>
      </c>
      <c r="AD430" t="str">
        <f t="shared" si="97"/>
        <v xml:space="preserve"> </v>
      </c>
      <c r="AE430" t="str">
        <f t="shared" si="98"/>
        <v xml:space="preserve"> </v>
      </c>
      <c r="AG430" s="21" t="str">
        <f>IF(AA430=" "," ",IF(Input!$G434="Boy",IF(RANK(AA430,($AA430:$AE430),0)&lt;=5,AA430," ")," "))</f>
        <v xml:space="preserve"> </v>
      </c>
      <c r="AH430" s="21" t="str">
        <f>IF(AB430=" "," ",IF(Input!$G434="Boy",IF(RANK(AB430,($AA430:$AE430),0)&lt;=5,AB430," ")," "))</f>
        <v xml:space="preserve"> </v>
      </c>
      <c r="AI430" s="21" t="str">
        <f>IF(AC430=" "," ",IF(Input!$G434="Boy",IF(RANK(AC430,($AA430:$AE430),0)&lt;=5,AC430," ")," "))</f>
        <v xml:space="preserve"> </v>
      </c>
      <c r="AJ430" s="21" t="str">
        <f>IF(AD430=" "," ",IF(Input!$G434="Boy",IF(RANK(AD430,($AA430:$AE430),0)&lt;=5,AD430," ")," "))</f>
        <v xml:space="preserve"> </v>
      </c>
      <c r="AK430" s="21" t="str">
        <f>IF(AE430=" "," ",IF(Input!$G434="Boy",IF(RANK(AE430,($AA430:$AE430),0)&lt;=5,AE430," ")," "))</f>
        <v xml:space="preserve"> </v>
      </c>
      <c r="AM430" s="21" t="str">
        <f>IF(AA430=" "," ",IF(Input!$G434="Girl",IF(RANK(AA430,($AA430:$AE430),0)&lt;=5,AA430," ")," "))</f>
        <v xml:space="preserve"> </v>
      </c>
      <c r="AN430" s="21" t="str">
        <f>IF(AB430=" "," ",IF(Input!$G434="Girl",IF(RANK(AB430,($AA430:$AE430),0)&lt;=5,AB430," ")," "))</f>
        <v xml:space="preserve"> </v>
      </c>
      <c r="AO430" s="21" t="str">
        <f>IF(AC430=" "," ",IF(Input!$G434="Girl",IF(RANK(AC430,($AA430:$AE430),0)&lt;=5,AC430," ")," "))</f>
        <v xml:space="preserve"> </v>
      </c>
      <c r="AP430" s="21" t="str">
        <f>IF(AD430=" "," ",IF(Input!$G434="Girl",IF(RANK(AD430,($AA430:$AE430),0)&lt;=5,AD430," ")," "))</f>
        <v xml:space="preserve"> </v>
      </c>
      <c r="AQ430" s="21" t="str">
        <f>IF(AE430=" "," ",IF(Input!$G434="Girl",IF(RANK(AE430,($AA430:$AE430),0)&lt;=5,AE430," ")," "))</f>
        <v xml:space="preserve"> </v>
      </c>
      <c r="AS430">
        <v>4.0000000000000003E-5</v>
      </c>
      <c r="AT430">
        <v>7.9999999999999898E-5</v>
      </c>
      <c r="AU430">
        <v>1.2E-4</v>
      </c>
      <c r="AV430">
        <v>1.6000000000000001E-4</v>
      </c>
      <c r="AW430">
        <v>2.0000000000000001E-4</v>
      </c>
      <c r="AX430">
        <v>2.4000000000000001E-4</v>
      </c>
      <c r="AY430">
        <v>2.7999999999999998E-4</v>
      </c>
      <c r="AZ430">
        <v>3.20000000000001E-4</v>
      </c>
      <c r="BA430">
        <v>3.60000000000001E-4</v>
      </c>
      <c r="BB430">
        <v>4.0000000000000099E-4</v>
      </c>
    </row>
    <row r="431" spans="3:54" ht="23.55" customHeight="1" x14ac:dyDescent="0.3">
      <c r="C431" s="169">
        <f>Input!D435</f>
        <v>0</v>
      </c>
      <c r="D431" s="170" t="e">
        <f>Input!#REF!</f>
        <v>#REF!</v>
      </c>
      <c r="E431" s="170">
        <f>Input!E435</f>
        <v>0</v>
      </c>
      <c r="F431" s="171">
        <f>Input!F435</f>
        <v>0</v>
      </c>
      <c r="G431" s="171">
        <f>Input!G435</f>
        <v>0</v>
      </c>
      <c r="H431" s="170">
        <f t="shared" ref="H431:H494" si="100">IF(Q431=0,0,Q431)</f>
        <v>0</v>
      </c>
      <c r="I431" s="170">
        <f t="shared" ref="I431:I494" si="101">IF(R431=0,0,R431)</f>
        <v>0</v>
      </c>
      <c r="J431" s="170">
        <f t="shared" ref="J431:J494" si="102">IF(S431=0,0,S431)</f>
        <v>0</v>
      </c>
      <c r="K431" s="170">
        <f t="shared" ref="K431:K494" si="103">IF(T431=0,0,T431)</f>
        <v>0</v>
      </c>
      <c r="L431" s="170">
        <f t="shared" ref="L431:L494" si="104">IF(U431=0,0,U431)</f>
        <v>0</v>
      </c>
      <c r="M431" s="170" t="str">
        <f t="shared" ref="M431:M494" si="105">IF(W431=0," ",W431)</f>
        <v xml:space="preserve"> </v>
      </c>
      <c r="N431" s="182" t="str">
        <f t="shared" ref="N431:N494" si="106">IF(X431=0," ",X431)</f>
        <v xml:space="preserve"> </v>
      </c>
      <c r="O431" s="5" t="str">
        <f t="shared" si="93"/>
        <v xml:space="preserve"> -0-0</v>
      </c>
      <c r="P431" s="5">
        <f>Input!D435</f>
        <v>0</v>
      </c>
      <c r="Q431" s="21">
        <f>IF(Input!$E435=0,0,IF(ISNA(VLOOKUP((CONCATENATE(Q$6,"-",Input!H435)),points1,2,)),0,(VLOOKUP((CONCATENATE(Q$6,"-",Input!H435)),points1,2,))))</f>
        <v>0</v>
      </c>
      <c r="R431" s="21">
        <f>IF(Input!$E435=0,0,IF(ISNA(VLOOKUP((CONCATENATE(R$6,"-",Input!I435)),points1,2,)),0,(VLOOKUP((CONCATENATE(R$6,"-",Input!I435)),points1,2,))))</f>
        <v>0</v>
      </c>
      <c r="S431" s="21">
        <f>IF(Input!$E435=0,0,IF(ISNA(VLOOKUP((CONCATENATE(S$6,"-",Input!J435)),points1,2,)),0,(VLOOKUP((CONCATENATE(S$6,"-",Input!J435)),points1,2,))))</f>
        <v>0</v>
      </c>
      <c r="T431" s="21">
        <f>IF(Input!$E435=0,0,IF(ISNA(VLOOKUP((CONCATENATE(T$6,"-",Input!K435)),points1,2,)),0,(VLOOKUP((CONCATENATE(T$6,"-",Input!K435)),points1,2,))))</f>
        <v>0</v>
      </c>
      <c r="U431" s="21">
        <f>IF(Input!$E435=0,0,IF(ISNA(VLOOKUP((CONCATENATE(U$6,"-",Input!L435)),points1,2,)),0,(VLOOKUP((CONCATENATE(U$6,"-",Input!L435)),points1,2,))))</f>
        <v>0</v>
      </c>
      <c r="V431" s="12">
        <f>IF(Input!$C435&gt;6,COUNT(Input!H435:I435,Input!J435:L435,Input!#REF!,Input!#REF!),IF(Input!$C435&lt;=6,COUNT(Input!H435:I435,Input!J435:L435,Input!#REF!)))</f>
        <v>0</v>
      </c>
      <c r="W431">
        <f t="shared" si="99"/>
        <v>0</v>
      </c>
      <c r="X431">
        <f>IF(W431=0,0,IF((Input!G435="Boy")*AND(Input!C435&gt;6),VLOOKUP(W431,award2,3),IF((Input!G435="Girl")*AND(Input!C435&gt;6),VLOOKUP(W431,award2,2),IF((Input!G435="Boy")*AND(Input!C435&lt;=6),VLOOKUP(W431,award12,3),IF((Input!G435="Girl")*AND(Input!C435&lt;=6),VLOOKUP(W431,award12,2),0)))))</f>
        <v>0</v>
      </c>
      <c r="Y431">
        <f>IF(Input!$C435&gt;6,COUNT(Input!H435:I435,Input!J435:L435,Input!#REF!,Input!#REF!),IF(Input!$C435&lt;=6,COUNT(Input!H435:I435,Input!J435:L435,Input!#REF!)))</f>
        <v>0</v>
      </c>
      <c r="AA431" t="str">
        <f t="shared" si="94"/>
        <v xml:space="preserve"> </v>
      </c>
      <c r="AB431" t="str">
        <f t="shared" si="95"/>
        <v xml:space="preserve"> </v>
      </c>
      <c r="AC431" t="str">
        <f t="shared" si="96"/>
        <v xml:space="preserve"> </v>
      </c>
      <c r="AD431" t="str">
        <f t="shared" si="97"/>
        <v xml:space="preserve"> </v>
      </c>
      <c r="AE431" t="str">
        <f t="shared" si="98"/>
        <v xml:space="preserve"> </v>
      </c>
      <c r="AG431" s="21" t="str">
        <f>IF(AA431=" "," ",IF(Input!$G435="Boy",IF(RANK(AA431,($AA431:$AE431),0)&lt;=5,AA431," ")," "))</f>
        <v xml:space="preserve"> </v>
      </c>
      <c r="AH431" s="21" t="str">
        <f>IF(AB431=" "," ",IF(Input!$G435="Boy",IF(RANK(AB431,($AA431:$AE431),0)&lt;=5,AB431," ")," "))</f>
        <v xml:space="preserve"> </v>
      </c>
      <c r="AI431" s="21" t="str">
        <f>IF(AC431=" "," ",IF(Input!$G435="Boy",IF(RANK(AC431,($AA431:$AE431),0)&lt;=5,AC431," ")," "))</f>
        <v xml:space="preserve"> </v>
      </c>
      <c r="AJ431" s="21" t="str">
        <f>IF(AD431=" "," ",IF(Input!$G435="Boy",IF(RANK(AD431,($AA431:$AE431),0)&lt;=5,AD431," ")," "))</f>
        <v xml:space="preserve"> </v>
      </c>
      <c r="AK431" s="21" t="str">
        <f>IF(AE431=" "," ",IF(Input!$G435="Boy",IF(RANK(AE431,($AA431:$AE431),0)&lt;=5,AE431," ")," "))</f>
        <v xml:space="preserve"> </v>
      </c>
      <c r="AM431" s="21" t="str">
        <f>IF(AA431=" "," ",IF(Input!$G435="Girl",IF(RANK(AA431,($AA431:$AE431),0)&lt;=5,AA431," ")," "))</f>
        <v xml:space="preserve"> </v>
      </c>
      <c r="AN431" s="21" t="str">
        <f>IF(AB431=" "," ",IF(Input!$G435="Girl",IF(RANK(AB431,($AA431:$AE431),0)&lt;=5,AB431," ")," "))</f>
        <v xml:space="preserve"> </v>
      </c>
      <c r="AO431" s="21" t="str">
        <f>IF(AC431=" "," ",IF(Input!$G435="Girl",IF(RANK(AC431,($AA431:$AE431),0)&lt;=5,AC431," ")," "))</f>
        <v xml:space="preserve"> </v>
      </c>
      <c r="AP431" s="21" t="str">
        <f>IF(AD431=" "," ",IF(Input!$G435="Girl",IF(RANK(AD431,($AA431:$AE431),0)&lt;=5,AD431," ")," "))</f>
        <v xml:space="preserve"> </v>
      </c>
      <c r="AQ431" s="21" t="str">
        <f>IF(AE431=" "," ",IF(Input!$G435="Girl",IF(RANK(AE431,($AA431:$AE431),0)&lt;=5,AE431," ")," "))</f>
        <v xml:space="preserve"> </v>
      </c>
      <c r="AS431">
        <v>4.0000000000000003E-5</v>
      </c>
      <c r="AT431">
        <v>7.9999999999999898E-5</v>
      </c>
      <c r="AU431">
        <v>1.2E-4</v>
      </c>
      <c r="AV431">
        <v>1.6000000000000001E-4</v>
      </c>
      <c r="AW431">
        <v>2.0000000000000001E-4</v>
      </c>
      <c r="AX431">
        <v>2.4000000000000001E-4</v>
      </c>
      <c r="AY431">
        <v>2.7999999999999998E-4</v>
      </c>
      <c r="AZ431">
        <v>3.20000000000001E-4</v>
      </c>
      <c r="BA431">
        <v>3.60000000000001E-4</v>
      </c>
      <c r="BB431">
        <v>4.0000000000000099E-4</v>
      </c>
    </row>
    <row r="432" spans="3:54" ht="23.55" customHeight="1" x14ac:dyDescent="0.3">
      <c r="C432" s="169">
        <f>Input!D436</f>
        <v>0</v>
      </c>
      <c r="D432" s="170" t="e">
        <f>Input!#REF!</f>
        <v>#REF!</v>
      </c>
      <c r="E432" s="170">
        <f>Input!E436</f>
        <v>0</v>
      </c>
      <c r="F432" s="171">
        <f>Input!F436</f>
        <v>0</v>
      </c>
      <c r="G432" s="171">
        <f>Input!G436</f>
        <v>0</v>
      </c>
      <c r="H432" s="170">
        <f t="shared" si="100"/>
        <v>0</v>
      </c>
      <c r="I432" s="170">
        <f t="shared" si="101"/>
        <v>0</v>
      </c>
      <c r="J432" s="170">
        <f t="shared" si="102"/>
        <v>0</v>
      </c>
      <c r="K432" s="170">
        <f t="shared" si="103"/>
        <v>0</v>
      </c>
      <c r="L432" s="170">
        <f t="shared" si="104"/>
        <v>0</v>
      </c>
      <c r="M432" s="170" t="str">
        <f t="shared" si="105"/>
        <v xml:space="preserve"> </v>
      </c>
      <c r="N432" s="182" t="str">
        <f t="shared" si="106"/>
        <v xml:space="preserve"> </v>
      </c>
      <c r="O432" s="5" t="str">
        <f t="shared" si="93"/>
        <v xml:space="preserve"> -0-0</v>
      </c>
      <c r="P432" s="5">
        <f>Input!D436</f>
        <v>0</v>
      </c>
      <c r="Q432" s="21">
        <f>IF(Input!$E436=0,0,IF(ISNA(VLOOKUP((CONCATENATE(Q$6,"-",Input!H436)),points1,2,)),0,(VLOOKUP((CONCATENATE(Q$6,"-",Input!H436)),points1,2,))))</f>
        <v>0</v>
      </c>
      <c r="R432" s="21">
        <f>IF(Input!$E436=0,0,IF(ISNA(VLOOKUP((CONCATENATE(R$6,"-",Input!I436)),points1,2,)),0,(VLOOKUP((CONCATENATE(R$6,"-",Input!I436)),points1,2,))))</f>
        <v>0</v>
      </c>
      <c r="S432" s="21">
        <f>IF(Input!$E436=0,0,IF(ISNA(VLOOKUP((CONCATENATE(S$6,"-",Input!J436)),points1,2,)),0,(VLOOKUP((CONCATENATE(S$6,"-",Input!J436)),points1,2,))))</f>
        <v>0</v>
      </c>
      <c r="T432" s="21">
        <f>IF(Input!$E436=0,0,IF(ISNA(VLOOKUP((CONCATENATE(T$6,"-",Input!K436)),points1,2,)),0,(VLOOKUP((CONCATENATE(T$6,"-",Input!K436)),points1,2,))))</f>
        <v>0</v>
      </c>
      <c r="U432" s="21">
        <f>IF(Input!$E436=0,0,IF(ISNA(VLOOKUP((CONCATENATE(U$6,"-",Input!L436)),points1,2,)),0,(VLOOKUP((CONCATENATE(U$6,"-",Input!L436)),points1,2,))))</f>
        <v>0</v>
      </c>
      <c r="V432" s="12">
        <f>IF(Input!$C436&gt;6,COUNT(Input!H436:I436,Input!J436:L436,Input!#REF!,Input!#REF!),IF(Input!$C436&lt;=6,COUNT(Input!H436:I436,Input!J436:L436,Input!#REF!)))</f>
        <v>0</v>
      </c>
      <c r="W432">
        <f t="shared" si="99"/>
        <v>0</v>
      </c>
      <c r="X432">
        <f>IF(W432=0,0,IF((Input!G436="Boy")*AND(Input!C436&gt;6),VLOOKUP(W432,award2,3),IF((Input!G436="Girl")*AND(Input!C436&gt;6),VLOOKUP(W432,award2,2),IF((Input!G436="Boy")*AND(Input!C436&lt;=6),VLOOKUP(W432,award12,3),IF((Input!G436="Girl")*AND(Input!C436&lt;=6),VLOOKUP(W432,award12,2),0)))))</f>
        <v>0</v>
      </c>
      <c r="Y432">
        <f>IF(Input!$C436&gt;6,COUNT(Input!H436:I436,Input!J436:L436,Input!#REF!,Input!#REF!),IF(Input!$C436&lt;=6,COUNT(Input!H436:I436,Input!J436:L436,Input!#REF!)))</f>
        <v>0</v>
      </c>
      <c r="AA432" t="str">
        <f t="shared" si="94"/>
        <v xml:space="preserve"> </v>
      </c>
      <c r="AB432" t="str">
        <f t="shared" si="95"/>
        <v xml:space="preserve"> </v>
      </c>
      <c r="AC432" t="str">
        <f t="shared" si="96"/>
        <v xml:space="preserve"> </v>
      </c>
      <c r="AD432" t="str">
        <f t="shared" si="97"/>
        <v xml:space="preserve"> </v>
      </c>
      <c r="AE432" t="str">
        <f t="shared" si="98"/>
        <v xml:space="preserve"> </v>
      </c>
      <c r="AG432" s="21" t="str">
        <f>IF(AA432=" "," ",IF(Input!$G436="Boy",IF(RANK(AA432,($AA432:$AE432),0)&lt;=5,AA432," ")," "))</f>
        <v xml:space="preserve"> </v>
      </c>
      <c r="AH432" s="21" t="str">
        <f>IF(AB432=" "," ",IF(Input!$G436="Boy",IF(RANK(AB432,($AA432:$AE432),0)&lt;=5,AB432," ")," "))</f>
        <v xml:space="preserve"> </v>
      </c>
      <c r="AI432" s="21" t="str">
        <f>IF(AC432=" "," ",IF(Input!$G436="Boy",IF(RANK(AC432,($AA432:$AE432),0)&lt;=5,AC432," ")," "))</f>
        <v xml:space="preserve"> </v>
      </c>
      <c r="AJ432" s="21" t="str">
        <f>IF(AD432=" "," ",IF(Input!$G436="Boy",IF(RANK(AD432,($AA432:$AE432),0)&lt;=5,AD432," ")," "))</f>
        <v xml:space="preserve"> </v>
      </c>
      <c r="AK432" s="21" t="str">
        <f>IF(AE432=" "," ",IF(Input!$G436="Boy",IF(RANK(AE432,($AA432:$AE432),0)&lt;=5,AE432," ")," "))</f>
        <v xml:space="preserve"> </v>
      </c>
      <c r="AM432" s="21" t="str">
        <f>IF(AA432=" "," ",IF(Input!$G436="Girl",IF(RANK(AA432,($AA432:$AE432),0)&lt;=5,AA432," ")," "))</f>
        <v xml:space="preserve"> </v>
      </c>
      <c r="AN432" s="21" t="str">
        <f>IF(AB432=" "," ",IF(Input!$G436="Girl",IF(RANK(AB432,($AA432:$AE432),0)&lt;=5,AB432," ")," "))</f>
        <v xml:space="preserve"> </v>
      </c>
      <c r="AO432" s="21" t="str">
        <f>IF(AC432=" "," ",IF(Input!$G436="Girl",IF(RANK(AC432,($AA432:$AE432),0)&lt;=5,AC432," ")," "))</f>
        <v xml:space="preserve"> </v>
      </c>
      <c r="AP432" s="21" t="str">
        <f>IF(AD432=" "," ",IF(Input!$G436="Girl",IF(RANK(AD432,($AA432:$AE432),0)&lt;=5,AD432," ")," "))</f>
        <v xml:space="preserve"> </v>
      </c>
      <c r="AQ432" s="21" t="str">
        <f>IF(AE432=" "," ",IF(Input!$G436="Girl",IF(RANK(AE432,($AA432:$AE432),0)&lt;=5,AE432," ")," "))</f>
        <v xml:space="preserve"> </v>
      </c>
      <c r="AS432">
        <v>4.0000000000000003E-5</v>
      </c>
      <c r="AT432">
        <v>7.9999999999999898E-5</v>
      </c>
      <c r="AU432">
        <v>1.2E-4</v>
      </c>
      <c r="AV432">
        <v>1.6000000000000001E-4</v>
      </c>
      <c r="AW432">
        <v>2.0000000000000001E-4</v>
      </c>
      <c r="AX432">
        <v>2.4000000000000001E-4</v>
      </c>
      <c r="AY432">
        <v>2.7999999999999998E-4</v>
      </c>
      <c r="AZ432">
        <v>3.20000000000001E-4</v>
      </c>
      <c r="BA432">
        <v>3.60000000000001E-4</v>
      </c>
      <c r="BB432">
        <v>4.0000000000000099E-4</v>
      </c>
    </row>
    <row r="433" spans="3:54" ht="23.55" customHeight="1" x14ac:dyDescent="0.3">
      <c r="C433" s="169">
        <f>Input!D437</f>
        <v>0</v>
      </c>
      <c r="D433" s="170" t="e">
        <f>Input!#REF!</f>
        <v>#REF!</v>
      </c>
      <c r="E433" s="170">
        <f>Input!E437</f>
        <v>0</v>
      </c>
      <c r="F433" s="171">
        <f>Input!F437</f>
        <v>0</v>
      </c>
      <c r="G433" s="171">
        <f>Input!G437</f>
        <v>0</v>
      </c>
      <c r="H433" s="170">
        <f t="shared" si="100"/>
        <v>0</v>
      </c>
      <c r="I433" s="170">
        <f t="shared" si="101"/>
        <v>0</v>
      </c>
      <c r="J433" s="170">
        <f t="shared" si="102"/>
        <v>0</v>
      </c>
      <c r="K433" s="170">
        <f t="shared" si="103"/>
        <v>0</v>
      </c>
      <c r="L433" s="170">
        <f t="shared" si="104"/>
        <v>0</v>
      </c>
      <c r="M433" s="170" t="str">
        <f t="shared" si="105"/>
        <v xml:space="preserve"> </v>
      </c>
      <c r="N433" s="182" t="str">
        <f t="shared" si="106"/>
        <v xml:space="preserve"> </v>
      </c>
      <c r="O433" s="5" t="str">
        <f t="shared" si="93"/>
        <v xml:space="preserve"> -0-0</v>
      </c>
      <c r="P433" s="5">
        <f>Input!D437</f>
        <v>0</v>
      </c>
      <c r="Q433" s="21">
        <f>IF(Input!$E437=0,0,IF(ISNA(VLOOKUP((CONCATENATE(Q$6,"-",Input!H437)),points1,2,)),0,(VLOOKUP((CONCATENATE(Q$6,"-",Input!H437)),points1,2,))))</f>
        <v>0</v>
      </c>
      <c r="R433" s="21">
        <f>IF(Input!$E437=0,0,IF(ISNA(VLOOKUP((CONCATENATE(R$6,"-",Input!I437)),points1,2,)),0,(VLOOKUP((CONCATENATE(R$6,"-",Input!I437)),points1,2,))))</f>
        <v>0</v>
      </c>
      <c r="S433" s="21">
        <f>IF(Input!$E437=0,0,IF(ISNA(VLOOKUP((CONCATENATE(S$6,"-",Input!J437)),points1,2,)),0,(VLOOKUP((CONCATENATE(S$6,"-",Input!J437)),points1,2,))))</f>
        <v>0</v>
      </c>
      <c r="T433" s="21">
        <f>IF(Input!$E437=0,0,IF(ISNA(VLOOKUP((CONCATENATE(T$6,"-",Input!K437)),points1,2,)),0,(VLOOKUP((CONCATENATE(T$6,"-",Input!K437)),points1,2,))))</f>
        <v>0</v>
      </c>
      <c r="U433" s="21">
        <f>IF(Input!$E437=0,0,IF(ISNA(VLOOKUP((CONCATENATE(U$6,"-",Input!L437)),points1,2,)),0,(VLOOKUP((CONCATENATE(U$6,"-",Input!L437)),points1,2,))))</f>
        <v>0</v>
      </c>
      <c r="V433" s="12">
        <f>IF(Input!$C437&gt;6,COUNT(Input!H437:I437,Input!J437:L437,Input!#REF!,Input!#REF!),IF(Input!$C437&lt;=6,COUNT(Input!H437:I437,Input!J437:L437,Input!#REF!)))</f>
        <v>0</v>
      </c>
      <c r="W433">
        <f t="shared" si="99"/>
        <v>0</v>
      </c>
      <c r="X433">
        <f>IF(W433=0,0,IF((Input!G437="Boy")*AND(Input!C437&gt;6),VLOOKUP(W433,award2,3),IF((Input!G437="Girl")*AND(Input!C437&gt;6),VLOOKUP(W433,award2,2),IF((Input!G437="Boy")*AND(Input!C437&lt;=6),VLOOKUP(W433,award12,3),IF((Input!G437="Girl")*AND(Input!C437&lt;=6),VLOOKUP(W433,award12,2),0)))))</f>
        <v>0</v>
      </c>
      <c r="Y433">
        <f>IF(Input!$C437&gt;6,COUNT(Input!H437:I437,Input!J437:L437,Input!#REF!,Input!#REF!),IF(Input!$C437&lt;=6,COUNT(Input!H437:I437,Input!J437:L437,Input!#REF!)))</f>
        <v>0</v>
      </c>
      <c r="AA433" t="str">
        <f t="shared" si="94"/>
        <v xml:space="preserve"> </v>
      </c>
      <c r="AB433" t="str">
        <f t="shared" si="95"/>
        <v xml:space="preserve"> </v>
      </c>
      <c r="AC433" t="str">
        <f t="shared" si="96"/>
        <v xml:space="preserve"> </v>
      </c>
      <c r="AD433" t="str">
        <f t="shared" si="97"/>
        <v xml:space="preserve"> </v>
      </c>
      <c r="AE433" t="str">
        <f t="shared" si="98"/>
        <v xml:space="preserve"> </v>
      </c>
      <c r="AG433" s="21" t="str">
        <f>IF(AA433=" "," ",IF(Input!$G437="Boy",IF(RANK(AA433,($AA433:$AE433),0)&lt;=5,AA433," ")," "))</f>
        <v xml:space="preserve"> </v>
      </c>
      <c r="AH433" s="21" t="str">
        <f>IF(AB433=" "," ",IF(Input!$G437="Boy",IF(RANK(AB433,($AA433:$AE433),0)&lt;=5,AB433," ")," "))</f>
        <v xml:space="preserve"> </v>
      </c>
      <c r="AI433" s="21" t="str">
        <f>IF(AC433=" "," ",IF(Input!$G437="Boy",IF(RANK(AC433,($AA433:$AE433),0)&lt;=5,AC433," ")," "))</f>
        <v xml:space="preserve"> </v>
      </c>
      <c r="AJ433" s="21" t="str">
        <f>IF(AD433=" "," ",IF(Input!$G437="Boy",IF(RANK(AD433,($AA433:$AE433),0)&lt;=5,AD433," ")," "))</f>
        <v xml:space="preserve"> </v>
      </c>
      <c r="AK433" s="21" t="str">
        <f>IF(AE433=" "," ",IF(Input!$G437="Boy",IF(RANK(AE433,($AA433:$AE433),0)&lt;=5,AE433," ")," "))</f>
        <v xml:space="preserve"> </v>
      </c>
      <c r="AM433" s="21" t="str">
        <f>IF(AA433=" "," ",IF(Input!$G437="Girl",IF(RANK(AA433,($AA433:$AE433),0)&lt;=5,AA433," ")," "))</f>
        <v xml:space="preserve"> </v>
      </c>
      <c r="AN433" s="21" t="str">
        <f>IF(AB433=" "," ",IF(Input!$G437="Girl",IF(RANK(AB433,($AA433:$AE433),0)&lt;=5,AB433," ")," "))</f>
        <v xml:space="preserve"> </v>
      </c>
      <c r="AO433" s="21" t="str">
        <f>IF(AC433=" "," ",IF(Input!$G437="Girl",IF(RANK(AC433,($AA433:$AE433),0)&lt;=5,AC433," ")," "))</f>
        <v xml:space="preserve"> </v>
      </c>
      <c r="AP433" s="21" t="str">
        <f>IF(AD433=" "," ",IF(Input!$G437="Girl",IF(RANK(AD433,($AA433:$AE433),0)&lt;=5,AD433," ")," "))</f>
        <v xml:space="preserve"> </v>
      </c>
      <c r="AQ433" s="21" t="str">
        <f>IF(AE433=" "," ",IF(Input!$G437="Girl",IF(RANK(AE433,($AA433:$AE433),0)&lt;=5,AE433," ")," "))</f>
        <v xml:space="preserve"> </v>
      </c>
      <c r="AS433">
        <v>4.0000000000000003E-5</v>
      </c>
      <c r="AT433">
        <v>7.9999999999999898E-5</v>
      </c>
      <c r="AU433">
        <v>1.2E-4</v>
      </c>
      <c r="AV433">
        <v>1.6000000000000001E-4</v>
      </c>
      <c r="AW433">
        <v>2.0000000000000001E-4</v>
      </c>
      <c r="AX433">
        <v>2.4000000000000001E-4</v>
      </c>
      <c r="AY433">
        <v>2.7999999999999998E-4</v>
      </c>
      <c r="AZ433">
        <v>3.20000000000001E-4</v>
      </c>
      <c r="BA433">
        <v>3.60000000000001E-4</v>
      </c>
      <c r="BB433">
        <v>4.0000000000000099E-4</v>
      </c>
    </row>
    <row r="434" spans="3:54" ht="23.55" customHeight="1" x14ac:dyDescent="0.3">
      <c r="C434" s="169">
        <f>Input!D438</f>
        <v>0</v>
      </c>
      <c r="D434" s="170" t="e">
        <f>Input!#REF!</f>
        <v>#REF!</v>
      </c>
      <c r="E434" s="170">
        <f>Input!E438</f>
        <v>0</v>
      </c>
      <c r="F434" s="171">
        <f>Input!F438</f>
        <v>0</v>
      </c>
      <c r="G434" s="171">
        <f>Input!G438</f>
        <v>0</v>
      </c>
      <c r="H434" s="170">
        <f t="shared" si="100"/>
        <v>0</v>
      </c>
      <c r="I434" s="170">
        <f t="shared" si="101"/>
        <v>0</v>
      </c>
      <c r="J434" s="170">
        <f t="shared" si="102"/>
        <v>0</v>
      </c>
      <c r="K434" s="170">
        <f t="shared" si="103"/>
        <v>0</v>
      </c>
      <c r="L434" s="170">
        <f t="shared" si="104"/>
        <v>0</v>
      </c>
      <c r="M434" s="170" t="str">
        <f t="shared" si="105"/>
        <v xml:space="preserve"> </v>
      </c>
      <c r="N434" s="182" t="str">
        <f t="shared" si="106"/>
        <v xml:space="preserve"> </v>
      </c>
      <c r="O434" s="5" t="str">
        <f t="shared" si="93"/>
        <v xml:space="preserve"> -0-0</v>
      </c>
      <c r="P434" s="5">
        <f>Input!D438</f>
        <v>0</v>
      </c>
      <c r="Q434" s="21">
        <f>IF(Input!$E438=0,0,IF(ISNA(VLOOKUP((CONCATENATE(Q$6,"-",Input!H438)),points1,2,)),0,(VLOOKUP((CONCATENATE(Q$6,"-",Input!H438)),points1,2,))))</f>
        <v>0</v>
      </c>
      <c r="R434" s="21">
        <f>IF(Input!$E438=0,0,IF(ISNA(VLOOKUP((CONCATENATE(R$6,"-",Input!I438)),points1,2,)),0,(VLOOKUP((CONCATENATE(R$6,"-",Input!I438)),points1,2,))))</f>
        <v>0</v>
      </c>
      <c r="S434" s="21">
        <f>IF(Input!$E438=0,0,IF(ISNA(VLOOKUP((CONCATENATE(S$6,"-",Input!J438)),points1,2,)),0,(VLOOKUP((CONCATENATE(S$6,"-",Input!J438)),points1,2,))))</f>
        <v>0</v>
      </c>
      <c r="T434" s="21">
        <f>IF(Input!$E438=0,0,IF(ISNA(VLOOKUP((CONCATENATE(T$6,"-",Input!K438)),points1,2,)),0,(VLOOKUP((CONCATENATE(T$6,"-",Input!K438)),points1,2,))))</f>
        <v>0</v>
      </c>
      <c r="U434" s="21">
        <f>IF(Input!$E438=0,0,IF(ISNA(VLOOKUP((CONCATENATE(U$6,"-",Input!L438)),points1,2,)),0,(VLOOKUP((CONCATENATE(U$6,"-",Input!L438)),points1,2,))))</f>
        <v>0</v>
      </c>
      <c r="V434" s="12">
        <f>IF(Input!$C438&gt;6,COUNT(Input!H438:I438,Input!J438:L438,Input!#REF!,Input!#REF!),IF(Input!$C438&lt;=6,COUNT(Input!H438:I438,Input!J438:L438,Input!#REF!)))</f>
        <v>0</v>
      </c>
      <c r="W434">
        <f t="shared" si="99"/>
        <v>0</v>
      </c>
      <c r="X434">
        <f>IF(W434=0,0,IF((Input!G438="Boy")*AND(Input!C438&gt;6),VLOOKUP(W434,award2,3),IF((Input!G438="Girl")*AND(Input!C438&gt;6),VLOOKUP(W434,award2,2),IF((Input!G438="Boy")*AND(Input!C438&lt;=6),VLOOKUP(W434,award12,3),IF((Input!G438="Girl")*AND(Input!C438&lt;=6),VLOOKUP(W434,award12,2),0)))))</f>
        <v>0</v>
      </c>
      <c r="Y434">
        <f>IF(Input!$C438&gt;6,COUNT(Input!H438:I438,Input!J438:L438,Input!#REF!,Input!#REF!),IF(Input!$C438&lt;=6,COUNT(Input!H438:I438,Input!J438:L438,Input!#REF!)))</f>
        <v>0</v>
      </c>
      <c r="AA434" t="str">
        <f t="shared" si="94"/>
        <v xml:space="preserve"> </v>
      </c>
      <c r="AB434" t="str">
        <f t="shared" si="95"/>
        <v xml:space="preserve"> </v>
      </c>
      <c r="AC434" t="str">
        <f t="shared" si="96"/>
        <v xml:space="preserve"> </v>
      </c>
      <c r="AD434" t="str">
        <f t="shared" si="97"/>
        <v xml:space="preserve"> </v>
      </c>
      <c r="AE434" t="str">
        <f t="shared" si="98"/>
        <v xml:space="preserve"> </v>
      </c>
      <c r="AG434" s="21" t="str">
        <f>IF(AA434=" "," ",IF(Input!$G438="Boy",IF(RANK(AA434,($AA434:$AE434),0)&lt;=5,AA434," ")," "))</f>
        <v xml:space="preserve"> </v>
      </c>
      <c r="AH434" s="21" t="str">
        <f>IF(AB434=" "," ",IF(Input!$G438="Boy",IF(RANK(AB434,($AA434:$AE434),0)&lt;=5,AB434," ")," "))</f>
        <v xml:space="preserve"> </v>
      </c>
      <c r="AI434" s="21" t="str">
        <f>IF(AC434=" "," ",IF(Input!$G438="Boy",IF(RANK(AC434,($AA434:$AE434),0)&lt;=5,AC434," ")," "))</f>
        <v xml:space="preserve"> </v>
      </c>
      <c r="AJ434" s="21" t="str">
        <f>IF(AD434=" "," ",IF(Input!$G438="Boy",IF(RANK(AD434,($AA434:$AE434),0)&lt;=5,AD434," ")," "))</f>
        <v xml:space="preserve"> </v>
      </c>
      <c r="AK434" s="21" t="str">
        <f>IF(AE434=" "," ",IF(Input!$G438="Boy",IF(RANK(AE434,($AA434:$AE434),0)&lt;=5,AE434," ")," "))</f>
        <v xml:space="preserve"> </v>
      </c>
      <c r="AM434" s="21" t="str">
        <f>IF(AA434=" "," ",IF(Input!$G438="Girl",IF(RANK(AA434,($AA434:$AE434),0)&lt;=5,AA434," ")," "))</f>
        <v xml:space="preserve"> </v>
      </c>
      <c r="AN434" s="21" t="str">
        <f>IF(AB434=" "," ",IF(Input!$G438="Girl",IF(RANK(AB434,($AA434:$AE434),0)&lt;=5,AB434," ")," "))</f>
        <v xml:space="preserve"> </v>
      </c>
      <c r="AO434" s="21" t="str">
        <f>IF(AC434=" "," ",IF(Input!$G438="Girl",IF(RANK(AC434,($AA434:$AE434),0)&lt;=5,AC434," ")," "))</f>
        <v xml:space="preserve"> </v>
      </c>
      <c r="AP434" s="21" t="str">
        <f>IF(AD434=" "," ",IF(Input!$G438="Girl",IF(RANK(AD434,($AA434:$AE434),0)&lt;=5,AD434," ")," "))</f>
        <v xml:space="preserve"> </v>
      </c>
      <c r="AQ434" s="21" t="str">
        <f>IF(AE434=" "," ",IF(Input!$G438="Girl",IF(RANK(AE434,($AA434:$AE434),0)&lt;=5,AE434," ")," "))</f>
        <v xml:space="preserve"> </v>
      </c>
      <c r="AS434">
        <v>4.0000000000000003E-5</v>
      </c>
      <c r="AT434">
        <v>7.9999999999999898E-5</v>
      </c>
      <c r="AU434">
        <v>1.2E-4</v>
      </c>
      <c r="AV434">
        <v>1.6000000000000001E-4</v>
      </c>
      <c r="AW434">
        <v>2.0000000000000001E-4</v>
      </c>
      <c r="AX434">
        <v>2.4000000000000001E-4</v>
      </c>
      <c r="AY434">
        <v>2.7999999999999998E-4</v>
      </c>
      <c r="AZ434">
        <v>3.20000000000001E-4</v>
      </c>
      <c r="BA434">
        <v>3.60000000000001E-4</v>
      </c>
      <c r="BB434">
        <v>4.0000000000000099E-4</v>
      </c>
    </row>
    <row r="435" spans="3:54" ht="23.55" customHeight="1" x14ac:dyDescent="0.3">
      <c r="C435" s="169">
        <f>Input!D439</f>
        <v>0</v>
      </c>
      <c r="D435" s="170" t="e">
        <f>Input!#REF!</f>
        <v>#REF!</v>
      </c>
      <c r="E435" s="170">
        <f>Input!E439</f>
        <v>0</v>
      </c>
      <c r="F435" s="171">
        <f>Input!F439</f>
        <v>0</v>
      </c>
      <c r="G435" s="171">
        <f>Input!G439</f>
        <v>0</v>
      </c>
      <c r="H435" s="170">
        <f t="shared" si="100"/>
        <v>0</v>
      </c>
      <c r="I435" s="170">
        <f t="shared" si="101"/>
        <v>0</v>
      </c>
      <c r="J435" s="170">
        <f t="shared" si="102"/>
        <v>0</v>
      </c>
      <c r="K435" s="170">
        <f t="shared" si="103"/>
        <v>0</v>
      </c>
      <c r="L435" s="170">
        <f t="shared" si="104"/>
        <v>0</v>
      </c>
      <c r="M435" s="170" t="str">
        <f t="shared" si="105"/>
        <v xml:space="preserve"> </v>
      </c>
      <c r="N435" s="182" t="str">
        <f t="shared" si="106"/>
        <v xml:space="preserve"> </v>
      </c>
      <c r="O435" s="5" t="str">
        <f t="shared" si="93"/>
        <v xml:space="preserve"> -0-0</v>
      </c>
      <c r="P435" s="5">
        <f>Input!D439</f>
        <v>0</v>
      </c>
      <c r="Q435" s="21">
        <f>IF(Input!$E439=0,0,IF(ISNA(VLOOKUP((CONCATENATE(Q$6,"-",Input!H439)),points1,2,)),0,(VLOOKUP((CONCATENATE(Q$6,"-",Input!H439)),points1,2,))))</f>
        <v>0</v>
      </c>
      <c r="R435" s="21">
        <f>IF(Input!$E439=0,0,IF(ISNA(VLOOKUP((CONCATENATE(R$6,"-",Input!I439)),points1,2,)),0,(VLOOKUP((CONCATENATE(R$6,"-",Input!I439)),points1,2,))))</f>
        <v>0</v>
      </c>
      <c r="S435" s="21">
        <f>IF(Input!$E439=0,0,IF(ISNA(VLOOKUP((CONCATENATE(S$6,"-",Input!J439)),points1,2,)),0,(VLOOKUP((CONCATENATE(S$6,"-",Input!J439)),points1,2,))))</f>
        <v>0</v>
      </c>
      <c r="T435" s="21">
        <f>IF(Input!$E439=0,0,IF(ISNA(VLOOKUP((CONCATENATE(T$6,"-",Input!K439)),points1,2,)),0,(VLOOKUP((CONCATENATE(T$6,"-",Input!K439)),points1,2,))))</f>
        <v>0</v>
      </c>
      <c r="U435" s="21">
        <f>IF(Input!$E439=0,0,IF(ISNA(VLOOKUP((CONCATENATE(U$6,"-",Input!L439)),points1,2,)),0,(VLOOKUP((CONCATENATE(U$6,"-",Input!L439)),points1,2,))))</f>
        <v>0</v>
      </c>
      <c r="V435" s="12">
        <f>IF(Input!$C439&gt;6,COUNT(Input!H439:I439,Input!J439:L439,Input!#REF!,Input!#REF!),IF(Input!$C439&lt;=6,COUNT(Input!H439:I439,Input!J439:L439,Input!#REF!)))</f>
        <v>0</v>
      </c>
      <c r="W435">
        <f t="shared" si="99"/>
        <v>0</v>
      </c>
      <c r="X435">
        <f>IF(W435=0,0,IF((Input!G439="Boy")*AND(Input!C439&gt;6),VLOOKUP(W435,award2,3),IF((Input!G439="Girl")*AND(Input!C439&gt;6),VLOOKUP(W435,award2,2),IF((Input!G439="Boy")*AND(Input!C439&lt;=6),VLOOKUP(W435,award12,3),IF((Input!G439="Girl")*AND(Input!C439&lt;=6),VLOOKUP(W435,award12,2),0)))))</f>
        <v>0</v>
      </c>
      <c r="Y435">
        <f>IF(Input!$C439&gt;6,COUNT(Input!H439:I439,Input!J439:L439,Input!#REF!,Input!#REF!),IF(Input!$C439&lt;=6,COUNT(Input!H439:I439,Input!J439:L439,Input!#REF!)))</f>
        <v>0</v>
      </c>
      <c r="AA435" t="str">
        <f t="shared" si="94"/>
        <v xml:space="preserve"> </v>
      </c>
      <c r="AB435" t="str">
        <f t="shared" si="95"/>
        <v xml:space="preserve"> </v>
      </c>
      <c r="AC435" t="str">
        <f t="shared" si="96"/>
        <v xml:space="preserve"> </v>
      </c>
      <c r="AD435" t="str">
        <f t="shared" si="97"/>
        <v xml:space="preserve"> </v>
      </c>
      <c r="AE435" t="str">
        <f t="shared" si="98"/>
        <v xml:space="preserve"> </v>
      </c>
      <c r="AG435" s="21" t="str">
        <f>IF(AA435=" "," ",IF(Input!$G439="Boy",IF(RANK(AA435,($AA435:$AE435),0)&lt;=5,AA435," ")," "))</f>
        <v xml:space="preserve"> </v>
      </c>
      <c r="AH435" s="21" t="str">
        <f>IF(AB435=" "," ",IF(Input!$G439="Boy",IF(RANK(AB435,($AA435:$AE435),0)&lt;=5,AB435," ")," "))</f>
        <v xml:space="preserve"> </v>
      </c>
      <c r="AI435" s="21" t="str">
        <f>IF(AC435=" "," ",IF(Input!$G439="Boy",IF(RANK(AC435,($AA435:$AE435),0)&lt;=5,AC435," ")," "))</f>
        <v xml:space="preserve"> </v>
      </c>
      <c r="AJ435" s="21" t="str">
        <f>IF(AD435=" "," ",IF(Input!$G439="Boy",IF(RANK(AD435,($AA435:$AE435),0)&lt;=5,AD435," ")," "))</f>
        <v xml:space="preserve"> </v>
      </c>
      <c r="AK435" s="21" t="str">
        <f>IF(AE435=" "," ",IF(Input!$G439="Boy",IF(RANK(AE435,($AA435:$AE435),0)&lt;=5,AE435," ")," "))</f>
        <v xml:space="preserve"> </v>
      </c>
      <c r="AM435" s="21" t="str">
        <f>IF(AA435=" "," ",IF(Input!$G439="Girl",IF(RANK(AA435,($AA435:$AE435),0)&lt;=5,AA435," ")," "))</f>
        <v xml:space="preserve"> </v>
      </c>
      <c r="AN435" s="21" t="str">
        <f>IF(AB435=" "," ",IF(Input!$G439="Girl",IF(RANK(AB435,($AA435:$AE435),0)&lt;=5,AB435," ")," "))</f>
        <v xml:space="preserve"> </v>
      </c>
      <c r="AO435" s="21" t="str">
        <f>IF(AC435=" "," ",IF(Input!$G439="Girl",IF(RANK(AC435,($AA435:$AE435),0)&lt;=5,AC435," ")," "))</f>
        <v xml:space="preserve"> </v>
      </c>
      <c r="AP435" s="21" t="str">
        <f>IF(AD435=" "," ",IF(Input!$G439="Girl",IF(RANK(AD435,($AA435:$AE435),0)&lt;=5,AD435," ")," "))</f>
        <v xml:space="preserve"> </v>
      </c>
      <c r="AQ435" s="21" t="str">
        <f>IF(AE435=" "," ",IF(Input!$G439="Girl",IF(RANK(AE435,($AA435:$AE435),0)&lt;=5,AE435," ")," "))</f>
        <v xml:space="preserve"> </v>
      </c>
      <c r="AS435">
        <v>4.0000000000000003E-5</v>
      </c>
      <c r="AT435">
        <v>7.9999999999999898E-5</v>
      </c>
      <c r="AU435">
        <v>1.2E-4</v>
      </c>
      <c r="AV435">
        <v>1.6000000000000001E-4</v>
      </c>
      <c r="AW435">
        <v>2.0000000000000001E-4</v>
      </c>
      <c r="AX435">
        <v>2.4000000000000001E-4</v>
      </c>
      <c r="AY435">
        <v>2.7999999999999998E-4</v>
      </c>
      <c r="AZ435">
        <v>3.20000000000001E-4</v>
      </c>
      <c r="BA435">
        <v>3.60000000000001E-4</v>
      </c>
      <c r="BB435">
        <v>4.0000000000000099E-4</v>
      </c>
    </row>
    <row r="436" spans="3:54" ht="23.55" customHeight="1" x14ac:dyDescent="0.3">
      <c r="C436" s="169">
        <f>Input!D440</f>
        <v>0</v>
      </c>
      <c r="D436" s="170" t="e">
        <f>Input!#REF!</f>
        <v>#REF!</v>
      </c>
      <c r="E436" s="170">
        <f>Input!E440</f>
        <v>0</v>
      </c>
      <c r="F436" s="171">
        <f>Input!F440</f>
        <v>0</v>
      </c>
      <c r="G436" s="171">
        <f>Input!G440</f>
        <v>0</v>
      </c>
      <c r="H436" s="170">
        <f t="shared" si="100"/>
        <v>0</v>
      </c>
      <c r="I436" s="170">
        <f t="shared" si="101"/>
        <v>0</v>
      </c>
      <c r="J436" s="170">
        <f t="shared" si="102"/>
        <v>0</v>
      </c>
      <c r="K436" s="170">
        <f t="shared" si="103"/>
        <v>0</v>
      </c>
      <c r="L436" s="170">
        <f t="shared" si="104"/>
        <v>0</v>
      </c>
      <c r="M436" s="170" t="str">
        <f t="shared" si="105"/>
        <v xml:space="preserve"> </v>
      </c>
      <c r="N436" s="182" t="str">
        <f t="shared" si="106"/>
        <v xml:space="preserve"> </v>
      </c>
      <c r="O436" s="5" t="str">
        <f t="shared" si="93"/>
        <v xml:space="preserve"> -0-0</v>
      </c>
      <c r="P436" s="5">
        <f>Input!D440</f>
        <v>0</v>
      </c>
      <c r="Q436" s="21">
        <f>IF(Input!$E440=0,0,IF(ISNA(VLOOKUP((CONCATENATE(Q$6,"-",Input!H440)),points1,2,)),0,(VLOOKUP((CONCATENATE(Q$6,"-",Input!H440)),points1,2,))))</f>
        <v>0</v>
      </c>
      <c r="R436" s="21">
        <f>IF(Input!$E440=0,0,IF(ISNA(VLOOKUP((CONCATENATE(R$6,"-",Input!I440)),points1,2,)),0,(VLOOKUP((CONCATENATE(R$6,"-",Input!I440)),points1,2,))))</f>
        <v>0</v>
      </c>
      <c r="S436" s="21">
        <f>IF(Input!$E440=0,0,IF(ISNA(VLOOKUP((CONCATENATE(S$6,"-",Input!J440)),points1,2,)),0,(VLOOKUP((CONCATENATE(S$6,"-",Input!J440)),points1,2,))))</f>
        <v>0</v>
      </c>
      <c r="T436" s="21">
        <f>IF(Input!$E440=0,0,IF(ISNA(VLOOKUP((CONCATENATE(T$6,"-",Input!K440)),points1,2,)),0,(VLOOKUP((CONCATENATE(T$6,"-",Input!K440)),points1,2,))))</f>
        <v>0</v>
      </c>
      <c r="U436" s="21">
        <f>IF(Input!$E440=0,0,IF(ISNA(VLOOKUP((CONCATENATE(U$6,"-",Input!L440)),points1,2,)),0,(VLOOKUP((CONCATENATE(U$6,"-",Input!L440)),points1,2,))))</f>
        <v>0</v>
      </c>
      <c r="V436" s="12">
        <f>IF(Input!$C440&gt;6,COUNT(Input!H440:I440,Input!J440:L440,Input!#REF!,Input!#REF!),IF(Input!$C440&lt;=6,COUNT(Input!H440:I440,Input!J440:L440,Input!#REF!)))</f>
        <v>0</v>
      </c>
      <c r="W436">
        <f t="shared" si="99"/>
        <v>0</v>
      </c>
      <c r="X436">
        <f>IF(W436=0,0,IF((Input!G440="Boy")*AND(Input!C440&gt;6),VLOOKUP(W436,award2,3),IF((Input!G440="Girl")*AND(Input!C440&gt;6),VLOOKUP(W436,award2,2),IF((Input!G440="Boy")*AND(Input!C440&lt;=6),VLOOKUP(W436,award12,3),IF((Input!G440="Girl")*AND(Input!C440&lt;=6),VLOOKUP(W436,award12,2),0)))))</f>
        <v>0</v>
      </c>
      <c r="Y436">
        <f>IF(Input!$C440&gt;6,COUNT(Input!H440:I440,Input!J440:L440,Input!#REF!,Input!#REF!),IF(Input!$C440&lt;=6,COUNT(Input!H440:I440,Input!J440:L440,Input!#REF!)))</f>
        <v>0</v>
      </c>
      <c r="AA436" t="str">
        <f t="shared" si="94"/>
        <v xml:space="preserve"> </v>
      </c>
      <c r="AB436" t="str">
        <f t="shared" si="95"/>
        <v xml:space="preserve"> </v>
      </c>
      <c r="AC436" t="str">
        <f t="shared" si="96"/>
        <v xml:space="preserve"> </v>
      </c>
      <c r="AD436" t="str">
        <f t="shared" si="97"/>
        <v xml:space="preserve"> </v>
      </c>
      <c r="AE436" t="str">
        <f t="shared" si="98"/>
        <v xml:space="preserve"> </v>
      </c>
      <c r="AG436" s="21" t="str">
        <f>IF(AA436=" "," ",IF(Input!$G440="Boy",IF(RANK(AA436,($AA436:$AE436),0)&lt;=5,AA436," ")," "))</f>
        <v xml:space="preserve"> </v>
      </c>
      <c r="AH436" s="21" t="str">
        <f>IF(AB436=" "," ",IF(Input!$G440="Boy",IF(RANK(AB436,($AA436:$AE436),0)&lt;=5,AB436," ")," "))</f>
        <v xml:space="preserve"> </v>
      </c>
      <c r="AI436" s="21" t="str">
        <f>IF(AC436=" "," ",IF(Input!$G440="Boy",IF(RANK(AC436,($AA436:$AE436),0)&lt;=5,AC436," ")," "))</f>
        <v xml:space="preserve"> </v>
      </c>
      <c r="AJ436" s="21" t="str">
        <f>IF(AD436=" "," ",IF(Input!$G440="Boy",IF(RANK(AD436,($AA436:$AE436),0)&lt;=5,AD436," ")," "))</f>
        <v xml:space="preserve"> </v>
      </c>
      <c r="AK436" s="21" t="str">
        <f>IF(AE436=" "," ",IF(Input!$G440="Boy",IF(RANK(AE436,($AA436:$AE436),0)&lt;=5,AE436," ")," "))</f>
        <v xml:space="preserve"> </v>
      </c>
      <c r="AM436" s="21" t="str">
        <f>IF(AA436=" "," ",IF(Input!$G440="Girl",IF(RANK(AA436,($AA436:$AE436),0)&lt;=5,AA436," ")," "))</f>
        <v xml:space="preserve"> </v>
      </c>
      <c r="AN436" s="21" t="str">
        <f>IF(AB436=" "," ",IF(Input!$G440="Girl",IF(RANK(AB436,($AA436:$AE436),0)&lt;=5,AB436," ")," "))</f>
        <v xml:space="preserve"> </v>
      </c>
      <c r="AO436" s="21" t="str">
        <f>IF(AC436=" "," ",IF(Input!$G440="Girl",IF(RANK(AC436,($AA436:$AE436),0)&lt;=5,AC436," ")," "))</f>
        <v xml:space="preserve"> </v>
      </c>
      <c r="AP436" s="21" t="str">
        <f>IF(AD436=" "," ",IF(Input!$G440="Girl",IF(RANK(AD436,($AA436:$AE436),0)&lt;=5,AD436," ")," "))</f>
        <v xml:space="preserve"> </v>
      </c>
      <c r="AQ436" s="21" t="str">
        <f>IF(AE436=" "," ",IF(Input!$G440="Girl",IF(RANK(AE436,($AA436:$AE436),0)&lt;=5,AE436," ")," "))</f>
        <v xml:space="preserve"> </v>
      </c>
      <c r="AS436">
        <v>4.0000000000000003E-5</v>
      </c>
      <c r="AT436">
        <v>7.9999999999999898E-5</v>
      </c>
      <c r="AU436">
        <v>1.2E-4</v>
      </c>
      <c r="AV436">
        <v>1.6000000000000001E-4</v>
      </c>
      <c r="AW436">
        <v>2.0000000000000001E-4</v>
      </c>
      <c r="AX436">
        <v>2.4000000000000001E-4</v>
      </c>
      <c r="AY436">
        <v>2.7999999999999998E-4</v>
      </c>
      <c r="AZ436">
        <v>3.20000000000001E-4</v>
      </c>
      <c r="BA436">
        <v>3.60000000000001E-4</v>
      </c>
      <c r="BB436">
        <v>4.0000000000000099E-4</v>
      </c>
    </row>
    <row r="437" spans="3:54" ht="23.55" customHeight="1" x14ac:dyDescent="0.3">
      <c r="C437" s="169">
        <f>Input!D441</f>
        <v>0</v>
      </c>
      <c r="D437" s="170" t="e">
        <f>Input!#REF!</f>
        <v>#REF!</v>
      </c>
      <c r="E437" s="170">
        <f>Input!E441</f>
        <v>0</v>
      </c>
      <c r="F437" s="171">
        <f>Input!F441</f>
        <v>0</v>
      </c>
      <c r="G437" s="171">
        <f>Input!G441</f>
        <v>0</v>
      </c>
      <c r="H437" s="170">
        <f t="shared" si="100"/>
        <v>0</v>
      </c>
      <c r="I437" s="170">
        <f t="shared" si="101"/>
        <v>0</v>
      </c>
      <c r="J437" s="170">
        <f t="shared" si="102"/>
        <v>0</v>
      </c>
      <c r="K437" s="170">
        <f t="shared" si="103"/>
        <v>0</v>
      </c>
      <c r="L437" s="170">
        <f t="shared" si="104"/>
        <v>0</v>
      </c>
      <c r="M437" s="170" t="str">
        <f t="shared" si="105"/>
        <v xml:space="preserve"> </v>
      </c>
      <c r="N437" s="182" t="str">
        <f t="shared" si="106"/>
        <v xml:space="preserve"> </v>
      </c>
      <c r="O437" s="5" t="str">
        <f t="shared" si="93"/>
        <v xml:space="preserve"> -0-0</v>
      </c>
      <c r="P437" s="5">
        <f>Input!D441</f>
        <v>0</v>
      </c>
      <c r="Q437" s="21">
        <f>IF(Input!$E441=0,0,IF(ISNA(VLOOKUP((CONCATENATE(Q$6,"-",Input!H441)),points1,2,)),0,(VLOOKUP((CONCATENATE(Q$6,"-",Input!H441)),points1,2,))))</f>
        <v>0</v>
      </c>
      <c r="R437" s="21">
        <f>IF(Input!$E441=0,0,IF(ISNA(VLOOKUP((CONCATENATE(R$6,"-",Input!I441)),points1,2,)),0,(VLOOKUP((CONCATENATE(R$6,"-",Input!I441)),points1,2,))))</f>
        <v>0</v>
      </c>
      <c r="S437" s="21">
        <f>IF(Input!$E441=0,0,IF(ISNA(VLOOKUP((CONCATENATE(S$6,"-",Input!J441)),points1,2,)),0,(VLOOKUP((CONCATENATE(S$6,"-",Input!J441)),points1,2,))))</f>
        <v>0</v>
      </c>
      <c r="T437" s="21">
        <f>IF(Input!$E441=0,0,IF(ISNA(VLOOKUP((CONCATENATE(T$6,"-",Input!K441)),points1,2,)),0,(VLOOKUP((CONCATENATE(T$6,"-",Input!K441)),points1,2,))))</f>
        <v>0</v>
      </c>
      <c r="U437" s="21">
        <f>IF(Input!$E441=0,0,IF(ISNA(VLOOKUP((CONCATENATE(U$6,"-",Input!L441)),points1,2,)),0,(VLOOKUP((CONCATENATE(U$6,"-",Input!L441)),points1,2,))))</f>
        <v>0</v>
      </c>
      <c r="V437" s="12">
        <f>IF(Input!$C441&gt;6,COUNT(Input!H441:I441,Input!J441:L441,Input!#REF!,Input!#REF!),IF(Input!$C441&lt;=6,COUNT(Input!H441:I441,Input!J441:L441,Input!#REF!)))</f>
        <v>0</v>
      </c>
      <c r="W437">
        <f t="shared" si="99"/>
        <v>0</v>
      </c>
      <c r="X437">
        <f>IF(W437=0,0,IF((Input!G441="Boy")*AND(Input!C441&gt;6),VLOOKUP(W437,award2,3),IF((Input!G441="Girl")*AND(Input!C441&gt;6),VLOOKUP(W437,award2,2),IF((Input!G441="Boy")*AND(Input!C441&lt;=6),VLOOKUP(W437,award12,3),IF((Input!G441="Girl")*AND(Input!C441&lt;=6),VLOOKUP(W437,award12,2),0)))))</f>
        <v>0</v>
      </c>
      <c r="Y437">
        <f>IF(Input!$C441&gt;6,COUNT(Input!H441:I441,Input!J441:L441,Input!#REF!,Input!#REF!),IF(Input!$C441&lt;=6,COUNT(Input!H441:I441,Input!J441:L441,Input!#REF!)))</f>
        <v>0</v>
      </c>
      <c r="AA437" t="str">
        <f t="shared" si="94"/>
        <v xml:space="preserve"> </v>
      </c>
      <c r="AB437" t="str">
        <f t="shared" si="95"/>
        <v xml:space="preserve"> </v>
      </c>
      <c r="AC437" t="str">
        <f t="shared" si="96"/>
        <v xml:space="preserve"> </v>
      </c>
      <c r="AD437" t="str">
        <f t="shared" si="97"/>
        <v xml:space="preserve"> </v>
      </c>
      <c r="AE437" t="str">
        <f t="shared" si="98"/>
        <v xml:space="preserve"> </v>
      </c>
      <c r="AG437" s="21" t="str">
        <f>IF(AA437=" "," ",IF(Input!$G441="Boy",IF(RANK(AA437,($AA437:$AE437),0)&lt;=5,AA437," ")," "))</f>
        <v xml:space="preserve"> </v>
      </c>
      <c r="AH437" s="21" t="str">
        <f>IF(AB437=" "," ",IF(Input!$G441="Boy",IF(RANK(AB437,($AA437:$AE437),0)&lt;=5,AB437," ")," "))</f>
        <v xml:space="preserve"> </v>
      </c>
      <c r="AI437" s="21" t="str">
        <f>IF(AC437=" "," ",IF(Input!$G441="Boy",IF(RANK(AC437,($AA437:$AE437),0)&lt;=5,AC437," ")," "))</f>
        <v xml:space="preserve"> </v>
      </c>
      <c r="AJ437" s="21" t="str">
        <f>IF(AD437=" "," ",IF(Input!$G441="Boy",IF(RANK(AD437,($AA437:$AE437),0)&lt;=5,AD437," ")," "))</f>
        <v xml:space="preserve"> </v>
      </c>
      <c r="AK437" s="21" t="str">
        <f>IF(AE437=" "," ",IF(Input!$G441="Boy",IF(RANK(AE437,($AA437:$AE437),0)&lt;=5,AE437," ")," "))</f>
        <v xml:space="preserve"> </v>
      </c>
      <c r="AM437" s="21" t="str">
        <f>IF(AA437=" "," ",IF(Input!$G441="Girl",IF(RANK(AA437,($AA437:$AE437),0)&lt;=5,AA437," ")," "))</f>
        <v xml:space="preserve"> </v>
      </c>
      <c r="AN437" s="21" t="str">
        <f>IF(AB437=" "," ",IF(Input!$G441="Girl",IF(RANK(AB437,($AA437:$AE437),0)&lt;=5,AB437," ")," "))</f>
        <v xml:space="preserve"> </v>
      </c>
      <c r="AO437" s="21" t="str">
        <f>IF(AC437=" "," ",IF(Input!$G441="Girl",IF(RANK(AC437,($AA437:$AE437),0)&lt;=5,AC437," ")," "))</f>
        <v xml:space="preserve"> </v>
      </c>
      <c r="AP437" s="21" t="str">
        <f>IF(AD437=" "," ",IF(Input!$G441="Girl",IF(RANK(AD437,($AA437:$AE437),0)&lt;=5,AD437," ")," "))</f>
        <v xml:space="preserve"> </v>
      </c>
      <c r="AQ437" s="21" t="str">
        <f>IF(AE437=" "," ",IF(Input!$G441="Girl",IF(RANK(AE437,($AA437:$AE437),0)&lt;=5,AE437," ")," "))</f>
        <v xml:space="preserve"> </v>
      </c>
      <c r="AS437">
        <v>4.0000000000000003E-5</v>
      </c>
      <c r="AT437">
        <v>7.9999999999999898E-5</v>
      </c>
      <c r="AU437">
        <v>1.2E-4</v>
      </c>
      <c r="AV437">
        <v>1.6000000000000001E-4</v>
      </c>
      <c r="AW437">
        <v>2.0000000000000001E-4</v>
      </c>
      <c r="AX437">
        <v>2.4000000000000001E-4</v>
      </c>
      <c r="AY437">
        <v>2.7999999999999998E-4</v>
      </c>
      <c r="AZ437">
        <v>3.20000000000001E-4</v>
      </c>
      <c r="BA437">
        <v>3.60000000000001E-4</v>
      </c>
      <c r="BB437">
        <v>4.0000000000000099E-4</v>
      </c>
    </row>
    <row r="438" spans="3:54" ht="23.55" customHeight="1" x14ac:dyDescent="0.3">
      <c r="C438" s="169">
        <f>Input!D442</f>
        <v>0</v>
      </c>
      <c r="D438" s="170" t="e">
        <f>Input!#REF!</f>
        <v>#REF!</v>
      </c>
      <c r="E438" s="170">
        <f>Input!E442</f>
        <v>0</v>
      </c>
      <c r="F438" s="171">
        <f>Input!F442</f>
        <v>0</v>
      </c>
      <c r="G438" s="171">
        <f>Input!G442</f>
        <v>0</v>
      </c>
      <c r="H438" s="170">
        <f t="shared" si="100"/>
        <v>0</v>
      </c>
      <c r="I438" s="170">
        <f t="shared" si="101"/>
        <v>0</v>
      </c>
      <c r="J438" s="170">
        <f t="shared" si="102"/>
        <v>0</v>
      </c>
      <c r="K438" s="170">
        <f t="shared" si="103"/>
        <v>0</v>
      </c>
      <c r="L438" s="170">
        <f t="shared" si="104"/>
        <v>0</v>
      </c>
      <c r="M438" s="170" t="str">
        <f t="shared" si="105"/>
        <v xml:space="preserve"> </v>
      </c>
      <c r="N438" s="182" t="str">
        <f t="shared" si="106"/>
        <v xml:space="preserve"> </v>
      </c>
      <c r="O438" s="5" t="str">
        <f t="shared" si="93"/>
        <v xml:space="preserve"> -0-0</v>
      </c>
      <c r="P438" s="5">
        <f>Input!D442</f>
        <v>0</v>
      </c>
      <c r="Q438" s="21">
        <f>IF(Input!$E442=0,0,IF(ISNA(VLOOKUP((CONCATENATE(Q$6,"-",Input!H442)),points1,2,)),0,(VLOOKUP((CONCATENATE(Q$6,"-",Input!H442)),points1,2,))))</f>
        <v>0</v>
      </c>
      <c r="R438" s="21">
        <f>IF(Input!$E442=0,0,IF(ISNA(VLOOKUP((CONCATENATE(R$6,"-",Input!I442)),points1,2,)),0,(VLOOKUP((CONCATENATE(R$6,"-",Input!I442)),points1,2,))))</f>
        <v>0</v>
      </c>
      <c r="S438" s="21">
        <f>IF(Input!$E442=0,0,IF(ISNA(VLOOKUP((CONCATENATE(S$6,"-",Input!J442)),points1,2,)),0,(VLOOKUP((CONCATENATE(S$6,"-",Input!J442)),points1,2,))))</f>
        <v>0</v>
      </c>
      <c r="T438" s="21">
        <f>IF(Input!$E442=0,0,IF(ISNA(VLOOKUP((CONCATENATE(T$6,"-",Input!K442)),points1,2,)),0,(VLOOKUP((CONCATENATE(T$6,"-",Input!K442)),points1,2,))))</f>
        <v>0</v>
      </c>
      <c r="U438" s="21">
        <f>IF(Input!$E442=0,0,IF(ISNA(VLOOKUP((CONCATENATE(U$6,"-",Input!L442)),points1,2,)),0,(VLOOKUP((CONCATENATE(U$6,"-",Input!L442)),points1,2,))))</f>
        <v>0</v>
      </c>
      <c r="V438" s="12">
        <f>IF(Input!$C442&gt;6,COUNT(Input!H442:I442,Input!J442:L442,Input!#REF!,Input!#REF!),IF(Input!$C442&lt;=6,COUNT(Input!H442:I442,Input!J442:L442,Input!#REF!)))</f>
        <v>0</v>
      </c>
      <c r="W438">
        <f t="shared" si="99"/>
        <v>0</v>
      </c>
      <c r="X438">
        <f>IF(W438=0,0,IF((Input!G442="Boy")*AND(Input!C442&gt;6),VLOOKUP(W438,award2,3),IF((Input!G442="Girl")*AND(Input!C442&gt;6),VLOOKUP(W438,award2,2),IF((Input!G442="Boy")*AND(Input!C442&lt;=6),VLOOKUP(W438,award12,3),IF((Input!G442="Girl")*AND(Input!C442&lt;=6),VLOOKUP(W438,award12,2),0)))))</f>
        <v>0</v>
      </c>
      <c r="Y438">
        <f>IF(Input!$C442&gt;6,COUNT(Input!H442:I442,Input!J442:L442,Input!#REF!,Input!#REF!),IF(Input!$C442&lt;=6,COUNT(Input!H442:I442,Input!J442:L442,Input!#REF!)))</f>
        <v>0</v>
      </c>
      <c r="AA438" t="str">
        <f t="shared" si="94"/>
        <v xml:space="preserve"> </v>
      </c>
      <c r="AB438" t="str">
        <f t="shared" si="95"/>
        <v xml:space="preserve"> </v>
      </c>
      <c r="AC438" t="str">
        <f t="shared" si="96"/>
        <v xml:space="preserve"> </v>
      </c>
      <c r="AD438" t="str">
        <f t="shared" si="97"/>
        <v xml:space="preserve"> </v>
      </c>
      <c r="AE438" t="str">
        <f t="shared" si="98"/>
        <v xml:space="preserve"> </v>
      </c>
      <c r="AG438" s="21" t="str">
        <f>IF(AA438=" "," ",IF(Input!$G442="Boy",IF(RANK(AA438,($AA438:$AE438),0)&lt;=5,AA438," ")," "))</f>
        <v xml:space="preserve"> </v>
      </c>
      <c r="AH438" s="21" t="str">
        <f>IF(AB438=" "," ",IF(Input!$G442="Boy",IF(RANK(AB438,($AA438:$AE438),0)&lt;=5,AB438," ")," "))</f>
        <v xml:space="preserve"> </v>
      </c>
      <c r="AI438" s="21" t="str">
        <f>IF(AC438=" "," ",IF(Input!$G442="Boy",IF(RANK(AC438,($AA438:$AE438),0)&lt;=5,AC438," ")," "))</f>
        <v xml:space="preserve"> </v>
      </c>
      <c r="AJ438" s="21" t="str">
        <f>IF(AD438=" "," ",IF(Input!$G442="Boy",IF(RANK(AD438,($AA438:$AE438),0)&lt;=5,AD438," ")," "))</f>
        <v xml:space="preserve"> </v>
      </c>
      <c r="AK438" s="21" t="str">
        <f>IF(AE438=" "," ",IF(Input!$G442="Boy",IF(RANK(AE438,($AA438:$AE438),0)&lt;=5,AE438," ")," "))</f>
        <v xml:space="preserve"> </v>
      </c>
      <c r="AM438" s="21" t="str">
        <f>IF(AA438=" "," ",IF(Input!$G442="Girl",IF(RANK(AA438,($AA438:$AE438),0)&lt;=5,AA438," ")," "))</f>
        <v xml:space="preserve"> </v>
      </c>
      <c r="AN438" s="21" t="str">
        <f>IF(AB438=" "," ",IF(Input!$G442="Girl",IF(RANK(AB438,($AA438:$AE438),0)&lt;=5,AB438," ")," "))</f>
        <v xml:space="preserve"> </v>
      </c>
      <c r="AO438" s="21" t="str">
        <f>IF(AC438=" "," ",IF(Input!$G442="Girl",IF(RANK(AC438,($AA438:$AE438),0)&lt;=5,AC438," ")," "))</f>
        <v xml:space="preserve"> </v>
      </c>
      <c r="AP438" s="21" t="str">
        <f>IF(AD438=" "," ",IF(Input!$G442="Girl",IF(RANK(AD438,($AA438:$AE438),0)&lt;=5,AD438," ")," "))</f>
        <v xml:space="preserve"> </v>
      </c>
      <c r="AQ438" s="21" t="str">
        <f>IF(AE438=" "," ",IF(Input!$G442="Girl",IF(RANK(AE438,($AA438:$AE438),0)&lt;=5,AE438," ")," "))</f>
        <v xml:space="preserve"> </v>
      </c>
      <c r="AS438">
        <v>4.0000000000000003E-5</v>
      </c>
      <c r="AT438">
        <v>7.9999999999999898E-5</v>
      </c>
      <c r="AU438">
        <v>1.2E-4</v>
      </c>
      <c r="AV438">
        <v>1.6000000000000001E-4</v>
      </c>
      <c r="AW438">
        <v>2.0000000000000001E-4</v>
      </c>
      <c r="AX438">
        <v>2.4000000000000001E-4</v>
      </c>
      <c r="AY438">
        <v>2.7999999999999998E-4</v>
      </c>
      <c r="AZ438">
        <v>3.20000000000001E-4</v>
      </c>
      <c r="BA438">
        <v>3.60000000000001E-4</v>
      </c>
      <c r="BB438">
        <v>4.0000000000000099E-4</v>
      </c>
    </row>
    <row r="439" spans="3:54" ht="23.55" customHeight="1" x14ac:dyDescent="0.3">
      <c r="C439" s="169">
        <f>Input!D443</f>
        <v>0</v>
      </c>
      <c r="D439" s="170" t="e">
        <f>Input!#REF!</f>
        <v>#REF!</v>
      </c>
      <c r="E439" s="170">
        <f>Input!E443</f>
        <v>0</v>
      </c>
      <c r="F439" s="171">
        <f>Input!F443</f>
        <v>0</v>
      </c>
      <c r="G439" s="171">
        <f>Input!G443</f>
        <v>0</v>
      </c>
      <c r="H439" s="170">
        <f t="shared" si="100"/>
        <v>0</v>
      </c>
      <c r="I439" s="170">
        <f t="shared" si="101"/>
        <v>0</v>
      </c>
      <c r="J439" s="170">
        <f t="shared" si="102"/>
        <v>0</v>
      </c>
      <c r="K439" s="170">
        <f t="shared" si="103"/>
        <v>0</v>
      </c>
      <c r="L439" s="170">
        <f t="shared" si="104"/>
        <v>0</v>
      </c>
      <c r="M439" s="170" t="str">
        <f t="shared" si="105"/>
        <v xml:space="preserve"> </v>
      </c>
      <c r="N439" s="182" t="str">
        <f t="shared" si="106"/>
        <v xml:space="preserve"> </v>
      </c>
      <c r="O439" s="5" t="str">
        <f t="shared" si="93"/>
        <v xml:space="preserve"> -0-0</v>
      </c>
      <c r="P439" s="5">
        <f>Input!D443</f>
        <v>0</v>
      </c>
      <c r="Q439" s="21">
        <f>IF(Input!$E443=0,0,IF(ISNA(VLOOKUP((CONCATENATE(Q$6,"-",Input!H443)),points1,2,)),0,(VLOOKUP((CONCATENATE(Q$6,"-",Input!H443)),points1,2,))))</f>
        <v>0</v>
      </c>
      <c r="R439" s="21">
        <f>IF(Input!$E443=0,0,IF(ISNA(VLOOKUP((CONCATENATE(R$6,"-",Input!I443)),points1,2,)),0,(VLOOKUP((CONCATENATE(R$6,"-",Input!I443)),points1,2,))))</f>
        <v>0</v>
      </c>
      <c r="S439" s="21">
        <f>IF(Input!$E443=0,0,IF(ISNA(VLOOKUP((CONCATENATE(S$6,"-",Input!J443)),points1,2,)),0,(VLOOKUP((CONCATENATE(S$6,"-",Input!J443)),points1,2,))))</f>
        <v>0</v>
      </c>
      <c r="T439" s="21">
        <f>IF(Input!$E443=0,0,IF(ISNA(VLOOKUP((CONCATENATE(T$6,"-",Input!K443)),points1,2,)),0,(VLOOKUP((CONCATENATE(T$6,"-",Input!K443)),points1,2,))))</f>
        <v>0</v>
      </c>
      <c r="U439" s="21">
        <f>IF(Input!$E443=0,0,IF(ISNA(VLOOKUP((CONCATENATE(U$6,"-",Input!L443)),points1,2,)),0,(VLOOKUP((CONCATENATE(U$6,"-",Input!L443)),points1,2,))))</f>
        <v>0</v>
      </c>
      <c r="V439" s="12">
        <f>IF(Input!$C443&gt;6,COUNT(Input!H443:I443,Input!J443:L443,Input!#REF!,Input!#REF!),IF(Input!$C443&lt;=6,COUNT(Input!H443:I443,Input!J443:L443,Input!#REF!)))</f>
        <v>0</v>
      </c>
      <c r="W439">
        <f t="shared" si="99"/>
        <v>0</v>
      </c>
      <c r="X439">
        <f>IF(W439=0,0,IF((Input!G443="Boy")*AND(Input!C443&gt;6),VLOOKUP(W439,award2,3),IF((Input!G443="Girl")*AND(Input!C443&gt;6),VLOOKUP(W439,award2,2),IF((Input!G443="Boy")*AND(Input!C443&lt;=6),VLOOKUP(W439,award12,3),IF((Input!G443="Girl")*AND(Input!C443&lt;=6),VLOOKUP(W439,award12,2),0)))))</f>
        <v>0</v>
      </c>
      <c r="Y439">
        <f>IF(Input!$C443&gt;6,COUNT(Input!H443:I443,Input!J443:L443,Input!#REF!,Input!#REF!),IF(Input!$C443&lt;=6,COUNT(Input!H443:I443,Input!J443:L443,Input!#REF!)))</f>
        <v>0</v>
      </c>
      <c r="AA439" t="str">
        <f t="shared" si="94"/>
        <v xml:space="preserve"> </v>
      </c>
      <c r="AB439" t="str">
        <f t="shared" si="95"/>
        <v xml:space="preserve"> </v>
      </c>
      <c r="AC439" t="str">
        <f t="shared" si="96"/>
        <v xml:space="preserve"> </v>
      </c>
      <c r="AD439" t="str">
        <f t="shared" si="97"/>
        <v xml:space="preserve"> </v>
      </c>
      <c r="AE439" t="str">
        <f t="shared" si="98"/>
        <v xml:space="preserve"> </v>
      </c>
      <c r="AG439" s="21" t="str">
        <f>IF(AA439=" "," ",IF(Input!$G443="Boy",IF(RANK(AA439,($AA439:$AE439),0)&lt;=5,AA439," ")," "))</f>
        <v xml:space="preserve"> </v>
      </c>
      <c r="AH439" s="21" t="str">
        <f>IF(AB439=" "," ",IF(Input!$G443="Boy",IF(RANK(AB439,($AA439:$AE439),0)&lt;=5,AB439," ")," "))</f>
        <v xml:space="preserve"> </v>
      </c>
      <c r="AI439" s="21" t="str">
        <f>IF(AC439=" "," ",IF(Input!$G443="Boy",IF(RANK(AC439,($AA439:$AE439),0)&lt;=5,AC439," ")," "))</f>
        <v xml:space="preserve"> </v>
      </c>
      <c r="AJ439" s="21" t="str">
        <f>IF(AD439=" "," ",IF(Input!$G443="Boy",IF(RANK(AD439,($AA439:$AE439),0)&lt;=5,AD439," ")," "))</f>
        <v xml:space="preserve"> </v>
      </c>
      <c r="AK439" s="21" t="str">
        <f>IF(AE439=" "," ",IF(Input!$G443="Boy",IF(RANK(AE439,($AA439:$AE439),0)&lt;=5,AE439," ")," "))</f>
        <v xml:space="preserve"> </v>
      </c>
      <c r="AM439" s="21" t="str">
        <f>IF(AA439=" "," ",IF(Input!$G443="Girl",IF(RANK(AA439,($AA439:$AE439),0)&lt;=5,AA439," ")," "))</f>
        <v xml:space="preserve"> </v>
      </c>
      <c r="AN439" s="21" t="str">
        <f>IF(AB439=" "," ",IF(Input!$G443="Girl",IF(RANK(AB439,($AA439:$AE439),0)&lt;=5,AB439," ")," "))</f>
        <v xml:space="preserve"> </v>
      </c>
      <c r="AO439" s="21" t="str">
        <f>IF(AC439=" "," ",IF(Input!$G443="Girl",IF(RANK(AC439,($AA439:$AE439),0)&lt;=5,AC439," ")," "))</f>
        <v xml:space="preserve"> </v>
      </c>
      <c r="AP439" s="21" t="str">
        <f>IF(AD439=" "," ",IF(Input!$G443="Girl",IF(RANK(AD439,($AA439:$AE439),0)&lt;=5,AD439," ")," "))</f>
        <v xml:space="preserve"> </v>
      </c>
      <c r="AQ439" s="21" t="str">
        <f>IF(AE439=" "," ",IF(Input!$G443="Girl",IF(RANK(AE439,($AA439:$AE439),0)&lt;=5,AE439," ")," "))</f>
        <v xml:space="preserve"> </v>
      </c>
      <c r="AS439">
        <v>4.0000000000000003E-5</v>
      </c>
      <c r="AT439">
        <v>7.9999999999999898E-5</v>
      </c>
      <c r="AU439">
        <v>1.2E-4</v>
      </c>
      <c r="AV439">
        <v>1.6000000000000001E-4</v>
      </c>
      <c r="AW439">
        <v>2.0000000000000001E-4</v>
      </c>
      <c r="AX439">
        <v>2.4000000000000001E-4</v>
      </c>
      <c r="AY439">
        <v>2.7999999999999998E-4</v>
      </c>
      <c r="AZ439">
        <v>3.20000000000001E-4</v>
      </c>
      <c r="BA439">
        <v>3.60000000000001E-4</v>
      </c>
      <c r="BB439">
        <v>4.0000000000000099E-4</v>
      </c>
    </row>
    <row r="440" spans="3:54" ht="23.55" customHeight="1" x14ac:dyDescent="0.3">
      <c r="C440" s="169">
        <f>Input!D444</f>
        <v>0</v>
      </c>
      <c r="D440" s="170" t="e">
        <f>Input!#REF!</f>
        <v>#REF!</v>
      </c>
      <c r="E440" s="170">
        <f>Input!E444</f>
        <v>0</v>
      </c>
      <c r="F440" s="171">
        <f>Input!F444</f>
        <v>0</v>
      </c>
      <c r="G440" s="171">
        <f>Input!G444</f>
        <v>0</v>
      </c>
      <c r="H440" s="170">
        <f t="shared" si="100"/>
        <v>0</v>
      </c>
      <c r="I440" s="170">
        <f t="shared" si="101"/>
        <v>0</v>
      </c>
      <c r="J440" s="170">
        <f t="shared" si="102"/>
        <v>0</v>
      </c>
      <c r="K440" s="170">
        <f t="shared" si="103"/>
        <v>0</v>
      </c>
      <c r="L440" s="170">
        <f t="shared" si="104"/>
        <v>0</v>
      </c>
      <c r="M440" s="170" t="str">
        <f t="shared" si="105"/>
        <v xml:space="preserve"> </v>
      </c>
      <c r="N440" s="182" t="str">
        <f t="shared" si="106"/>
        <v xml:space="preserve"> </v>
      </c>
      <c r="O440" s="5" t="str">
        <f t="shared" si="93"/>
        <v xml:space="preserve"> -0-0</v>
      </c>
      <c r="P440" s="5">
        <f>Input!D444</f>
        <v>0</v>
      </c>
      <c r="Q440" s="21">
        <f>IF(Input!$E444=0,0,IF(ISNA(VLOOKUP((CONCATENATE(Q$6,"-",Input!H444)),points1,2,)),0,(VLOOKUP((CONCATENATE(Q$6,"-",Input!H444)),points1,2,))))</f>
        <v>0</v>
      </c>
      <c r="R440" s="21">
        <f>IF(Input!$E444=0,0,IF(ISNA(VLOOKUP((CONCATENATE(R$6,"-",Input!I444)),points1,2,)),0,(VLOOKUP((CONCATENATE(R$6,"-",Input!I444)),points1,2,))))</f>
        <v>0</v>
      </c>
      <c r="S440" s="21">
        <f>IF(Input!$E444=0,0,IF(ISNA(VLOOKUP((CONCATENATE(S$6,"-",Input!J444)),points1,2,)),0,(VLOOKUP((CONCATENATE(S$6,"-",Input!J444)),points1,2,))))</f>
        <v>0</v>
      </c>
      <c r="T440" s="21">
        <f>IF(Input!$E444=0,0,IF(ISNA(VLOOKUP((CONCATENATE(T$6,"-",Input!K444)),points1,2,)),0,(VLOOKUP((CONCATENATE(T$6,"-",Input!K444)),points1,2,))))</f>
        <v>0</v>
      </c>
      <c r="U440" s="21">
        <f>IF(Input!$E444=0,0,IF(ISNA(VLOOKUP((CONCATENATE(U$6,"-",Input!L444)),points1,2,)),0,(VLOOKUP((CONCATENATE(U$6,"-",Input!L444)),points1,2,))))</f>
        <v>0</v>
      </c>
      <c r="V440" s="12">
        <f>IF(Input!$C444&gt;6,COUNT(Input!H444:I444,Input!J444:L444,Input!#REF!,Input!#REF!),IF(Input!$C444&lt;=6,COUNT(Input!H444:I444,Input!J444:L444,Input!#REF!)))</f>
        <v>0</v>
      </c>
      <c r="W440">
        <f t="shared" si="99"/>
        <v>0</v>
      </c>
      <c r="X440">
        <f>IF(W440=0,0,IF((Input!G444="Boy")*AND(Input!C444&gt;6),VLOOKUP(W440,award2,3),IF((Input!G444="Girl")*AND(Input!C444&gt;6),VLOOKUP(W440,award2,2),IF((Input!G444="Boy")*AND(Input!C444&lt;=6),VLOOKUP(W440,award12,3),IF((Input!G444="Girl")*AND(Input!C444&lt;=6),VLOOKUP(W440,award12,2),0)))))</f>
        <v>0</v>
      </c>
      <c r="Y440">
        <f>IF(Input!$C444&gt;6,COUNT(Input!H444:I444,Input!J444:L444,Input!#REF!,Input!#REF!),IF(Input!$C444&lt;=6,COUNT(Input!H444:I444,Input!J444:L444,Input!#REF!)))</f>
        <v>0</v>
      </c>
      <c r="AA440" t="str">
        <f t="shared" si="94"/>
        <v xml:space="preserve"> </v>
      </c>
      <c r="AB440" t="str">
        <f t="shared" si="95"/>
        <v xml:space="preserve"> </v>
      </c>
      <c r="AC440" t="str">
        <f t="shared" si="96"/>
        <v xml:space="preserve"> </v>
      </c>
      <c r="AD440" t="str">
        <f t="shared" si="97"/>
        <v xml:space="preserve"> </v>
      </c>
      <c r="AE440" t="str">
        <f t="shared" si="98"/>
        <v xml:space="preserve"> </v>
      </c>
      <c r="AG440" s="21" t="str">
        <f>IF(AA440=" "," ",IF(Input!$G444="Boy",IF(RANK(AA440,($AA440:$AE440),0)&lt;=5,AA440," ")," "))</f>
        <v xml:space="preserve"> </v>
      </c>
      <c r="AH440" s="21" t="str">
        <f>IF(AB440=" "," ",IF(Input!$G444="Boy",IF(RANK(AB440,($AA440:$AE440),0)&lt;=5,AB440," ")," "))</f>
        <v xml:space="preserve"> </v>
      </c>
      <c r="AI440" s="21" t="str">
        <f>IF(AC440=" "," ",IF(Input!$G444="Boy",IF(RANK(AC440,($AA440:$AE440),0)&lt;=5,AC440," ")," "))</f>
        <v xml:space="preserve"> </v>
      </c>
      <c r="AJ440" s="21" t="str">
        <f>IF(AD440=" "," ",IF(Input!$G444="Boy",IF(RANK(AD440,($AA440:$AE440),0)&lt;=5,AD440," ")," "))</f>
        <v xml:space="preserve"> </v>
      </c>
      <c r="AK440" s="21" t="str">
        <f>IF(AE440=" "," ",IF(Input!$G444="Boy",IF(RANK(AE440,($AA440:$AE440),0)&lt;=5,AE440," ")," "))</f>
        <v xml:space="preserve"> </v>
      </c>
      <c r="AM440" s="21" t="str">
        <f>IF(AA440=" "," ",IF(Input!$G444="Girl",IF(RANK(AA440,($AA440:$AE440),0)&lt;=5,AA440," ")," "))</f>
        <v xml:space="preserve"> </v>
      </c>
      <c r="AN440" s="21" t="str">
        <f>IF(AB440=" "," ",IF(Input!$G444="Girl",IF(RANK(AB440,($AA440:$AE440),0)&lt;=5,AB440," ")," "))</f>
        <v xml:space="preserve"> </v>
      </c>
      <c r="AO440" s="21" t="str">
        <f>IF(AC440=" "," ",IF(Input!$G444="Girl",IF(RANK(AC440,($AA440:$AE440),0)&lt;=5,AC440," ")," "))</f>
        <v xml:space="preserve"> </v>
      </c>
      <c r="AP440" s="21" t="str">
        <f>IF(AD440=" "," ",IF(Input!$G444="Girl",IF(RANK(AD440,($AA440:$AE440),0)&lt;=5,AD440," ")," "))</f>
        <v xml:space="preserve"> </v>
      </c>
      <c r="AQ440" s="21" t="str">
        <f>IF(AE440=" "," ",IF(Input!$G444="Girl",IF(RANK(AE440,($AA440:$AE440),0)&lt;=5,AE440," ")," "))</f>
        <v xml:space="preserve"> </v>
      </c>
      <c r="AS440">
        <v>4.0000000000000003E-5</v>
      </c>
      <c r="AT440">
        <v>7.9999999999999898E-5</v>
      </c>
      <c r="AU440">
        <v>1.2E-4</v>
      </c>
      <c r="AV440">
        <v>1.6000000000000001E-4</v>
      </c>
      <c r="AW440">
        <v>2.0000000000000001E-4</v>
      </c>
      <c r="AX440">
        <v>2.4000000000000001E-4</v>
      </c>
      <c r="AY440">
        <v>2.7999999999999998E-4</v>
      </c>
      <c r="AZ440">
        <v>3.20000000000001E-4</v>
      </c>
      <c r="BA440">
        <v>3.60000000000001E-4</v>
      </c>
      <c r="BB440">
        <v>4.0000000000000099E-4</v>
      </c>
    </row>
    <row r="441" spans="3:54" ht="23.55" customHeight="1" x14ac:dyDescent="0.3">
      <c r="C441" s="169">
        <f>Input!D445</f>
        <v>0</v>
      </c>
      <c r="D441" s="170" t="e">
        <f>Input!#REF!</f>
        <v>#REF!</v>
      </c>
      <c r="E441" s="170">
        <f>Input!E445</f>
        <v>0</v>
      </c>
      <c r="F441" s="171">
        <f>Input!F445</f>
        <v>0</v>
      </c>
      <c r="G441" s="171">
        <f>Input!G445</f>
        <v>0</v>
      </c>
      <c r="H441" s="170">
        <f t="shared" si="100"/>
        <v>0</v>
      </c>
      <c r="I441" s="170">
        <f t="shared" si="101"/>
        <v>0</v>
      </c>
      <c r="J441" s="170">
        <f t="shared" si="102"/>
        <v>0</v>
      </c>
      <c r="K441" s="170">
        <f t="shared" si="103"/>
        <v>0</v>
      </c>
      <c r="L441" s="170">
        <f t="shared" si="104"/>
        <v>0</v>
      </c>
      <c r="M441" s="170" t="str">
        <f t="shared" si="105"/>
        <v xml:space="preserve"> </v>
      </c>
      <c r="N441" s="182" t="str">
        <f t="shared" si="106"/>
        <v xml:space="preserve"> </v>
      </c>
      <c r="O441" s="5" t="str">
        <f t="shared" si="93"/>
        <v xml:space="preserve"> -0-0</v>
      </c>
      <c r="P441" s="5">
        <f>Input!D445</f>
        <v>0</v>
      </c>
      <c r="Q441" s="21">
        <f>IF(Input!$E445=0,0,IF(ISNA(VLOOKUP((CONCATENATE(Q$6,"-",Input!H445)),points1,2,)),0,(VLOOKUP((CONCATENATE(Q$6,"-",Input!H445)),points1,2,))))</f>
        <v>0</v>
      </c>
      <c r="R441" s="21">
        <f>IF(Input!$E445=0,0,IF(ISNA(VLOOKUP((CONCATENATE(R$6,"-",Input!I445)),points1,2,)),0,(VLOOKUP((CONCATENATE(R$6,"-",Input!I445)),points1,2,))))</f>
        <v>0</v>
      </c>
      <c r="S441" s="21">
        <f>IF(Input!$E445=0,0,IF(ISNA(VLOOKUP((CONCATENATE(S$6,"-",Input!J445)),points1,2,)),0,(VLOOKUP((CONCATENATE(S$6,"-",Input!J445)),points1,2,))))</f>
        <v>0</v>
      </c>
      <c r="T441" s="21">
        <f>IF(Input!$E445=0,0,IF(ISNA(VLOOKUP((CONCATENATE(T$6,"-",Input!K445)),points1,2,)),0,(VLOOKUP((CONCATENATE(T$6,"-",Input!K445)),points1,2,))))</f>
        <v>0</v>
      </c>
      <c r="U441" s="21">
        <f>IF(Input!$E445=0,0,IF(ISNA(VLOOKUP((CONCATENATE(U$6,"-",Input!L445)),points1,2,)),0,(VLOOKUP((CONCATENATE(U$6,"-",Input!L445)),points1,2,))))</f>
        <v>0</v>
      </c>
      <c r="V441" s="12">
        <f>IF(Input!$C445&gt;6,COUNT(Input!H445:I445,Input!J445:L445,Input!#REF!,Input!#REF!),IF(Input!$C445&lt;=6,COUNT(Input!H445:I445,Input!J445:L445,Input!#REF!)))</f>
        <v>0</v>
      </c>
      <c r="W441">
        <f t="shared" si="99"/>
        <v>0</v>
      </c>
      <c r="X441">
        <f>IF(W441=0,0,IF((Input!G445="Boy")*AND(Input!C445&gt;6),VLOOKUP(W441,award2,3),IF((Input!G445="Girl")*AND(Input!C445&gt;6),VLOOKUP(W441,award2,2),IF((Input!G445="Boy")*AND(Input!C445&lt;=6),VLOOKUP(W441,award12,3),IF((Input!G445="Girl")*AND(Input!C445&lt;=6),VLOOKUP(W441,award12,2),0)))))</f>
        <v>0</v>
      </c>
      <c r="Y441">
        <f>IF(Input!$C445&gt;6,COUNT(Input!H445:I445,Input!J445:L445,Input!#REF!,Input!#REF!),IF(Input!$C445&lt;=6,COUNT(Input!H445:I445,Input!J445:L445,Input!#REF!)))</f>
        <v>0</v>
      </c>
      <c r="AA441" t="str">
        <f t="shared" si="94"/>
        <v xml:space="preserve"> </v>
      </c>
      <c r="AB441" t="str">
        <f t="shared" si="95"/>
        <v xml:space="preserve"> </v>
      </c>
      <c r="AC441" t="str">
        <f t="shared" si="96"/>
        <v xml:space="preserve"> </v>
      </c>
      <c r="AD441" t="str">
        <f t="shared" si="97"/>
        <v xml:space="preserve"> </v>
      </c>
      <c r="AE441" t="str">
        <f t="shared" si="98"/>
        <v xml:space="preserve"> </v>
      </c>
      <c r="AG441" s="21" t="str">
        <f>IF(AA441=" "," ",IF(Input!$G445="Boy",IF(RANK(AA441,($AA441:$AE441),0)&lt;=5,AA441," ")," "))</f>
        <v xml:space="preserve"> </v>
      </c>
      <c r="AH441" s="21" t="str">
        <f>IF(AB441=" "," ",IF(Input!$G445="Boy",IF(RANK(AB441,($AA441:$AE441),0)&lt;=5,AB441," ")," "))</f>
        <v xml:space="preserve"> </v>
      </c>
      <c r="AI441" s="21" t="str">
        <f>IF(AC441=" "," ",IF(Input!$G445="Boy",IF(RANK(AC441,($AA441:$AE441),0)&lt;=5,AC441," ")," "))</f>
        <v xml:space="preserve"> </v>
      </c>
      <c r="AJ441" s="21" t="str">
        <f>IF(AD441=" "," ",IF(Input!$G445="Boy",IF(RANK(AD441,($AA441:$AE441),0)&lt;=5,AD441," ")," "))</f>
        <v xml:space="preserve"> </v>
      </c>
      <c r="AK441" s="21" t="str">
        <f>IF(AE441=" "," ",IF(Input!$G445="Boy",IF(RANK(AE441,($AA441:$AE441),0)&lt;=5,AE441," ")," "))</f>
        <v xml:space="preserve"> </v>
      </c>
      <c r="AM441" s="21" t="str">
        <f>IF(AA441=" "," ",IF(Input!$G445="Girl",IF(RANK(AA441,($AA441:$AE441),0)&lt;=5,AA441," ")," "))</f>
        <v xml:space="preserve"> </v>
      </c>
      <c r="AN441" s="21" t="str">
        <f>IF(AB441=" "," ",IF(Input!$G445="Girl",IF(RANK(AB441,($AA441:$AE441),0)&lt;=5,AB441," ")," "))</f>
        <v xml:space="preserve"> </v>
      </c>
      <c r="AO441" s="21" t="str">
        <f>IF(AC441=" "," ",IF(Input!$G445="Girl",IF(RANK(AC441,($AA441:$AE441),0)&lt;=5,AC441," ")," "))</f>
        <v xml:space="preserve"> </v>
      </c>
      <c r="AP441" s="21" t="str">
        <f>IF(AD441=" "," ",IF(Input!$G445="Girl",IF(RANK(AD441,($AA441:$AE441),0)&lt;=5,AD441," ")," "))</f>
        <v xml:space="preserve"> </v>
      </c>
      <c r="AQ441" s="21" t="str">
        <f>IF(AE441=" "," ",IF(Input!$G445="Girl",IF(RANK(AE441,($AA441:$AE441),0)&lt;=5,AE441," ")," "))</f>
        <v xml:space="preserve"> </v>
      </c>
      <c r="AS441">
        <v>4.0000000000000003E-5</v>
      </c>
      <c r="AT441">
        <v>7.9999999999999898E-5</v>
      </c>
      <c r="AU441">
        <v>1.2E-4</v>
      </c>
      <c r="AV441">
        <v>1.6000000000000001E-4</v>
      </c>
      <c r="AW441">
        <v>2.0000000000000001E-4</v>
      </c>
      <c r="AX441">
        <v>2.4000000000000001E-4</v>
      </c>
      <c r="AY441">
        <v>2.7999999999999998E-4</v>
      </c>
      <c r="AZ441">
        <v>3.20000000000001E-4</v>
      </c>
      <c r="BA441">
        <v>3.60000000000001E-4</v>
      </c>
      <c r="BB441">
        <v>4.0000000000000099E-4</v>
      </c>
    </row>
    <row r="442" spans="3:54" ht="23.55" customHeight="1" x14ac:dyDescent="0.3">
      <c r="C442" s="169">
        <f>Input!D446</f>
        <v>0</v>
      </c>
      <c r="D442" s="170" t="e">
        <f>Input!#REF!</f>
        <v>#REF!</v>
      </c>
      <c r="E442" s="170">
        <f>Input!E446</f>
        <v>0</v>
      </c>
      <c r="F442" s="171">
        <f>Input!F446</f>
        <v>0</v>
      </c>
      <c r="G442" s="171">
        <f>Input!G446</f>
        <v>0</v>
      </c>
      <c r="H442" s="170">
        <f t="shared" si="100"/>
        <v>0</v>
      </c>
      <c r="I442" s="170">
        <f t="shared" si="101"/>
        <v>0</v>
      </c>
      <c r="J442" s="170">
        <f t="shared" si="102"/>
        <v>0</v>
      </c>
      <c r="K442" s="170">
        <f t="shared" si="103"/>
        <v>0</v>
      </c>
      <c r="L442" s="170">
        <f t="shared" si="104"/>
        <v>0</v>
      </c>
      <c r="M442" s="170" t="str">
        <f t="shared" si="105"/>
        <v xml:space="preserve"> </v>
      </c>
      <c r="N442" s="182" t="str">
        <f t="shared" si="106"/>
        <v xml:space="preserve"> </v>
      </c>
      <c r="O442" s="5" t="str">
        <f t="shared" si="93"/>
        <v xml:space="preserve"> -0-0</v>
      </c>
      <c r="P442" s="5">
        <f>Input!D446</f>
        <v>0</v>
      </c>
      <c r="Q442" s="21">
        <f>IF(Input!$E446=0,0,IF(ISNA(VLOOKUP((CONCATENATE(Q$6,"-",Input!H446)),points1,2,)),0,(VLOOKUP((CONCATENATE(Q$6,"-",Input!H446)),points1,2,))))</f>
        <v>0</v>
      </c>
      <c r="R442" s="21">
        <f>IF(Input!$E446=0,0,IF(ISNA(VLOOKUP((CONCATENATE(R$6,"-",Input!I446)),points1,2,)),0,(VLOOKUP((CONCATENATE(R$6,"-",Input!I446)),points1,2,))))</f>
        <v>0</v>
      </c>
      <c r="S442" s="21">
        <f>IF(Input!$E446=0,0,IF(ISNA(VLOOKUP((CONCATENATE(S$6,"-",Input!J446)),points1,2,)),0,(VLOOKUP((CONCATENATE(S$6,"-",Input!J446)),points1,2,))))</f>
        <v>0</v>
      </c>
      <c r="T442" s="21">
        <f>IF(Input!$E446=0,0,IF(ISNA(VLOOKUP((CONCATENATE(T$6,"-",Input!K446)),points1,2,)),0,(VLOOKUP((CONCATENATE(T$6,"-",Input!K446)),points1,2,))))</f>
        <v>0</v>
      </c>
      <c r="U442" s="21">
        <f>IF(Input!$E446=0,0,IF(ISNA(VLOOKUP((CONCATENATE(U$6,"-",Input!L446)),points1,2,)),0,(VLOOKUP((CONCATENATE(U$6,"-",Input!L446)),points1,2,))))</f>
        <v>0</v>
      </c>
      <c r="V442" s="12">
        <f>IF(Input!$C446&gt;6,COUNT(Input!H446:I446,Input!J446:L446,Input!#REF!,Input!#REF!),IF(Input!$C446&lt;=6,COUNT(Input!H446:I446,Input!J446:L446,Input!#REF!)))</f>
        <v>0</v>
      </c>
      <c r="W442">
        <f t="shared" si="99"/>
        <v>0</v>
      </c>
      <c r="X442">
        <f>IF(W442=0,0,IF((Input!G446="Boy")*AND(Input!C446&gt;6),VLOOKUP(W442,award2,3),IF((Input!G446="Girl")*AND(Input!C446&gt;6),VLOOKUP(W442,award2,2),IF((Input!G446="Boy")*AND(Input!C446&lt;=6),VLOOKUP(W442,award12,3),IF((Input!G446="Girl")*AND(Input!C446&lt;=6),VLOOKUP(W442,award12,2),0)))))</f>
        <v>0</v>
      </c>
      <c r="Y442">
        <f>IF(Input!$C446&gt;6,COUNT(Input!H446:I446,Input!J446:L446,Input!#REF!,Input!#REF!),IF(Input!$C446&lt;=6,COUNT(Input!H446:I446,Input!J446:L446,Input!#REF!)))</f>
        <v>0</v>
      </c>
      <c r="AA442" t="str">
        <f t="shared" si="94"/>
        <v xml:space="preserve"> </v>
      </c>
      <c r="AB442" t="str">
        <f t="shared" si="95"/>
        <v xml:space="preserve"> </v>
      </c>
      <c r="AC442" t="str">
        <f t="shared" si="96"/>
        <v xml:space="preserve"> </v>
      </c>
      <c r="AD442" t="str">
        <f t="shared" si="97"/>
        <v xml:space="preserve"> </v>
      </c>
      <c r="AE442" t="str">
        <f t="shared" si="98"/>
        <v xml:space="preserve"> </v>
      </c>
      <c r="AG442" s="21" t="str">
        <f>IF(AA442=" "," ",IF(Input!$G446="Boy",IF(RANK(AA442,($AA442:$AE442),0)&lt;=5,AA442," ")," "))</f>
        <v xml:space="preserve"> </v>
      </c>
      <c r="AH442" s="21" t="str">
        <f>IF(AB442=" "," ",IF(Input!$G446="Boy",IF(RANK(AB442,($AA442:$AE442),0)&lt;=5,AB442," ")," "))</f>
        <v xml:space="preserve"> </v>
      </c>
      <c r="AI442" s="21" t="str">
        <f>IF(AC442=" "," ",IF(Input!$G446="Boy",IF(RANK(AC442,($AA442:$AE442),0)&lt;=5,AC442," ")," "))</f>
        <v xml:space="preserve"> </v>
      </c>
      <c r="AJ442" s="21" t="str">
        <f>IF(AD442=" "," ",IF(Input!$G446="Boy",IF(RANK(AD442,($AA442:$AE442),0)&lt;=5,AD442," ")," "))</f>
        <v xml:space="preserve"> </v>
      </c>
      <c r="AK442" s="21" t="str">
        <f>IF(AE442=" "," ",IF(Input!$G446="Boy",IF(RANK(AE442,($AA442:$AE442),0)&lt;=5,AE442," ")," "))</f>
        <v xml:space="preserve"> </v>
      </c>
      <c r="AM442" s="21" t="str">
        <f>IF(AA442=" "," ",IF(Input!$G446="Girl",IF(RANK(AA442,($AA442:$AE442),0)&lt;=5,AA442," ")," "))</f>
        <v xml:space="preserve"> </v>
      </c>
      <c r="AN442" s="21" t="str">
        <f>IF(AB442=" "," ",IF(Input!$G446="Girl",IF(RANK(AB442,($AA442:$AE442),0)&lt;=5,AB442," ")," "))</f>
        <v xml:space="preserve"> </v>
      </c>
      <c r="AO442" s="21" t="str">
        <f>IF(AC442=" "," ",IF(Input!$G446="Girl",IF(RANK(AC442,($AA442:$AE442),0)&lt;=5,AC442," ")," "))</f>
        <v xml:space="preserve"> </v>
      </c>
      <c r="AP442" s="21" t="str">
        <f>IF(AD442=" "," ",IF(Input!$G446="Girl",IF(RANK(AD442,($AA442:$AE442),0)&lt;=5,AD442," ")," "))</f>
        <v xml:space="preserve"> </v>
      </c>
      <c r="AQ442" s="21" t="str">
        <f>IF(AE442=" "," ",IF(Input!$G446="Girl",IF(RANK(AE442,($AA442:$AE442),0)&lt;=5,AE442," ")," "))</f>
        <v xml:space="preserve"> </v>
      </c>
      <c r="AS442">
        <v>4.0000000000000003E-5</v>
      </c>
      <c r="AT442">
        <v>7.9999999999999898E-5</v>
      </c>
      <c r="AU442">
        <v>1.2E-4</v>
      </c>
      <c r="AV442">
        <v>1.6000000000000001E-4</v>
      </c>
      <c r="AW442">
        <v>2.0000000000000001E-4</v>
      </c>
      <c r="AX442">
        <v>2.4000000000000001E-4</v>
      </c>
      <c r="AY442">
        <v>2.7999999999999998E-4</v>
      </c>
      <c r="AZ442">
        <v>3.20000000000001E-4</v>
      </c>
      <c r="BA442">
        <v>3.60000000000001E-4</v>
      </c>
      <c r="BB442">
        <v>4.0000000000000099E-4</v>
      </c>
    </row>
    <row r="443" spans="3:54" ht="23.55" customHeight="1" x14ac:dyDescent="0.3">
      <c r="C443" s="169">
        <f>Input!D447</f>
        <v>0</v>
      </c>
      <c r="D443" s="170" t="e">
        <f>Input!#REF!</f>
        <v>#REF!</v>
      </c>
      <c r="E443" s="170">
        <f>Input!E447</f>
        <v>0</v>
      </c>
      <c r="F443" s="171">
        <f>Input!F447</f>
        <v>0</v>
      </c>
      <c r="G443" s="171">
        <f>Input!G447</f>
        <v>0</v>
      </c>
      <c r="H443" s="170">
        <f t="shared" si="100"/>
        <v>0</v>
      </c>
      <c r="I443" s="170">
        <f t="shared" si="101"/>
        <v>0</v>
      </c>
      <c r="J443" s="170">
        <f t="shared" si="102"/>
        <v>0</v>
      </c>
      <c r="K443" s="170">
        <f t="shared" si="103"/>
        <v>0</v>
      </c>
      <c r="L443" s="170">
        <f t="shared" si="104"/>
        <v>0</v>
      </c>
      <c r="M443" s="170" t="str">
        <f t="shared" si="105"/>
        <v xml:space="preserve"> </v>
      </c>
      <c r="N443" s="182" t="str">
        <f t="shared" si="106"/>
        <v xml:space="preserve"> </v>
      </c>
      <c r="O443" s="5" t="str">
        <f t="shared" si="93"/>
        <v xml:space="preserve"> -0-0</v>
      </c>
      <c r="P443" s="5">
        <f>Input!D447</f>
        <v>0</v>
      </c>
      <c r="Q443" s="21">
        <f>IF(Input!$E447=0,0,IF(ISNA(VLOOKUP((CONCATENATE(Q$6,"-",Input!H447)),points1,2,)),0,(VLOOKUP((CONCATENATE(Q$6,"-",Input!H447)),points1,2,))))</f>
        <v>0</v>
      </c>
      <c r="R443" s="21">
        <f>IF(Input!$E447=0,0,IF(ISNA(VLOOKUP((CONCATENATE(R$6,"-",Input!I447)),points1,2,)),0,(VLOOKUP((CONCATENATE(R$6,"-",Input!I447)),points1,2,))))</f>
        <v>0</v>
      </c>
      <c r="S443" s="21">
        <f>IF(Input!$E447=0,0,IF(ISNA(VLOOKUP((CONCATENATE(S$6,"-",Input!J447)),points1,2,)),0,(VLOOKUP((CONCATENATE(S$6,"-",Input!J447)),points1,2,))))</f>
        <v>0</v>
      </c>
      <c r="T443" s="21">
        <f>IF(Input!$E447=0,0,IF(ISNA(VLOOKUP((CONCATENATE(T$6,"-",Input!K447)),points1,2,)),0,(VLOOKUP((CONCATENATE(T$6,"-",Input!K447)),points1,2,))))</f>
        <v>0</v>
      </c>
      <c r="U443" s="21">
        <f>IF(Input!$E447=0,0,IF(ISNA(VLOOKUP((CONCATENATE(U$6,"-",Input!L447)),points1,2,)),0,(VLOOKUP((CONCATENATE(U$6,"-",Input!L447)),points1,2,))))</f>
        <v>0</v>
      </c>
      <c r="V443" s="12">
        <f>IF(Input!$C447&gt;6,COUNT(Input!H447:I447,Input!J447:L447,Input!#REF!,Input!#REF!),IF(Input!$C447&lt;=6,COUNT(Input!H447:I447,Input!J447:L447,Input!#REF!)))</f>
        <v>0</v>
      </c>
      <c r="W443">
        <f t="shared" si="99"/>
        <v>0</v>
      </c>
      <c r="X443">
        <f>IF(W443=0,0,IF((Input!G447="Boy")*AND(Input!C447&gt;6),VLOOKUP(W443,award2,3),IF((Input!G447="Girl")*AND(Input!C447&gt;6),VLOOKUP(W443,award2,2),IF((Input!G447="Boy")*AND(Input!C447&lt;=6),VLOOKUP(W443,award12,3),IF((Input!G447="Girl")*AND(Input!C447&lt;=6),VLOOKUP(W443,award12,2),0)))))</f>
        <v>0</v>
      </c>
      <c r="Y443">
        <f>IF(Input!$C447&gt;6,COUNT(Input!H447:I447,Input!J447:L447,Input!#REF!,Input!#REF!),IF(Input!$C447&lt;=6,COUNT(Input!H447:I447,Input!J447:L447,Input!#REF!)))</f>
        <v>0</v>
      </c>
      <c r="AA443" t="str">
        <f t="shared" si="94"/>
        <v xml:space="preserve"> </v>
      </c>
      <c r="AB443" t="str">
        <f t="shared" si="95"/>
        <v xml:space="preserve"> </v>
      </c>
      <c r="AC443" t="str">
        <f t="shared" si="96"/>
        <v xml:space="preserve"> </v>
      </c>
      <c r="AD443" t="str">
        <f t="shared" si="97"/>
        <v xml:space="preserve"> </v>
      </c>
      <c r="AE443" t="str">
        <f t="shared" si="98"/>
        <v xml:space="preserve"> </v>
      </c>
      <c r="AG443" s="21" t="str">
        <f>IF(AA443=" "," ",IF(Input!$G447="Boy",IF(RANK(AA443,($AA443:$AE443),0)&lt;=5,AA443," ")," "))</f>
        <v xml:space="preserve"> </v>
      </c>
      <c r="AH443" s="21" t="str">
        <f>IF(AB443=" "," ",IF(Input!$G447="Boy",IF(RANK(AB443,($AA443:$AE443),0)&lt;=5,AB443," ")," "))</f>
        <v xml:space="preserve"> </v>
      </c>
      <c r="AI443" s="21" t="str">
        <f>IF(AC443=" "," ",IF(Input!$G447="Boy",IF(RANK(AC443,($AA443:$AE443),0)&lt;=5,AC443," ")," "))</f>
        <v xml:space="preserve"> </v>
      </c>
      <c r="AJ443" s="21" t="str">
        <f>IF(AD443=" "," ",IF(Input!$G447="Boy",IF(RANK(AD443,($AA443:$AE443),0)&lt;=5,AD443," ")," "))</f>
        <v xml:space="preserve"> </v>
      </c>
      <c r="AK443" s="21" t="str">
        <f>IF(AE443=" "," ",IF(Input!$G447="Boy",IF(RANK(AE443,($AA443:$AE443),0)&lt;=5,AE443," ")," "))</f>
        <v xml:space="preserve"> </v>
      </c>
      <c r="AM443" s="21" t="str">
        <f>IF(AA443=" "," ",IF(Input!$G447="Girl",IF(RANK(AA443,($AA443:$AE443),0)&lt;=5,AA443," ")," "))</f>
        <v xml:space="preserve"> </v>
      </c>
      <c r="AN443" s="21" t="str">
        <f>IF(AB443=" "," ",IF(Input!$G447="Girl",IF(RANK(AB443,($AA443:$AE443),0)&lt;=5,AB443," ")," "))</f>
        <v xml:space="preserve"> </v>
      </c>
      <c r="AO443" s="21" t="str">
        <f>IF(AC443=" "," ",IF(Input!$G447="Girl",IF(RANK(AC443,($AA443:$AE443),0)&lt;=5,AC443," ")," "))</f>
        <v xml:space="preserve"> </v>
      </c>
      <c r="AP443" s="21" t="str">
        <f>IF(AD443=" "," ",IF(Input!$G447="Girl",IF(RANK(AD443,($AA443:$AE443),0)&lt;=5,AD443," ")," "))</f>
        <v xml:space="preserve"> </v>
      </c>
      <c r="AQ443" s="21" t="str">
        <f>IF(AE443=" "," ",IF(Input!$G447="Girl",IF(RANK(AE443,($AA443:$AE443),0)&lt;=5,AE443," ")," "))</f>
        <v xml:space="preserve"> </v>
      </c>
      <c r="AS443">
        <v>4.0000000000000003E-5</v>
      </c>
      <c r="AT443">
        <v>7.9999999999999898E-5</v>
      </c>
      <c r="AU443">
        <v>1.2E-4</v>
      </c>
      <c r="AV443">
        <v>1.6000000000000001E-4</v>
      </c>
      <c r="AW443">
        <v>2.0000000000000001E-4</v>
      </c>
      <c r="AX443">
        <v>2.4000000000000001E-4</v>
      </c>
      <c r="AY443">
        <v>2.7999999999999998E-4</v>
      </c>
      <c r="AZ443">
        <v>3.20000000000001E-4</v>
      </c>
      <c r="BA443">
        <v>3.60000000000001E-4</v>
      </c>
      <c r="BB443">
        <v>4.0000000000000099E-4</v>
      </c>
    </row>
    <row r="444" spans="3:54" ht="23.55" customHeight="1" x14ac:dyDescent="0.3">
      <c r="C444" s="169">
        <f>Input!D448</f>
        <v>0</v>
      </c>
      <c r="D444" s="170" t="e">
        <f>Input!#REF!</f>
        <v>#REF!</v>
      </c>
      <c r="E444" s="170">
        <f>Input!E448</f>
        <v>0</v>
      </c>
      <c r="F444" s="171">
        <f>Input!F448</f>
        <v>0</v>
      </c>
      <c r="G444" s="171">
        <f>Input!G448</f>
        <v>0</v>
      </c>
      <c r="H444" s="170">
        <f t="shared" si="100"/>
        <v>0</v>
      </c>
      <c r="I444" s="170">
        <f t="shared" si="101"/>
        <v>0</v>
      </c>
      <c r="J444" s="170">
        <f t="shared" si="102"/>
        <v>0</v>
      </c>
      <c r="K444" s="170">
        <f t="shared" si="103"/>
        <v>0</v>
      </c>
      <c r="L444" s="170">
        <f t="shared" si="104"/>
        <v>0</v>
      </c>
      <c r="M444" s="170" t="str">
        <f t="shared" si="105"/>
        <v xml:space="preserve"> </v>
      </c>
      <c r="N444" s="182" t="str">
        <f t="shared" si="106"/>
        <v xml:space="preserve"> </v>
      </c>
      <c r="O444" s="5" t="str">
        <f t="shared" si="93"/>
        <v xml:space="preserve"> -0-0</v>
      </c>
      <c r="P444" s="5">
        <f>Input!D448</f>
        <v>0</v>
      </c>
      <c r="Q444" s="21">
        <f>IF(Input!$E448=0,0,IF(ISNA(VLOOKUP((CONCATENATE(Q$6,"-",Input!H448)),points1,2,)),0,(VLOOKUP((CONCATENATE(Q$6,"-",Input!H448)),points1,2,))))</f>
        <v>0</v>
      </c>
      <c r="R444" s="21">
        <f>IF(Input!$E448=0,0,IF(ISNA(VLOOKUP((CONCATENATE(R$6,"-",Input!I448)),points1,2,)),0,(VLOOKUP((CONCATENATE(R$6,"-",Input!I448)),points1,2,))))</f>
        <v>0</v>
      </c>
      <c r="S444" s="21">
        <f>IF(Input!$E448=0,0,IF(ISNA(VLOOKUP((CONCATENATE(S$6,"-",Input!J448)),points1,2,)),0,(VLOOKUP((CONCATENATE(S$6,"-",Input!J448)),points1,2,))))</f>
        <v>0</v>
      </c>
      <c r="T444" s="21">
        <f>IF(Input!$E448=0,0,IF(ISNA(VLOOKUP((CONCATENATE(T$6,"-",Input!K448)),points1,2,)),0,(VLOOKUP((CONCATENATE(T$6,"-",Input!K448)),points1,2,))))</f>
        <v>0</v>
      </c>
      <c r="U444" s="21">
        <f>IF(Input!$E448=0,0,IF(ISNA(VLOOKUP((CONCATENATE(U$6,"-",Input!L448)),points1,2,)),0,(VLOOKUP((CONCATENATE(U$6,"-",Input!L448)),points1,2,))))</f>
        <v>0</v>
      </c>
      <c r="V444" s="12">
        <f>IF(Input!$C448&gt;6,COUNT(Input!H448:I448,Input!J448:L448,Input!#REF!,Input!#REF!),IF(Input!$C448&lt;=6,COUNT(Input!H448:I448,Input!J448:L448,Input!#REF!)))</f>
        <v>0</v>
      </c>
      <c r="W444">
        <f t="shared" si="99"/>
        <v>0</v>
      </c>
      <c r="X444">
        <f>IF(W444=0,0,IF((Input!G448="Boy")*AND(Input!C448&gt;6),VLOOKUP(W444,award2,3),IF((Input!G448="Girl")*AND(Input!C448&gt;6),VLOOKUP(W444,award2,2),IF((Input!G448="Boy")*AND(Input!C448&lt;=6),VLOOKUP(W444,award12,3),IF((Input!G448="Girl")*AND(Input!C448&lt;=6),VLOOKUP(W444,award12,2),0)))))</f>
        <v>0</v>
      </c>
      <c r="Y444">
        <f>IF(Input!$C448&gt;6,COUNT(Input!H448:I448,Input!J448:L448,Input!#REF!,Input!#REF!),IF(Input!$C448&lt;=6,COUNT(Input!H448:I448,Input!J448:L448,Input!#REF!)))</f>
        <v>0</v>
      </c>
      <c r="AA444" t="str">
        <f t="shared" si="94"/>
        <v xml:space="preserve"> </v>
      </c>
      <c r="AB444" t="str">
        <f t="shared" si="95"/>
        <v xml:space="preserve"> </v>
      </c>
      <c r="AC444" t="str">
        <f t="shared" si="96"/>
        <v xml:space="preserve"> </v>
      </c>
      <c r="AD444" t="str">
        <f t="shared" si="97"/>
        <v xml:space="preserve"> </v>
      </c>
      <c r="AE444" t="str">
        <f t="shared" si="98"/>
        <v xml:space="preserve"> </v>
      </c>
      <c r="AG444" s="21" t="str">
        <f>IF(AA444=" "," ",IF(Input!$G448="Boy",IF(RANK(AA444,($AA444:$AE444),0)&lt;=5,AA444," ")," "))</f>
        <v xml:space="preserve"> </v>
      </c>
      <c r="AH444" s="21" t="str">
        <f>IF(AB444=" "," ",IF(Input!$G448="Boy",IF(RANK(AB444,($AA444:$AE444),0)&lt;=5,AB444," ")," "))</f>
        <v xml:space="preserve"> </v>
      </c>
      <c r="AI444" s="21" t="str">
        <f>IF(AC444=" "," ",IF(Input!$G448="Boy",IF(RANK(AC444,($AA444:$AE444),0)&lt;=5,AC444," ")," "))</f>
        <v xml:space="preserve"> </v>
      </c>
      <c r="AJ444" s="21" t="str">
        <f>IF(AD444=" "," ",IF(Input!$G448="Boy",IF(RANK(AD444,($AA444:$AE444),0)&lt;=5,AD444," ")," "))</f>
        <v xml:space="preserve"> </v>
      </c>
      <c r="AK444" s="21" t="str">
        <f>IF(AE444=" "," ",IF(Input!$G448="Boy",IF(RANK(AE444,($AA444:$AE444),0)&lt;=5,AE444," ")," "))</f>
        <v xml:space="preserve"> </v>
      </c>
      <c r="AM444" s="21" t="str">
        <f>IF(AA444=" "," ",IF(Input!$G448="Girl",IF(RANK(AA444,($AA444:$AE444),0)&lt;=5,AA444," ")," "))</f>
        <v xml:space="preserve"> </v>
      </c>
      <c r="AN444" s="21" t="str">
        <f>IF(AB444=" "," ",IF(Input!$G448="Girl",IF(RANK(AB444,($AA444:$AE444),0)&lt;=5,AB444," ")," "))</f>
        <v xml:space="preserve"> </v>
      </c>
      <c r="AO444" s="21" t="str">
        <f>IF(AC444=" "," ",IF(Input!$G448="Girl",IF(RANK(AC444,($AA444:$AE444),0)&lt;=5,AC444," ")," "))</f>
        <v xml:space="preserve"> </v>
      </c>
      <c r="AP444" s="21" t="str">
        <f>IF(AD444=" "," ",IF(Input!$G448="Girl",IF(RANK(AD444,($AA444:$AE444),0)&lt;=5,AD444," ")," "))</f>
        <v xml:space="preserve"> </v>
      </c>
      <c r="AQ444" s="21" t="str">
        <f>IF(AE444=" "," ",IF(Input!$G448="Girl",IF(RANK(AE444,($AA444:$AE444),0)&lt;=5,AE444," ")," "))</f>
        <v xml:space="preserve"> </v>
      </c>
      <c r="AS444">
        <v>4.0000000000000003E-5</v>
      </c>
      <c r="AT444">
        <v>7.9999999999999898E-5</v>
      </c>
      <c r="AU444">
        <v>1.2E-4</v>
      </c>
      <c r="AV444">
        <v>1.6000000000000001E-4</v>
      </c>
      <c r="AW444">
        <v>2.0000000000000001E-4</v>
      </c>
      <c r="AX444">
        <v>2.4000000000000001E-4</v>
      </c>
      <c r="AY444">
        <v>2.7999999999999998E-4</v>
      </c>
      <c r="AZ444">
        <v>3.20000000000001E-4</v>
      </c>
      <c r="BA444">
        <v>3.60000000000001E-4</v>
      </c>
      <c r="BB444">
        <v>4.0000000000000099E-4</v>
      </c>
    </row>
    <row r="445" spans="3:54" ht="23.55" customHeight="1" x14ac:dyDescent="0.3">
      <c r="C445" s="169">
        <f>Input!D449</f>
        <v>0</v>
      </c>
      <c r="D445" s="170" t="e">
        <f>Input!#REF!</f>
        <v>#REF!</v>
      </c>
      <c r="E445" s="170">
        <f>Input!E449</f>
        <v>0</v>
      </c>
      <c r="F445" s="171">
        <f>Input!F449</f>
        <v>0</v>
      </c>
      <c r="G445" s="171">
        <f>Input!G449</f>
        <v>0</v>
      </c>
      <c r="H445" s="170">
        <f t="shared" si="100"/>
        <v>0</v>
      </c>
      <c r="I445" s="170">
        <f t="shared" si="101"/>
        <v>0</v>
      </c>
      <c r="J445" s="170">
        <f t="shared" si="102"/>
        <v>0</v>
      </c>
      <c r="K445" s="170">
        <f t="shared" si="103"/>
        <v>0</v>
      </c>
      <c r="L445" s="170">
        <f t="shared" si="104"/>
        <v>0</v>
      </c>
      <c r="M445" s="170" t="str">
        <f t="shared" si="105"/>
        <v xml:space="preserve"> </v>
      </c>
      <c r="N445" s="182" t="str">
        <f t="shared" si="106"/>
        <v xml:space="preserve"> </v>
      </c>
      <c r="O445" s="5" t="str">
        <f t="shared" si="93"/>
        <v xml:space="preserve"> -0-0</v>
      </c>
      <c r="P445" s="5">
        <f>Input!D449</f>
        <v>0</v>
      </c>
      <c r="Q445" s="21">
        <f>IF(Input!$E449=0,0,IF(ISNA(VLOOKUP((CONCATENATE(Q$6,"-",Input!H449)),points1,2,)),0,(VLOOKUP((CONCATENATE(Q$6,"-",Input!H449)),points1,2,))))</f>
        <v>0</v>
      </c>
      <c r="R445" s="21">
        <f>IF(Input!$E449=0,0,IF(ISNA(VLOOKUP((CONCATENATE(R$6,"-",Input!I449)),points1,2,)),0,(VLOOKUP((CONCATENATE(R$6,"-",Input!I449)),points1,2,))))</f>
        <v>0</v>
      </c>
      <c r="S445" s="21">
        <f>IF(Input!$E449=0,0,IF(ISNA(VLOOKUP((CONCATENATE(S$6,"-",Input!J449)),points1,2,)),0,(VLOOKUP((CONCATENATE(S$6,"-",Input!J449)),points1,2,))))</f>
        <v>0</v>
      </c>
      <c r="T445" s="21">
        <f>IF(Input!$E449=0,0,IF(ISNA(VLOOKUP((CONCATENATE(T$6,"-",Input!K449)),points1,2,)),0,(VLOOKUP((CONCATENATE(T$6,"-",Input!K449)),points1,2,))))</f>
        <v>0</v>
      </c>
      <c r="U445" s="21">
        <f>IF(Input!$E449=0,0,IF(ISNA(VLOOKUP((CONCATENATE(U$6,"-",Input!L449)),points1,2,)),0,(VLOOKUP((CONCATENATE(U$6,"-",Input!L449)),points1,2,))))</f>
        <v>0</v>
      </c>
      <c r="V445" s="12">
        <f>IF(Input!$C449&gt;6,COUNT(Input!H449:I449,Input!J449:L449,Input!#REF!,Input!#REF!),IF(Input!$C449&lt;=6,COUNT(Input!H449:I449,Input!J449:L449,Input!#REF!)))</f>
        <v>0</v>
      </c>
      <c r="W445">
        <f t="shared" si="99"/>
        <v>0</v>
      </c>
      <c r="X445">
        <f>IF(W445=0,0,IF((Input!G449="Boy")*AND(Input!C449&gt;6),VLOOKUP(W445,award2,3),IF((Input!G449="Girl")*AND(Input!C449&gt;6),VLOOKUP(W445,award2,2),IF((Input!G449="Boy")*AND(Input!C449&lt;=6),VLOOKUP(W445,award12,3),IF((Input!G449="Girl")*AND(Input!C449&lt;=6),VLOOKUP(W445,award12,2),0)))))</f>
        <v>0</v>
      </c>
      <c r="Y445">
        <f>IF(Input!$C449&gt;6,COUNT(Input!H449:I449,Input!J449:L449,Input!#REF!,Input!#REF!),IF(Input!$C449&lt;=6,COUNT(Input!H449:I449,Input!J449:L449,Input!#REF!)))</f>
        <v>0</v>
      </c>
      <c r="AA445" t="str">
        <f t="shared" si="94"/>
        <v xml:space="preserve"> </v>
      </c>
      <c r="AB445" t="str">
        <f t="shared" si="95"/>
        <v xml:space="preserve"> </v>
      </c>
      <c r="AC445" t="str">
        <f t="shared" si="96"/>
        <v xml:space="preserve"> </v>
      </c>
      <c r="AD445" t="str">
        <f t="shared" si="97"/>
        <v xml:space="preserve"> </v>
      </c>
      <c r="AE445" t="str">
        <f t="shared" si="98"/>
        <v xml:space="preserve"> </v>
      </c>
      <c r="AG445" s="21" t="str">
        <f>IF(AA445=" "," ",IF(Input!$G449="Boy",IF(RANK(AA445,($AA445:$AE445),0)&lt;=5,AA445," ")," "))</f>
        <v xml:space="preserve"> </v>
      </c>
      <c r="AH445" s="21" t="str">
        <f>IF(AB445=" "," ",IF(Input!$G449="Boy",IF(RANK(AB445,($AA445:$AE445),0)&lt;=5,AB445," ")," "))</f>
        <v xml:space="preserve"> </v>
      </c>
      <c r="AI445" s="21" t="str">
        <f>IF(AC445=" "," ",IF(Input!$G449="Boy",IF(RANK(AC445,($AA445:$AE445),0)&lt;=5,AC445," ")," "))</f>
        <v xml:space="preserve"> </v>
      </c>
      <c r="AJ445" s="21" t="str">
        <f>IF(AD445=" "," ",IF(Input!$G449="Boy",IF(RANK(AD445,($AA445:$AE445),0)&lt;=5,AD445," ")," "))</f>
        <v xml:space="preserve"> </v>
      </c>
      <c r="AK445" s="21" t="str">
        <f>IF(AE445=" "," ",IF(Input!$G449="Boy",IF(RANK(AE445,($AA445:$AE445),0)&lt;=5,AE445," ")," "))</f>
        <v xml:space="preserve"> </v>
      </c>
      <c r="AM445" s="21" t="str">
        <f>IF(AA445=" "," ",IF(Input!$G449="Girl",IF(RANK(AA445,($AA445:$AE445),0)&lt;=5,AA445," ")," "))</f>
        <v xml:space="preserve"> </v>
      </c>
      <c r="AN445" s="21" t="str">
        <f>IF(AB445=" "," ",IF(Input!$G449="Girl",IF(RANK(AB445,($AA445:$AE445),0)&lt;=5,AB445," ")," "))</f>
        <v xml:space="preserve"> </v>
      </c>
      <c r="AO445" s="21" t="str">
        <f>IF(AC445=" "," ",IF(Input!$G449="Girl",IF(RANK(AC445,($AA445:$AE445),0)&lt;=5,AC445," ")," "))</f>
        <v xml:space="preserve"> </v>
      </c>
      <c r="AP445" s="21" t="str">
        <f>IF(AD445=" "," ",IF(Input!$G449="Girl",IF(RANK(AD445,($AA445:$AE445),0)&lt;=5,AD445," ")," "))</f>
        <v xml:space="preserve"> </v>
      </c>
      <c r="AQ445" s="21" t="str">
        <f>IF(AE445=" "," ",IF(Input!$G449="Girl",IF(RANK(AE445,($AA445:$AE445),0)&lt;=5,AE445," ")," "))</f>
        <v xml:space="preserve"> </v>
      </c>
      <c r="AS445">
        <v>4.0000000000000003E-5</v>
      </c>
      <c r="AT445">
        <v>7.9999999999999898E-5</v>
      </c>
      <c r="AU445">
        <v>1.2E-4</v>
      </c>
      <c r="AV445">
        <v>1.6000000000000001E-4</v>
      </c>
      <c r="AW445">
        <v>2.0000000000000001E-4</v>
      </c>
      <c r="AX445">
        <v>2.4000000000000001E-4</v>
      </c>
      <c r="AY445">
        <v>2.7999999999999998E-4</v>
      </c>
      <c r="AZ445">
        <v>3.20000000000001E-4</v>
      </c>
      <c r="BA445">
        <v>3.60000000000001E-4</v>
      </c>
      <c r="BB445">
        <v>4.0000000000000099E-4</v>
      </c>
    </row>
    <row r="446" spans="3:54" ht="23.55" customHeight="1" x14ac:dyDescent="0.3">
      <c r="C446" s="169">
        <f>Input!D450</f>
        <v>0</v>
      </c>
      <c r="D446" s="170" t="e">
        <f>Input!#REF!</f>
        <v>#REF!</v>
      </c>
      <c r="E446" s="170">
        <f>Input!E450</f>
        <v>0</v>
      </c>
      <c r="F446" s="171">
        <f>Input!F450</f>
        <v>0</v>
      </c>
      <c r="G446" s="171">
        <f>Input!G450</f>
        <v>0</v>
      </c>
      <c r="H446" s="170">
        <f t="shared" si="100"/>
        <v>0</v>
      </c>
      <c r="I446" s="170">
        <f t="shared" si="101"/>
        <v>0</v>
      </c>
      <c r="J446" s="170">
        <f t="shared" si="102"/>
        <v>0</v>
      </c>
      <c r="K446" s="170">
        <f t="shared" si="103"/>
        <v>0</v>
      </c>
      <c r="L446" s="170">
        <f t="shared" si="104"/>
        <v>0</v>
      </c>
      <c r="M446" s="170" t="str">
        <f t="shared" si="105"/>
        <v xml:space="preserve"> </v>
      </c>
      <c r="N446" s="182" t="str">
        <f t="shared" si="106"/>
        <v xml:space="preserve"> </v>
      </c>
      <c r="O446" s="5" t="str">
        <f t="shared" si="93"/>
        <v xml:space="preserve"> -0-0</v>
      </c>
      <c r="P446" s="5">
        <f>Input!D450</f>
        <v>0</v>
      </c>
      <c r="Q446" s="21">
        <f>IF(Input!$E450=0,0,IF(ISNA(VLOOKUP((CONCATENATE(Q$6,"-",Input!H450)),points1,2,)),0,(VLOOKUP((CONCATENATE(Q$6,"-",Input!H450)),points1,2,))))</f>
        <v>0</v>
      </c>
      <c r="R446" s="21">
        <f>IF(Input!$E450=0,0,IF(ISNA(VLOOKUP((CONCATENATE(R$6,"-",Input!I450)),points1,2,)),0,(VLOOKUP((CONCATENATE(R$6,"-",Input!I450)),points1,2,))))</f>
        <v>0</v>
      </c>
      <c r="S446" s="21">
        <f>IF(Input!$E450=0,0,IF(ISNA(VLOOKUP((CONCATENATE(S$6,"-",Input!J450)),points1,2,)),0,(VLOOKUP((CONCATENATE(S$6,"-",Input!J450)),points1,2,))))</f>
        <v>0</v>
      </c>
      <c r="T446" s="21">
        <f>IF(Input!$E450=0,0,IF(ISNA(VLOOKUP((CONCATENATE(T$6,"-",Input!K450)),points1,2,)),0,(VLOOKUP((CONCATENATE(T$6,"-",Input!K450)),points1,2,))))</f>
        <v>0</v>
      </c>
      <c r="U446" s="21">
        <f>IF(Input!$E450=0,0,IF(ISNA(VLOOKUP((CONCATENATE(U$6,"-",Input!L450)),points1,2,)),0,(VLOOKUP((CONCATENATE(U$6,"-",Input!L450)),points1,2,))))</f>
        <v>0</v>
      </c>
      <c r="V446" s="12">
        <f>IF(Input!$C450&gt;6,COUNT(Input!H450:I450,Input!J450:L450,Input!#REF!,Input!#REF!),IF(Input!$C450&lt;=6,COUNT(Input!H450:I450,Input!J450:L450,Input!#REF!)))</f>
        <v>0</v>
      </c>
      <c r="W446">
        <f t="shared" si="99"/>
        <v>0</v>
      </c>
      <c r="X446">
        <f>IF(W446=0,0,IF((Input!G450="Boy")*AND(Input!C450&gt;6),VLOOKUP(W446,award2,3),IF((Input!G450="Girl")*AND(Input!C450&gt;6),VLOOKUP(W446,award2,2),IF((Input!G450="Boy")*AND(Input!C450&lt;=6),VLOOKUP(W446,award12,3),IF((Input!G450="Girl")*AND(Input!C450&lt;=6),VLOOKUP(W446,award12,2),0)))))</f>
        <v>0</v>
      </c>
      <c r="Y446">
        <f>IF(Input!$C450&gt;6,COUNT(Input!H450:I450,Input!J450:L450,Input!#REF!,Input!#REF!),IF(Input!$C450&lt;=6,COUNT(Input!H450:I450,Input!J450:L450,Input!#REF!)))</f>
        <v>0</v>
      </c>
      <c r="AA446" t="str">
        <f t="shared" si="94"/>
        <v xml:space="preserve"> </v>
      </c>
      <c r="AB446" t="str">
        <f t="shared" si="95"/>
        <v xml:space="preserve"> </v>
      </c>
      <c r="AC446" t="str">
        <f t="shared" si="96"/>
        <v xml:space="preserve"> </v>
      </c>
      <c r="AD446" t="str">
        <f t="shared" si="97"/>
        <v xml:space="preserve"> </v>
      </c>
      <c r="AE446" t="str">
        <f t="shared" si="98"/>
        <v xml:space="preserve"> </v>
      </c>
      <c r="AG446" s="21" t="str">
        <f>IF(AA446=" "," ",IF(Input!$G450="Boy",IF(RANK(AA446,($AA446:$AE446),0)&lt;=5,AA446," ")," "))</f>
        <v xml:space="preserve"> </v>
      </c>
      <c r="AH446" s="21" t="str">
        <f>IF(AB446=" "," ",IF(Input!$G450="Boy",IF(RANK(AB446,($AA446:$AE446),0)&lt;=5,AB446," ")," "))</f>
        <v xml:space="preserve"> </v>
      </c>
      <c r="AI446" s="21" t="str">
        <f>IF(AC446=" "," ",IF(Input!$G450="Boy",IF(RANK(AC446,($AA446:$AE446),0)&lt;=5,AC446," ")," "))</f>
        <v xml:space="preserve"> </v>
      </c>
      <c r="AJ446" s="21" t="str">
        <f>IF(AD446=" "," ",IF(Input!$G450="Boy",IF(RANK(AD446,($AA446:$AE446),0)&lt;=5,AD446," ")," "))</f>
        <v xml:space="preserve"> </v>
      </c>
      <c r="AK446" s="21" t="str">
        <f>IF(AE446=" "," ",IF(Input!$G450="Boy",IF(RANK(AE446,($AA446:$AE446),0)&lt;=5,AE446," ")," "))</f>
        <v xml:space="preserve"> </v>
      </c>
      <c r="AM446" s="21" t="str">
        <f>IF(AA446=" "," ",IF(Input!$G450="Girl",IF(RANK(AA446,($AA446:$AE446),0)&lt;=5,AA446," ")," "))</f>
        <v xml:space="preserve"> </v>
      </c>
      <c r="AN446" s="21" t="str">
        <f>IF(AB446=" "," ",IF(Input!$G450="Girl",IF(RANK(AB446,($AA446:$AE446),0)&lt;=5,AB446," ")," "))</f>
        <v xml:space="preserve"> </v>
      </c>
      <c r="AO446" s="21" t="str">
        <f>IF(AC446=" "," ",IF(Input!$G450="Girl",IF(RANK(AC446,($AA446:$AE446),0)&lt;=5,AC446," ")," "))</f>
        <v xml:space="preserve"> </v>
      </c>
      <c r="AP446" s="21" t="str">
        <f>IF(AD446=" "," ",IF(Input!$G450="Girl",IF(RANK(AD446,($AA446:$AE446),0)&lt;=5,AD446," ")," "))</f>
        <v xml:space="preserve"> </v>
      </c>
      <c r="AQ446" s="21" t="str">
        <f>IF(AE446=" "," ",IF(Input!$G450="Girl",IF(RANK(AE446,($AA446:$AE446),0)&lt;=5,AE446," ")," "))</f>
        <v xml:space="preserve"> </v>
      </c>
      <c r="AS446">
        <v>4.0000000000000003E-5</v>
      </c>
      <c r="AT446">
        <v>7.9999999999999898E-5</v>
      </c>
      <c r="AU446">
        <v>1.2E-4</v>
      </c>
      <c r="AV446">
        <v>1.6000000000000001E-4</v>
      </c>
      <c r="AW446">
        <v>2.0000000000000001E-4</v>
      </c>
      <c r="AX446">
        <v>2.4000000000000001E-4</v>
      </c>
      <c r="AY446">
        <v>2.7999999999999998E-4</v>
      </c>
      <c r="AZ446">
        <v>3.20000000000001E-4</v>
      </c>
      <c r="BA446">
        <v>3.60000000000001E-4</v>
      </c>
      <c r="BB446">
        <v>4.0000000000000099E-4</v>
      </c>
    </row>
    <row r="447" spans="3:54" ht="23.55" customHeight="1" x14ac:dyDescent="0.3">
      <c r="C447" s="169">
        <f>Input!D451</f>
        <v>0</v>
      </c>
      <c r="D447" s="170" t="e">
        <f>Input!#REF!</f>
        <v>#REF!</v>
      </c>
      <c r="E447" s="170">
        <f>Input!E451</f>
        <v>0</v>
      </c>
      <c r="F447" s="171">
        <f>Input!F451</f>
        <v>0</v>
      </c>
      <c r="G447" s="171">
        <f>Input!G451</f>
        <v>0</v>
      </c>
      <c r="H447" s="170">
        <f t="shared" si="100"/>
        <v>0</v>
      </c>
      <c r="I447" s="170">
        <f t="shared" si="101"/>
        <v>0</v>
      </c>
      <c r="J447" s="170">
        <f t="shared" si="102"/>
        <v>0</v>
      </c>
      <c r="K447" s="170">
        <f t="shared" si="103"/>
        <v>0</v>
      </c>
      <c r="L447" s="170">
        <f t="shared" si="104"/>
        <v>0</v>
      </c>
      <c r="M447" s="170" t="str">
        <f t="shared" si="105"/>
        <v xml:space="preserve"> </v>
      </c>
      <c r="N447" s="182" t="str">
        <f t="shared" si="106"/>
        <v xml:space="preserve"> </v>
      </c>
      <c r="O447" s="5" t="str">
        <f t="shared" si="93"/>
        <v xml:space="preserve"> -0-0</v>
      </c>
      <c r="P447" s="5">
        <f>Input!D451</f>
        <v>0</v>
      </c>
      <c r="Q447" s="21">
        <f>IF(Input!$E451=0,0,IF(ISNA(VLOOKUP((CONCATENATE(Q$6,"-",Input!H451)),points1,2,)),0,(VLOOKUP((CONCATENATE(Q$6,"-",Input!H451)),points1,2,))))</f>
        <v>0</v>
      </c>
      <c r="R447" s="21">
        <f>IF(Input!$E451=0,0,IF(ISNA(VLOOKUP((CONCATENATE(R$6,"-",Input!I451)),points1,2,)),0,(VLOOKUP((CONCATENATE(R$6,"-",Input!I451)),points1,2,))))</f>
        <v>0</v>
      </c>
      <c r="S447" s="21">
        <f>IF(Input!$E451=0,0,IF(ISNA(VLOOKUP((CONCATENATE(S$6,"-",Input!J451)),points1,2,)),0,(VLOOKUP((CONCATENATE(S$6,"-",Input!J451)),points1,2,))))</f>
        <v>0</v>
      </c>
      <c r="T447" s="21">
        <f>IF(Input!$E451=0,0,IF(ISNA(VLOOKUP((CONCATENATE(T$6,"-",Input!K451)),points1,2,)),0,(VLOOKUP((CONCATENATE(T$6,"-",Input!K451)),points1,2,))))</f>
        <v>0</v>
      </c>
      <c r="U447" s="21">
        <f>IF(Input!$E451=0,0,IF(ISNA(VLOOKUP((CONCATENATE(U$6,"-",Input!L451)),points1,2,)),0,(VLOOKUP((CONCATENATE(U$6,"-",Input!L451)),points1,2,))))</f>
        <v>0</v>
      </c>
      <c r="V447" s="12">
        <f>IF(Input!$C451&gt;6,COUNT(Input!H451:I451,Input!J451:L451,Input!#REF!,Input!#REF!),IF(Input!$C451&lt;=6,COUNT(Input!H451:I451,Input!J451:L451,Input!#REF!)))</f>
        <v>0</v>
      </c>
      <c r="W447">
        <f t="shared" si="99"/>
        <v>0</v>
      </c>
      <c r="X447">
        <f>IF(W447=0,0,IF((Input!G451="Boy")*AND(Input!C451&gt;6),VLOOKUP(W447,award2,3),IF((Input!G451="Girl")*AND(Input!C451&gt;6),VLOOKUP(W447,award2,2),IF((Input!G451="Boy")*AND(Input!C451&lt;=6),VLOOKUP(W447,award12,3),IF((Input!G451="Girl")*AND(Input!C451&lt;=6),VLOOKUP(W447,award12,2),0)))))</f>
        <v>0</v>
      </c>
      <c r="Y447">
        <f>IF(Input!$C451&gt;6,COUNT(Input!H451:I451,Input!J451:L451,Input!#REF!,Input!#REF!),IF(Input!$C451&lt;=6,COUNT(Input!H451:I451,Input!J451:L451,Input!#REF!)))</f>
        <v>0</v>
      </c>
      <c r="AA447" t="str">
        <f t="shared" si="94"/>
        <v xml:space="preserve"> </v>
      </c>
      <c r="AB447" t="str">
        <f t="shared" si="95"/>
        <v xml:space="preserve"> </v>
      </c>
      <c r="AC447" t="str">
        <f t="shared" si="96"/>
        <v xml:space="preserve"> </v>
      </c>
      <c r="AD447" t="str">
        <f t="shared" si="97"/>
        <v xml:space="preserve"> </v>
      </c>
      <c r="AE447" t="str">
        <f t="shared" si="98"/>
        <v xml:space="preserve"> </v>
      </c>
      <c r="AG447" s="21" t="str">
        <f>IF(AA447=" "," ",IF(Input!$G451="Boy",IF(RANK(AA447,($AA447:$AE447),0)&lt;=5,AA447," ")," "))</f>
        <v xml:space="preserve"> </v>
      </c>
      <c r="AH447" s="21" t="str">
        <f>IF(AB447=" "," ",IF(Input!$G451="Boy",IF(RANK(AB447,($AA447:$AE447),0)&lt;=5,AB447," ")," "))</f>
        <v xml:space="preserve"> </v>
      </c>
      <c r="AI447" s="21" t="str">
        <f>IF(AC447=" "," ",IF(Input!$G451="Boy",IF(RANK(AC447,($AA447:$AE447),0)&lt;=5,AC447," ")," "))</f>
        <v xml:space="preserve"> </v>
      </c>
      <c r="AJ447" s="21" t="str">
        <f>IF(AD447=" "," ",IF(Input!$G451="Boy",IF(RANK(AD447,($AA447:$AE447),0)&lt;=5,AD447," ")," "))</f>
        <v xml:space="preserve"> </v>
      </c>
      <c r="AK447" s="21" t="str">
        <f>IF(AE447=" "," ",IF(Input!$G451="Boy",IF(RANK(AE447,($AA447:$AE447),0)&lt;=5,AE447," ")," "))</f>
        <v xml:space="preserve"> </v>
      </c>
      <c r="AM447" s="21" t="str">
        <f>IF(AA447=" "," ",IF(Input!$G451="Girl",IF(RANK(AA447,($AA447:$AE447),0)&lt;=5,AA447," ")," "))</f>
        <v xml:space="preserve"> </v>
      </c>
      <c r="AN447" s="21" t="str">
        <f>IF(AB447=" "," ",IF(Input!$G451="Girl",IF(RANK(AB447,($AA447:$AE447),0)&lt;=5,AB447," ")," "))</f>
        <v xml:space="preserve"> </v>
      </c>
      <c r="AO447" s="21" t="str">
        <f>IF(AC447=" "," ",IF(Input!$G451="Girl",IF(RANK(AC447,($AA447:$AE447),0)&lt;=5,AC447," ")," "))</f>
        <v xml:space="preserve"> </v>
      </c>
      <c r="AP447" s="21" t="str">
        <f>IF(AD447=" "," ",IF(Input!$G451="Girl",IF(RANK(AD447,($AA447:$AE447),0)&lt;=5,AD447," ")," "))</f>
        <v xml:space="preserve"> </v>
      </c>
      <c r="AQ447" s="21" t="str">
        <f>IF(AE447=" "," ",IF(Input!$G451="Girl",IF(RANK(AE447,($AA447:$AE447),0)&lt;=5,AE447," ")," "))</f>
        <v xml:space="preserve"> </v>
      </c>
      <c r="AS447">
        <v>4.0000000000000003E-5</v>
      </c>
      <c r="AT447">
        <v>7.9999999999999898E-5</v>
      </c>
      <c r="AU447">
        <v>1.2E-4</v>
      </c>
      <c r="AV447">
        <v>1.6000000000000001E-4</v>
      </c>
      <c r="AW447">
        <v>2.0000000000000001E-4</v>
      </c>
      <c r="AX447">
        <v>2.4000000000000001E-4</v>
      </c>
      <c r="AY447">
        <v>2.7999999999999998E-4</v>
      </c>
      <c r="AZ447">
        <v>3.20000000000001E-4</v>
      </c>
      <c r="BA447">
        <v>3.60000000000001E-4</v>
      </c>
      <c r="BB447">
        <v>4.0000000000000099E-4</v>
      </c>
    </row>
    <row r="448" spans="3:54" ht="23.55" customHeight="1" x14ac:dyDescent="0.3">
      <c r="C448" s="169">
        <f>Input!D452</f>
        <v>0</v>
      </c>
      <c r="D448" s="170" t="e">
        <f>Input!#REF!</f>
        <v>#REF!</v>
      </c>
      <c r="E448" s="170">
        <f>Input!E452</f>
        <v>0</v>
      </c>
      <c r="F448" s="171">
        <f>Input!F452</f>
        <v>0</v>
      </c>
      <c r="G448" s="171">
        <f>Input!G452</f>
        <v>0</v>
      </c>
      <c r="H448" s="170">
        <f t="shared" si="100"/>
        <v>0</v>
      </c>
      <c r="I448" s="170">
        <f t="shared" si="101"/>
        <v>0</v>
      </c>
      <c r="J448" s="170">
        <f t="shared" si="102"/>
        <v>0</v>
      </c>
      <c r="K448" s="170">
        <f t="shared" si="103"/>
        <v>0</v>
      </c>
      <c r="L448" s="170">
        <f t="shared" si="104"/>
        <v>0</v>
      </c>
      <c r="M448" s="170" t="str">
        <f t="shared" si="105"/>
        <v xml:space="preserve"> </v>
      </c>
      <c r="N448" s="182" t="str">
        <f t="shared" si="106"/>
        <v xml:space="preserve"> </v>
      </c>
      <c r="O448" s="5" t="str">
        <f t="shared" si="93"/>
        <v xml:space="preserve"> -0-0</v>
      </c>
      <c r="P448" s="5">
        <f>Input!D452</f>
        <v>0</v>
      </c>
      <c r="Q448" s="21">
        <f>IF(Input!$E452=0,0,IF(ISNA(VLOOKUP((CONCATENATE(Q$6,"-",Input!H452)),points1,2,)),0,(VLOOKUP((CONCATENATE(Q$6,"-",Input!H452)),points1,2,))))</f>
        <v>0</v>
      </c>
      <c r="R448" s="21">
        <f>IF(Input!$E452=0,0,IF(ISNA(VLOOKUP((CONCATENATE(R$6,"-",Input!I452)),points1,2,)),0,(VLOOKUP((CONCATENATE(R$6,"-",Input!I452)),points1,2,))))</f>
        <v>0</v>
      </c>
      <c r="S448" s="21">
        <f>IF(Input!$E452=0,0,IF(ISNA(VLOOKUP((CONCATENATE(S$6,"-",Input!J452)),points1,2,)),0,(VLOOKUP((CONCATENATE(S$6,"-",Input!J452)),points1,2,))))</f>
        <v>0</v>
      </c>
      <c r="T448" s="21">
        <f>IF(Input!$E452=0,0,IF(ISNA(VLOOKUP((CONCATENATE(T$6,"-",Input!K452)),points1,2,)),0,(VLOOKUP((CONCATENATE(T$6,"-",Input!K452)),points1,2,))))</f>
        <v>0</v>
      </c>
      <c r="U448" s="21">
        <f>IF(Input!$E452=0,0,IF(ISNA(VLOOKUP((CONCATENATE(U$6,"-",Input!L452)),points1,2,)),0,(VLOOKUP((CONCATENATE(U$6,"-",Input!L452)),points1,2,))))</f>
        <v>0</v>
      </c>
      <c r="V448" s="12">
        <f>IF(Input!$C452&gt;6,COUNT(Input!H452:I452,Input!J452:L452,Input!#REF!,Input!#REF!),IF(Input!$C452&lt;=6,COUNT(Input!H452:I452,Input!J452:L452,Input!#REF!)))</f>
        <v>0</v>
      </c>
      <c r="W448">
        <f t="shared" si="99"/>
        <v>0</v>
      </c>
      <c r="X448">
        <f>IF(W448=0,0,IF((Input!G452="Boy")*AND(Input!C452&gt;6),VLOOKUP(W448,award2,3),IF((Input!G452="Girl")*AND(Input!C452&gt;6),VLOOKUP(W448,award2,2),IF((Input!G452="Boy")*AND(Input!C452&lt;=6),VLOOKUP(W448,award12,3),IF((Input!G452="Girl")*AND(Input!C452&lt;=6),VLOOKUP(W448,award12,2),0)))))</f>
        <v>0</v>
      </c>
      <c r="Y448">
        <f>IF(Input!$C452&gt;6,COUNT(Input!H452:I452,Input!J452:L452,Input!#REF!,Input!#REF!),IF(Input!$C452&lt;=6,COUNT(Input!H452:I452,Input!J452:L452,Input!#REF!)))</f>
        <v>0</v>
      </c>
      <c r="AA448" t="str">
        <f t="shared" si="94"/>
        <v xml:space="preserve"> </v>
      </c>
      <c r="AB448" t="str">
        <f t="shared" si="95"/>
        <v xml:space="preserve"> </v>
      </c>
      <c r="AC448" t="str">
        <f t="shared" si="96"/>
        <v xml:space="preserve"> </v>
      </c>
      <c r="AD448" t="str">
        <f t="shared" si="97"/>
        <v xml:space="preserve"> </v>
      </c>
      <c r="AE448" t="str">
        <f t="shared" si="98"/>
        <v xml:space="preserve"> </v>
      </c>
      <c r="AG448" s="21" t="str">
        <f>IF(AA448=" "," ",IF(Input!$G452="Boy",IF(RANK(AA448,($AA448:$AE448),0)&lt;=5,AA448," ")," "))</f>
        <v xml:space="preserve"> </v>
      </c>
      <c r="AH448" s="21" t="str">
        <f>IF(AB448=" "," ",IF(Input!$G452="Boy",IF(RANK(AB448,($AA448:$AE448),0)&lt;=5,AB448," ")," "))</f>
        <v xml:space="preserve"> </v>
      </c>
      <c r="AI448" s="21" t="str">
        <f>IF(AC448=" "," ",IF(Input!$G452="Boy",IF(RANK(AC448,($AA448:$AE448),0)&lt;=5,AC448," ")," "))</f>
        <v xml:space="preserve"> </v>
      </c>
      <c r="AJ448" s="21" t="str">
        <f>IF(AD448=" "," ",IF(Input!$G452="Boy",IF(RANK(AD448,($AA448:$AE448),0)&lt;=5,AD448," ")," "))</f>
        <v xml:space="preserve"> </v>
      </c>
      <c r="AK448" s="21" t="str">
        <f>IF(AE448=" "," ",IF(Input!$G452="Boy",IF(RANK(AE448,($AA448:$AE448),0)&lt;=5,AE448," ")," "))</f>
        <v xml:space="preserve"> </v>
      </c>
      <c r="AM448" s="21" t="str">
        <f>IF(AA448=" "," ",IF(Input!$G452="Girl",IF(RANK(AA448,($AA448:$AE448),0)&lt;=5,AA448," ")," "))</f>
        <v xml:space="preserve"> </v>
      </c>
      <c r="AN448" s="21" t="str">
        <f>IF(AB448=" "," ",IF(Input!$G452="Girl",IF(RANK(AB448,($AA448:$AE448),0)&lt;=5,AB448," ")," "))</f>
        <v xml:space="preserve"> </v>
      </c>
      <c r="AO448" s="21" t="str">
        <f>IF(AC448=" "," ",IF(Input!$G452="Girl",IF(RANK(AC448,($AA448:$AE448),0)&lt;=5,AC448," ")," "))</f>
        <v xml:space="preserve"> </v>
      </c>
      <c r="AP448" s="21" t="str">
        <f>IF(AD448=" "," ",IF(Input!$G452="Girl",IF(RANK(AD448,($AA448:$AE448),0)&lt;=5,AD448," ")," "))</f>
        <v xml:space="preserve"> </v>
      </c>
      <c r="AQ448" s="21" t="str">
        <f>IF(AE448=" "," ",IF(Input!$G452="Girl",IF(RANK(AE448,($AA448:$AE448),0)&lt;=5,AE448," ")," "))</f>
        <v xml:space="preserve"> </v>
      </c>
      <c r="AS448">
        <v>4.0000000000000003E-5</v>
      </c>
      <c r="AT448">
        <v>7.9999999999999898E-5</v>
      </c>
      <c r="AU448">
        <v>1.2E-4</v>
      </c>
      <c r="AV448">
        <v>1.6000000000000001E-4</v>
      </c>
      <c r="AW448">
        <v>2.0000000000000001E-4</v>
      </c>
      <c r="AX448">
        <v>2.4000000000000001E-4</v>
      </c>
      <c r="AY448">
        <v>2.7999999999999998E-4</v>
      </c>
      <c r="AZ448">
        <v>3.20000000000001E-4</v>
      </c>
      <c r="BA448">
        <v>3.60000000000001E-4</v>
      </c>
      <c r="BB448">
        <v>4.0000000000000099E-4</v>
      </c>
    </row>
    <row r="449" spans="3:54" ht="23.55" customHeight="1" x14ac:dyDescent="0.3">
      <c r="C449" s="169">
        <f>Input!D453</f>
        <v>0</v>
      </c>
      <c r="D449" s="170" t="e">
        <f>Input!#REF!</f>
        <v>#REF!</v>
      </c>
      <c r="E449" s="170">
        <f>Input!E453</f>
        <v>0</v>
      </c>
      <c r="F449" s="171">
        <f>Input!F453</f>
        <v>0</v>
      </c>
      <c r="G449" s="171">
        <f>Input!G453</f>
        <v>0</v>
      </c>
      <c r="H449" s="170">
        <f t="shared" si="100"/>
        <v>0</v>
      </c>
      <c r="I449" s="170">
        <f t="shared" si="101"/>
        <v>0</v>
      </c>
      <c r="J449" s="170">
        <f t="shared" si="102"/>
        <v>0</v>
      </c>
      <c r="K449" s="170">
        <f t="shared" si="103"/>
        <v>0</v>
      </c>
      <c r="L449" s="170">
        <f t="shared" si="104"/>
        <v>0</v>
      </c>
      <c r="M449" s="170" t="str">
        <f t="shared" si="105"/>
        <v xml:space="preserve"> </v>
      </c>
      <c r="N449" s="182" t="str">
        <f t="shared" si="106"/>
        <v xml:space="preserve"> </v>
      </c>
      <c r="O449" s="5" t="str">
        <f t="shared" si="93"/>
        <v xml:space="preserve"> -0-0</v>
      </c>
      <c r="P449" s="5">
        <f>Input!D453</f>
        <v>0</v>
      </c>
      <c r="Q449" s="21">
        <f>IF(Input!$E453=0,0,IF(ISNA(VLOOKUP((CONCATENATE(Q$6,"-",Input!H453)),points1,2,)),0,(VLOOKUP((CONCATENATE(Q$6,"-",Input!H453)),points1,2,))))</f>
        <v>0</v>
      </c>
      <c r="R449" s="21">
        <f>IF(Input!$E453=0,0,IF(ISNA(VLOOKUP((CONCATENATE(R$6,"-",Input!I453)),points1,2,)),0,(VLOOKUP((CONCATENATE(R$6,"-",Input!I453)),points1,2,))))</f>
        <v>0</v>
      </c>
      <c r="S449" s="21">
        <f>IF(Input!$E453=0,0,IF(ISNA(VLOOKUP((CONCATENATE(S$6,"-",Input!J453)),points1,2,)),0,(VLOOKUP((CONCATENATE(S$6,"-",Input!J453)),points1,2,))))</f>
        <v>0</v>
      </c>
      <c r="T449" s="21">
        <f>IF(Input!$E453=0,0,IF(ISNA(VLOOKUP((CONCATENATE(T$6,"-",Input!K453)),points1,2,)),0,(VLOOKUP((CONCATENATE(T$6,"-",Input!K453)),points1,2,))))</f>
        <v>0</v>
      </c>
      <c r="U449" s="21">
        <f>IF(Input!$E453=0,0,IF(ISNA(VLOOKUP((CONCATENATE(U$6,"-",Input!L453)),points1,2,)),0,(VLOOKUP((CONCATENATE(U$6,"-",Input!L453)),points1,2,))))</f>
        <v>0</v>
      </c>
      <c r="V449" s="12">
        <f>IF(Input!$C453&gt;6,COUNT(Input!H453:I453,Input!J453:L453,Input!#REF!,Input!#REF!),IF(Input!$C453&lt;=6,COUNT(Input!H453:I453,Input!J453:L453,Input!#REF!)))</f>
        <v>0</v>
      </c>
      <c r="W449">
        <f t="shared" si="99"/>
        <v>0</v>
      </c>
      <c r="X449">
        <f>IF(W449=0,0,IF((Input!G453="Boy")*AND(Input!C453&gt;6),VLOOKUP(W449,award2,3),IF((Input!G453="Girl")*AND(Input!C453&gt;6),VLOOKUP(W449,award2,2),IF((Input!G453="Boy")*AND(Input!C453&lt;=6),VLOOKUP(W449,award12,3),IF((Input!G453="Girl")*AND(Input!C453&lt;=6),VLOOKUP(W449,award12,2),0)))))</f>
        <v>0</v>
      </c>
      <c r="Y449">
        <f>IF(Input!$C453&gt;6,COUNT(Input!H453:I453,Input!J453:L453,Input!#REF!,Input!#REF!),IF(Input!$C453&lt;=6,COUNT(Input!H453:I453,Input!J453:L453,Input!#REF!)))</f>
        <v>0</v>
      </c>
      <c r="AA449" t="str">
        <f t="shared" si="94"/>
        <v xml:space="preserve"> </v>
      </c>
      <c r="AB449" t="str">
        <f t="shared" si="95"/>
        <v xml:space="preserve"> </v>
      </c>
      <c r="AC449" t="str">
        <f t="shared" si="96"/>
        <v xml:space="preserve"> </v>
      </c>
      <c r="AD449" t="str">
        <f t="shared" si="97"/>
        <v xml:space="preserve"> </v>
      </c>
      <c r="AE449" t="str">
        <f t="shared" si="98"/>
        <v xml:space="preserve"> </v>
      </c>
      <c r="AG449" s="21" t="str">
        <f>IF(AA449=" "," ",IF(Input!$G453="Boy",IF(RANK(AA449,($AA449:$AE449),0)&lt;=5,AA449," ")," "))</f>
        <v xml:space="preserve"> </v>
      </c>
      <c r="AH449" s="21" t="str">
        <f>IF(AB449=" "," ",IF(Input!$G453="Boy",IF(RANK(AB449,($AA449:$AE449),0)&lt;=5,AB449," ")," "))</f>
        <v xml:space="preserve"> </v>
      </c>
      <c r="AI449" s="21" t="str">
        <f>IF(AC449=" "," ",IF(Input!$G453="Boy",IF(RANK(AC449,($AA449:$AE449),0)&lt;=5,AC449," ")," "))</f>
        <v xml:space="preserve"> </v>
      </c>
      <c r="AJ449" s="21" t="str">
        <f>IF(AD449=" "," ",IF(Input!$G453="Boy",IF(RANK(AD449,($AA449:$AE449),0)&lt;=5,AD449," ")," "))</f>
        <v xml:space="preserve"> </v>
      </c>
      <c r="AK449" s="21" t="str">
        <f>IF(AE449=" "," ",IF(Input!$G453="Boy",IF(RANK(AE449,($AA449:$AE449),0)&lt;=5,AE449," ")," "))</f>
        <v xml:space="preserve"> </v>
      </c>
      <c r="AM449" s="21" t="str">
        <f>IF(AA449=" "," ",IF(Input!$G453="Girl",IF(RANK(AA449,($AA449:$AE449),0)&lt;=5,AA449," ")," "))</f>
        <v xml:space="preserve"> </v>
      </c>
      <c r="AN449" s="21" t="str">
        <f>IF(AB449=" "," ",IF(Input!$G453="Girl",IF(RANK(AB449,($AA449:$AE449),0)&lt;=5,AB449," ")," "))</f>
        <v xml:space="preserve"> </v>
      </c>
      <c r="AO449" s="21" t="str">
        <f>IF(AC449=" "," ",IF(Input!$G453="Girl",IF(RANK(AC449,($AA449:$AE449),0)&lt;=5,AC449," ")," "))</f>
        <v xml:space="preserve"> </v>
      </c>
      <c r="AP449" s="21" t="str">
        <f>IF(AD449=" "," ",IF(Input!$G453="Girl",IF(RANK(AD449,($AA449:$AE449),0)&lt;=5,AD449," ")," "))</f>
        <v xml:space="preserve"> </v>
      </c>
      <c r="AQ449" s="21" t="str">
        <f>IF(AE449=" "," ",IF(Input!$G453="Girl",IF(RANK(AE449,($AA449:$AE449),0)&lt;=5,AE449," ")," "))</f>
        <v xml:space="preserve"> </v>
      </c>
      <c r="AS449">
        <v>4.0000000000000003E-5</v>
      </c>
      <c r="AT449">
        <v>7.9999999999999898E-5</v>
      </c>
      <c r="AU449">
        <v>1.2E-4</v>
      </c>
      <c r="AV449">
        <v>1.6000000000000001E-4</v>
      </c>
      <c r="AW449">
        <v>2.0000000000000001E-4</v>
      </c>
      <c r="AX449">
        <v>2.4000000000000001E-4</v>
      </c>
      <c r="AY449">
        <v>2.7999999999999998E-4</v>
      </c>
      <c r="AZ449">
        <v>3.20000000000001E-4</v>
      </c>
      <c r="BA449">
        <v>3.60000000000001E-4</v>
      </c>
      <c r="BB449">
        <v>4.0000000000000099E-4</v>
      </c>
    </row>
    <row r="450" spans="3:54" ht="23.55" customHeight="1" x14ac:dyDescent="0.3">
      <c r="C450" s="169">
        <f>Input!D454</f>
        <v>0</v>
      </c>
      <c r="D450" s="170" t="e">
        <f>Input!#REF!</f>
        <v>#REF!</v>
      </c>
      <c r="E450" s="170">
        <f>Input!E454</f>
        <v>0</v>
      </c>
      <c r="F450" s="171">
        <f>Input!F454</f>
        <v>0</v>
      </c>
      <c r="G450" s="171">
        <f>Input!G454</f>
        <v>0</v>
      </c>
      <c r="H450" s="170">
        <f t="shared" si="100"/>
        <v>0</v>
      </c>
      <c r="I450" s="170">
        <f t="shared" si="101"/>
        <v>0</v>
      </c>
      <c r="J450" s="170">
        <f t="shared" si="102"/>
        <v>0</v>
      </c>
      <c r="K450" s="170">
        <f t="shared" si="103"/>
        <v>0</v>
      </c>
      <c r="L450" s="170">
        <f t="shared" si="104"/>
        <v>0</v>
      </c>
      <c r="M450" s="170" t="str">
        <f t="shared" si="105"/>
        <v xml:space="preserve"> </v>
      </c>
      <c r="N450" s="182" t="str">
        <f t="shared" si="106"/>
        <v xml:space="preserve"> </v>
      </c>
      <c r="O450" s="5" t="str">
        <f t="shared" si="93"/>
        <v xml:space="preserve"> -0-0</v>
      </c>
      <c r="P450" s="5">
        <f>Input!D454</f>
        <v>0</v>
      </c>
      <c r="Q450" s="21">
        <f>IF(Input!$E454=0,0,IF(ISNA(VLOOKUP((CONCATENATE(Q$6,"-",Input!H454)),points1,2,)),0,(VLOOKUP((CONCATENATE(Q$6,"-",Input!H454)),points1,2,))))</f>
        <v>0</v>
      </c>
      <c r="R450" s="21">
        <f>IF(Input!$E454=0,0,IF(ISNA(VLOOKUP((CONCATENATE(R$6,"-",Input!I454)),points1,2,)),0,(VLOOKUP((CONCATENATE(R$6,"-",Input!I454)),points1,2,))))</f>
        <v>0</v>
      </c>
      <c r="S450" s="21">
        <f>IF(Input!$E454=0,0,IF(ISNA(VLOOKUP((CONCATENATE(S$6,"-",Input!J454)),points1,2,)),0,(VLOOKUP((CONCATENATE(S$6,"-",Input!J454)),points1,2,))))</f>
        <v>0</v>
      </c>
      <c r="T450" s="21">
        <f>IF(Input!$E454=0,0,IF(ISNA(VLOOKUP((CONCATENATE(T$6,"-",Input!K454)),points1,2,)),0,(VLOOKUP((CONCATENATE(T$6,"-",Input!K454)),points1,2,))))</f>
        <v>0</v>
      </c>
      <c r="U450" s="21">
        <f>IF(Input!$E454=0,0,IF(ISNA(VLOOKUP((CONCATENATE(U$6,"-",Input!L454)),points1,2,)),0,(VLOOKUP((CONCATENATE(U$6,"-",Input!L454)),points1,2,))))</f>
        <v>0</v>
      </c>
      <c r="V450" s="12">
        <f>IF(Input!$C454&gt;6,COUNT(Input!H454:I454,Input!J454:L454,Input!#REF!,Input!#REF!),IF(Input!$C454&lt;=6,COUNT(Input!H454:I454,Input!J454:L454,Input!#REF!)))</f>
        <v>0</v>
      </c>
      <c r="W450">
        <f t="shared" si="99"/>
        <v>0</v>
      </c>
      <c r="X450">
        <f>IF(W450=0,0,IF((Input!G454="Boy")*AND(Input!C454&gt;6),VLOOKUP(W450,award2,3),IF((Input!G454="Girl")*AND(Input!C454&gt;6),VLOOKUP(W450,award2,2),IF((Input!G454="Boy")*AND(Input!C454&lt;=6),VLOOKUP(W450,award12,3),IF((Input!G454="Girl")*AND(Input!C454&lt;=6),VLOOKUP(W450,award12,2),0)))))</f>
        <v>0</v>
      </c>
      <c r="Y450">
        <f>IF(Input!$C454&gt;6,COUNT(Input!H454:I454,Input!J454:L454,Input!#REF!,Input!#REF!),IF(Input!$C454&lt;=6,COUNT(Input!H454:I454,Input!J454:L454,Input!#REF!)))</f>
        <v>0</v>
      </c>
      <c r="AA450" t="str">
        <f t="shared" si="94"/>
        <v xml:space="preserve"> </v>
      </c>
      <c r="AB450" t="str">
        <f t="shared" si="95"/>
        <v xml:space="preserve"> </v>
      </c>
      <c r="AC450" t="str">
        <f t="shared" si="96"/>
        <v xml:space="preserve"> </v>
      </c>
      <c r="AD450" t="str">
        <f t="shared" si="97"/>
        <v xml:space="preserve"> </v>
      </c>
      <c r="AE450" t="str">
        <f t="shared" si="98"/>
        <v xml:space="preserve"> </v>
      </c>
      <c r="AG450" s="21" t="str">
        <f>IF(AA450=" "," ",IF(Input!$G454="Boy",IF(RANK(AA450,($AA450:$AE450),0)&lt;=5,AA450," ")," "))</f>
        <v xml:space="preserve"> </v>
      </c>
      <c r="AH450" s="21" t="str">
        <f>IF(AB450=" "," ",IF(Input!$G454="Boy",IF(RANK(AB450,($AA450:$AE450),0)&lt;=5,AB450," ")," "))</f>
        <v xml:space="preserve"> </v>
      </c>
      <c r="AI450" s="21" t="str">
        <f>IF(AC450=" "," ",IF(Input!$G454="Boy",IF(RANK(AC450,($AA450:$AE450),0)&lt;=5,AC450," ")," "))</f>
        <v xml:space="preserve"> </v>
      </c>
      <c r="AJ450" s="21" t="str">
        <f>IF(AD450=" "," ",IF(Input!$G454="Boy",IF(RANK(AD450,($AA450:$AE450),0)&lt;=5,AD450," ")," "))</f>
        <v xml:space="preserve"> </v>
      </c>
      <c r="AK450" s="21" t="str">
        <f>IF(AE450=" "," ",IF(Input!$G454="Boy",IF(RANK(AE450,($AA450:$AE450),0)&lt;=5,AE450," ")," "))</f>
        <v xml:space="preserve"> </v>
      </c>
      <c r="AM450" s="21" t="str">
        <f>IF(AA450=" "," ",IF(Input!$G454="Girl",IF(RANK(AA450,($AA450:$AE450),0)&lt;=5,AA450," ")," "))</f>
        <v xml:space="preserve"> </v>
      </c>
      <c r="AN450" s="21" t="str">
        <f>IF(AB450=" "," ",IF(Input!$G454="Girl",IF(RANK(AB450,($AA450:$AE450),0)&lt;=5,AB450," ")," "))</f>
        <v xml:space="preserve"> </v>
      </c>
      <c r="AO450" s="21" t="str">
        <f>IF(AC450=" "," ",IF(Input!$G454="Girl",IF(RANK(AC450,($AA450:$AE450),0)&lt;=5,AC450," ")," "))</f>
        <v xml:space="preserve"> </v>
      </c>
      <c r="AP450" s="21" t="str">
        <f>IF(AD450=" "," ",IF(Input!$G454="Girl",IF(RANK(AD450,($AA450:$AE450),0)&lt;=5,AD450," ")," "))</f>
        <v xml:space="preserve"> </v>
      </c>
      <c r="AQ450" s="21" t="str">
        <f>IF(AE450=" "," ",IF(Input!$G454="Girl",IF(RANK(AE450,($AA450:$AE450),0)&lt;=5,AE450," ")," "))</f>
        <v xml:space="preserve"> </v>
      </c>
      <c r="AS450">
        <v>4.0000000000000003E-5</v>
      </c>
      <c r="AT450">
        <v>7.9999999999999898E-5</v>
      </c>
      <c r="AU450">
        <v>1.2E-4</v>
      </c>
      <c r="AV450">
        <v>1.6000000000000001E-4</v>
      </c>
      <c r="AW450">
        <v>2.0000000000000001E-4</v>
      </c>
      <c r="AX450">
        <v>2.4000000000000001E-4</v>
      </c>
      <c r="AY450">
        <v>2.7999999999999998E-4</v>
      </c>
      <c r="AZ450">
        <v>3.20000000000001E-4</v>
      </c>
      <c r="BA450">
        <v>3.60000000000001E-4</v>
      </c>
      <c r="BB450">
        <v>4.0000000000000099E-4</v>
      </c>
    </row>
    <row r="451" spans="3:54" ht="23.55" customHeight="1" x14ac:dyDescent="0.3">
      <c r="C451" s="169">
        <f>Input!D455</f>
        <v>0</v>
      </c>
      <c r="D451" s="170" t="e">
        <f>Input!#REF!</f>
        <v>#REF!</v>
      </c>
      <c r="E451" s="170">
        <f>Input!E455</f>
        <v>0</v>
      </c>
      <c r="F451" s="171">
        <f>Input!F455</f>
        <v>0</v>
      </c>
      <c r="G451" s="171">
        <f>Input!G455</f>
        <v>0</v>
      </c>
      <c r="H451" s="170">
        <f t="shared" si="100"/>
        <v>0</v>
      </c>
      <c r="I451" s="170">
        <f t="shared" si="101"/>
        <v>0</v>
      </c>
      <c r="J451" s="170">
        <f t="shared" si="102"/>
        <v>0</v>
      </c>
      <c r="K451" s="170">
        <f t="shared" si="103"/>
        <v>0</v>
      </c>
      <c r="L451" s="170">
        <f t="shared" si="104"/>
        <v>0</v>
      </c>
      <c r="M451" s="170" t="str">
        <f t="shared" si="105"/>
        <v xml:space="preserve"> </v>
      </c>
      <c r="N451" s="182" t="str">
        <f t="shared" si="106"/>
        <v xml:space="preserve"> </v>
      </c>
      <c r="O451" s="5" t="str">
        <f t="shared" si="93"/>
        <v xml:space="preserve"> -0-0</v>
      </c>
      <c r="P451" s="5">
        <f>Input!D455</f>
        <v>0</v>
      </c>
      <c r="Q451" s="21">
        <f>IF(Input!$E455=0,0,IF(ISNA(VLOOKUP((CONCATENATE(Q$6,"-",Input!H455)),points1,2,)),0,(VLOOKUP((CONCATENATE(Q$6,"-",Input!H455)),points1,2,))))</f>
        <v>0</v>
      </c>
      <c r="R451" s="21">
        <f>IF(Input!$E455=0,0,IF(ISNA(VLOOKUP((CONCATENATE(R$6,"-",Input!I455)),points1,2,)),0,(VLOOKUP((CONCATENATE(R$6,"-",Input!I455)),points1,2,))))</f>
        <v>0</v>
      </c>
      <c r="S451" s="21">
        <f>IF(Input!$E455=0,0,IF(ISNA(VLOOKUP((CONCATENATE(S$6,"-",Input!J455)),points1,2,)),0,(VLOOKUP((CONCATENATE(S$6,"-",Input!J455)),points1,2,))))</f>
        <v>0</v>
      </c>
      <c r="T451" s="21">
        <f>IF(Input!$E455=0,0,IF(ISNA(VLOOKUP((CONCATENATE(T$6,"-",Input!K455)),points1,2,)),0,(VLOOKUP((CONCATENATE(T$6,"-",Input!K455)),points1,2,))))</f>
        <v>0</v>
      </c>
      <c r="U451" s="21">
        <f>IF(Input!$E455=0,0,IF(ISNA(VLOOKUP((CONCATENATE(U$6,"-",Input!L455)),points1,2,)),0,(VLOOKUP((CONCATENATE(U$6,"-",Input!L455)),points1,2,))))</f>
        <v>0</v>
      </c>
      <c r="V451" s="12">
        <f>IF(Input!$C455&gt;6,COUNT(Input!H455:I455,Input!J455:L455,Input!#REF!,Input!#REF!),IF(Input!$C455&lt;=6,COUNT(Input!H455:I455,Input!J455:L455,Input!#REF!)))</f>
        <v>0</v>
      </c>
      <c r="W451">
        <f t="shared" si="99"/>
        <v>0</v>
      </c>
      <c r="X451">
        <f>IF(W451=0,0,IF((Input!G455="Boy")*AND(Input!C455&gt;6),VLOOKUP(W451,award2,3),IF((Input!G455="Girl")*AND(Input!C455&gt;6),VLOOKUP(W451,award2,2),IF((Input!G455="Boy")*AND(Input!C455&lt;=6),VLOOKUP(W451,award12,3),IF((Input!G455="Girl")*AND(Input!C455&lt;=6),VLOOKUP(W451,award12,2),0)))))</f>
        <v>0</v>
      </c>
      <c r="Y451">
        <f>IF(Input!$C455&gt;6,COUNT(Input!H455:I455,Input!J455:L455,Input!#REF!,Input!#REF!),IF(Input!$C455&lt;=6,COUNT(Input!H455:I455,Input!J455:L455,Input!#REF!)))</f>
        <v>0</v>
      </c>
      <c r="AA451" t="str">
        <f t="shared" si="94"/>
        <v xml:space="preserve"> </v>
      </c>
      <c r="AB451" t="str">
        <f t="shared" si="95"/>
        <v xml:space="preserve"> </v>
      </c>
      <c r="AC451" t="str">
        <f t="shared" si="96"/>
        <v xml:space="preserve"> </v>
      </c>
      <c r="AD451" t="str">
        <f t="shared" si="97"/>
        <v xml:space="preserve"> </v>
      </c>
      <c r="AE451" t="str">
        <f t="shared" si="98"/>
        <v xml:space="preserve"> </v>
      </c>
      <c r="AG451" s="21" t="str">
        <f>IF(AA451=" "," ",IF(Input!$G455="Boy",IF(RANK(AA451,($AA451:$AE451),0)&lt;=5,AA451," ")," "))</f>
        <v xml:space="preserve"> </v>
      </c>
      <c r="AH451" s="21" t="str">
        <f>IF(AB451=" "," ",IF(Input!$G455="Boy",IF(RANK(AB451,($AA451:$AE451),0)&lt;=5,AB451," ")," "))</f>
        <v xml:space="preserve"> </v>
      </c>
      <c r="AI451" s="21" t="str">
        <f>IF(AC451=" "," ",IF(Input!$G455="Boy",IF(RANK(AC451,($AA451:$AE451),0)&lt;=5,AC451," ")," "))</f>
        <v xml:space="preserve"> </v>
      </c>
      <c r="AJ451" s="21" t="str">
        <f>IF(AD451=" "," ",IF(Input!$G455="Boy",IF(RANK(AD451,($AA451:$AE451),0)&lt;=5,AD451," ")," "))</f>
        <v xml:space="preserve"> </v>
      </c>
      <c r="AK451" s="21" t="str">
        <f>IF(AE451=" "," ",IF(Input!$G455="Boy",IF(RANK(AE451,($AA451:$AE451),0)&lt;=5,AE451," ")," "))</f>
        <v xml:space="preserve"> </v>
      </c>
      <c r="AM451" s="21" t="str">
        <f>IF(AA451=" "," ",IF(Input!$G455="Girl",IF(RANK(AA451,($AA451:$AE451),0)&lt;=5,AA451," ")," "))</f>
        <v xml:space="preserve"> </v>
      </c>
      <c r="AN451" s="21" t="str">
        <f>IF(AB451=" "," ",IF(Input!$G455="Girl",IF(RANK(AB451,($AA451:$AE451),0)&lt;=5,AB451," ")," "))</f>
        <v xml:space="preserve"> </v>
      </c>
      <c r="AO451" s="21" t="str">
        <f>IF(AC451=" "," ",IF(Input!$G455="Girl",IF(RANK(AC451,($AA451:$AE451),0)&lt;=5,AC451," ")," "))</f>
        <v xml:space="preserve"> </v>
      </c>
      <c r="AP451" s="21" t="str">
        <f>IF(AD451=" "," ",IF(Input!$G455="Girl",IF(RANK(AD451,($AA451:$AE451),0)&lt;=5,AD451," ")," "))</f>
        <v xml:space="preserve"> </v>
      </c>
      <c r="AQ451" s="21" t="str">
        <f>IF(AE451=" "," ",IF(Input!$G455="Girl",IF(RANK(AE451,($AA451:$AE451),0)&lt;=5,AE451," ")," "))</f>
        <v xml:space="preserve"> </v>
      </c>
      <c r="AS451">
        <v>4.0000000000000003E-5</v>
      </c>
      <c r="AT451">
        <v>7.9999999999999898E-5</v>
      </c>
      <c r="AU451">
        <v>1.2E-4</v>
      </c>
      <c r="AV451">
        <v>1.6000000000000001E-4</v>
      </c>
      <c r="AW451">
        <v>2.0000000000000001E-4</v>
      </c>
      <c r="AX451">
        <v>2.4000000000000001E-4</v>
      </c>
      <c r="AY451">
        <v>2.7999999999999998E-4</v>
      </c>
      <c r="AZ451">
        <v>3.20000000000001E-4</v>
      </c>
      <c r="BA451">
        <v>3.60000000000001E-4</v>
      </c>
      <c r="BB451">
        <v>4.0000000000000099E-4</v>
      </c>
    </row>
    <row r="452" spans="3:54" ht="23.55" customHeight="1" x14ac:dyDescent="0.3">
      <c r="C452" s="169">
        <f>Input!D456</f>
        <v>0</v>
      </c>
      <c r="D452" s="170" t="e">
        <f>Input!#REF!</f>
        <v>#REF!</v>
      </c>
      <c r="E452" s="170">
        <f>Input!E456</f>
        <v>0</v>
      </c>
      <c r="F452" s="171">
        <f>Input!F456</f>
        <v>0</v>
      </c>
      <c r="G452" s="171">
        <f>Input!G456</f>
        <v>0</v>
      </c>
      <c r="H452" s="170">
        <f t="shared" si="100"/>
        <v>0</v>
      </c>
      <c r="I452" s="170">
        <f t="shared" si="101"/>
        <v>0</v>
      </c>
      <c r="J452" s="170">
        <f t="shared" si="102"/>
        <v>0</v>
      </c>
      <c r="K452" s="170">
        <f t="shared" si="103"/>
        <v>0</v>
      </c>
      <c r="L452" s="170">
        <f t="shared" si="104"/>
        <v>0</v>
      </c>
      <c r="M452" s="170" t="str">
        <f t="shared" si="105"/>
        <v xml:space="preserve"> </v>
      </c>
      <c r="N452" s="182" t="str">
        <f t="shared" si="106"/>
        <v xml:space="preserve"> </v>
      </c>
      <c r="O452" s="5" t="str">
        <f t="shared" si="93"/>
        <v xml:space="preserve"> -0-0</v>
      </c>
      <c r="P452" s="5">
        <f>Input!D456</f>
        <v>0</v>
      </c>
      <c r="Q452" s="21">
        <f>IF(Input!$E456=0,0,IF(ISNA(VLOOKUP((CONCATENATE(Q$6,"-",Input!H456)),points1,2,)),0,(VLOOKUP((CONCATENATE(Q$6,"-",Input!H456)),points1,2,))))</f>
        <v>0</v>
      </c>
      <c r="R452" s="21">
        <f>IF(Input!$E456=0,0,IF(ISNA(VLOOKUP((CONCATENATE(R$6,"-",Input!I456)),points1,2,)),0,(VLOOKUP((CONCATENATE(R$6,"-",Input!I456)),points1,2,))))</f>
        <v>0</v>
      </c>
      <c r="S452" s="21">
        <f>IF(Input!$E456=0,0,IF(ISNA(VLOOKUP((CONCATENATE(S$6,"-",Input!J456)),points1,2,)),0,(VLOOKUP((CONCATENATE(S$6,"-",Input!J456)),points1,2,))))</f>
        <v>0</v>
      </c>
      <c r="T452" s="21">
        <f>IF(Input!$E456=0,0,IF(ISNA(VLOOKUP((CONCATENATE(T$6,"-",Input!K456)),points1,2,)),0,(VLOOKUP((CONCATENATE(T$6,"-",Input!K456)),points1,2,))))</f>
        <v>0</v>
      </c>
      <c r="U452" s="21">
        <f>IF(Input!$E456=0,0,IF(ISNA(VLOOKUP((CONCATENATE(U$6,"-",Input!L456)),points1,2,)),0,(VLOOKUP((CONCATENATE(U$6,"-",Input!L456)),points1,2,))))</f>
        <v>0</v>
      </c>
      <c r="V452" s="12">
        <f>IF(Input!$C456&gt;6,COUNT(Input!H456:I456,Input!J456:L456,Input!#REF!,Input!#REF!),IF(Input!$C456&lt;=6,COUNT(Input!H456:I456,Input!J456:L456,Input!#REF!)))</f>
        <v>0</v>
      </c>
      <c r="W452">
        <f t="shared" si="99"/>
        <v>0</v>
      </c>
      <c r="X452">
        <f>IF(W452=0,0,IF((Input!G456="Boy")*AND(Input!C456&gt;6),VLOOKUP(W452,award2,3),IF((Input!G456="Girl")*AND(Input!C456&gt;6),VLOOKUP(W452,award2,2),IF((Input!G456="Boy")*AND(Input!C456&lt;=6),VLOOKUP(W452,award12,3),IF((Input!G456="Girl")*AND(Input!C456&lt;=6),VLOOKUP(W452,award12,2),0)))))</f>
        <v>0</v>
      </c>
      <c r="Y452">
        <f>IF(Input!$C456&gt;6,COUNT(Input!H456:I456,Input!J456:L456,Input!#REF!,Input!#REF!),IF(Input!$C456&lt;=6,COUNT(Input!H456:I456,Input!J456:L456,Input!#REF!)))</f>
        <v>0</v>
      </c>
      <c r="AA452" t="str">
        <f t="shared" si="94"/>
        <v xml:space="preserve"> </v>
      </c>
      <c r="AB452" t="str">
        <f t="shared" si="95"/>
        <v xml:space="preserve"> </v>
      </c>
      <c r="AC452" t="str">
        <f t="shared" si="96"/>
        <v xml:space="preserve"> </v>
      </c>
      <c r="AD452" t="str">
        <f t="shared" si="97"/>
        <v xml:space="preserve"> </v>
      </c>
      <c r="AE452" t="str">
        <f t="shared" si="98"/>
        <v xml:space="preserve"> </v>
      </c>
      <c r="AG452" s="21" t="str">
        <f>IF(AA452=" "," ",IF(Input!$G456="Boy",IF(RANK(AA452,($AA452:$AE452),0)&lt;=5,AA452," ")," "))</f>
        <v xml:space="preserve"> </v>
      </c>
      <c r="AH452" s="21" t="str">
        <f>IF(AB452=" "," ",IF(Input!$G456="Boy",IF(RANK(AB452,($AA452:$AE452),0)&lt;=5,AB452," ")," "))</f>
        <v xml:space="preserve"> </v>
      </c>
      <c r="AI452" s="21" t="str">
        <f>IF(AC452=" "," ",IF(Input!$G456="Boy",IF(RANK(AC452,($AA452:$AE452),0)&lt;=5,AC452," ")," "))</f>
        <v xml:space="preserve"> </v>
      </c>
      <c r="AJ452" s="21" t="str">
        <f>IF(AD452=" "," ",IF(Input!$G456="Boy",IF(RANK(AD452,($AA452:$AE452),0)&lt;=5,AD452," ")," "))</f>
        <v xml:space="preserve"> </v>
      </c>
      <c r="AK452" s="21" t="str">
        <f>IF(AE452=" "," ",IF(Input!$G456="Boy",IF(RANK(AE452,($AA452:$AE452),0)&lt;=5,AE452," ")," "))</f>
        <v xml:space="preserve"> </v>
      </c>
      <c r="AM452" s="21" t="str">
        <f>IF(AA452=" "," ",IF(Input!$G456="Girl",IF(RANK(AA452,($AA452:$AE452),0)&lt;=5,AA452," ")," "))</f>
        <v xml:space="preserve"> </v>
      </c>
      <c r="AN452" s="21" t="str">
        <f>IF(AB452=" "," ",IF(Input!$G456="Girl",IF(RANK(AB452,($AA452:$AE452),0)&lt;=5,AB452," ")," "))</f>
        <v xml:space="preserve"> </v>
      </c>
      <c r="AO452" s="21" t="str">
        <f>IF(AC452=" "," ",IF(Input!$G456="Girl",IF(RANK(AC452,($AA452:$AE452),0)&lt;=5,AC452," ")," "))</f>
        <v xml:space="preserve"> </v>
      </c>
      <c r="AP452" s="21" t="str">
        <f>IF(AD452=" "," ",IF(Input!$G456="Girl",IF(RANK(AD452,($AA452:$AE452),0)&lt;=5,AD452," ")," "))</f>
        <v xml:space="preserve"> </v>
      </c>
      <c r="AQ452" s="21" t="str">
        <f>IF(AE452=" "," ",IF(Input!$G456="Girl",IF(RANK(AE452,($AA452:$AE452),0)&lt;=5,AE452," ")," "))</f>
        <v xml:space="preserve"> </v>
      </c>
      <c r="AS452">
        <v>4.0000000000000003E-5</v>
      </c>
      <c r="AT452">
        <v>7.9999999999999898E-5</v>
      </c>
      <c r="AU452">
        <v>1.2E-4</v>
      </c>
      <c r="AV452">
        <v>1.6000000000000001E-4</v>
      </c>
      <c r="AW452">
        <v>2.0000000000000001E-4</v>
      </c>
      <c r="AX452">
        <v>2.4000000000000001E-4</v>
      </c>
      <c r="AY452">
        <v>2.7999999999999998E-4</v>
      </c>
      <c r="AZ452">
        <v>3.20000000000001E-4</v>
      </c>
      <c r="BA452">
        <v>3.60000000000001E-4</v>
      </c>
      <c r="BB452">
        <v>4.0000000000000099E-4</v>
      </c>
    </row>
    <row r="453" spans="3:54" ht="23.55" customHeight="1" x14ac:dyDescent="0.3">
      <c r="C453" s="169">
        <f>Input!D457</f>
        <v>0</v>
      </c>
      <c r="D453" s="170" t="e">
        <f>Input!#REF!</f>
        <v>#REF!</v>
      </c>
      <c r="E453" s="170">
        <f>Input!E457</f>
        <v>0</v>
      </c>
      <c r="F453" s="171">
        <f>Input!F457</f>
        <v>0</v>
      </c>
      <c r="G453" s="171">
        <f>Input!G457</f>
        <v>0</v>
      </c>
      <c r="H453" s="170">
        <f t="shared" si="100"/>
        <v>0</v>
      </c>
      <c r="I453" s="170">
        <f t="shared" si="101"/>
        <v>0</v>
      </c>
      <c r="J453" s="170">
        <f t="shared" si="102"/>
        <v>0</v>
      </c>
      <c r="K453" s="170">
        <f t="shared" si="103"/>
        <v>0</v>
      </c>
      <c r="L453" s="170">
        <f t="shared" si="104"/>
        <v>0</v>
      </c>
      <c r="M453" s="170" t="str">
        <f t="shared" si="105"/>
        <v xml:space="preserve"> </v>
      </c>
      <c r="N453" s="182" t="str">
        <f t="shared" si="106"/>
        <v xml:space="preserve"> </v>
      </c>
      <c r="O453" s="5" t="str">
        <f t="shared" si="93"/>
        <v xml:space="preserve"> -0-0</v>
      </c>
      <c r="P453" s="5">
        <f>Input!D457</f>
        <v>0</v>
      </c>
      <c r="Q453" s="21">
        <f>IF(Input!$E457=0,0,IF(ISNA(VLOOKUP((CONCATENATE(Q$6,"-",Input!H457)),points1,2,)),0,(VLOOKUP((CONCATENATE(Q$6,"-",Input!H457)),points1,2,))))</f>
        <v>0</v>
      </c>
      <c r="R453" s="21">
        <f>IF(Input!$E457=0,0,IF(ISNA(VLOOKUP((CONCATENATE(R$6,"-",Input!I457)),points1,2,)),0,(VLOOKUP((CONCATENATE(R$6,"-",Input!I457)),points1,2,))))</f>
        <v>0</v>
      </c>
      <c r="S453" s="21">
        <f>IF(Input!$E457=0,0,IF(ISNA(VLOOKUP((CONCATENATE(S$6,"-",Input!J457)),points1,2,)),0,(VLOOKUP((CONCATENATE(S$6,"-",Input!J457)),points1,2,))))</f>
        <v>0</v>
      </c>
      <c r="T453" s="21">
        <f>IF(Input!$E457=0,0,IF(ISNA(VLOOKUP((CONCATENATE(T$6,"-",Input!K457)),points1,2,)),0,(VLOOKUP((CONCATENATE(T$6,"-",Input!K457)),points1,2,))))</f>
        <v>0</v>
      </c>
      <c r="U453" s="21">
        <f>IF(Input!$E457=0,0,IF(ISNA(VLOOKUP((CONCATENATE(U$6,"-",Input!L457)),points1,2,)),0,(VLOOKUP((CONCATENATE(U$6,"-",Input!L457)),points1,2,))))</f>
        <v>0</v>
      </c>
      <c r="V453" s="12">
        <f>IF(Input!$C457&gt;6,COUNT(Input!H457:I457,Input!J457:L457,Input!#REF!,Input!#REF!),IF(Input!$C457&lt;=6,COUNT(Input!H457:I457,Input!J457:L457,Input!#REF!)))</f>
        <v>0</v>
      </c>
      <c r="W453">
        <f t="shared" si="99"/>
        <v>0</v>
      </c>
      <c r="X453">
        <f>IF(W453=0,0,IF((Input!G457="Boy")*AND(Input!C457&gt;6),VLOOKUP(W453,award2,3),IF((Input!G457="Girl")*AND(Input!C457&gt;6),VLOOKUP(W453,award2,2),IF((Input!G457="Boy")*AND(Input!C457&lt;=6),VLOOKUP(W453,award12,3),IF((Input!G457="Girl")*AND(Input!C457&lt;=6),VLOOKUP(W453,award12,2),0)))))</f>
        <v>0</v>
      </c>
      <c r="Y453">
        <f>IF(Input!$C457&gt;6,COUNT(Input!H457:I457,Input!J457:L457,Input!#REF!,Input!#REF!),IF(Input!$C457&lt;=6,COUNT(Input!H457:I457,Input!J457:L457,Input!#REF!)))</f>
        <v>0</v>
      </c>
      <c r="AA453" t="str">
        <f t="shared" si="94"/>
        <v xml:space="preserve"> </v>
      </c>
      <c r="AB453" t="str">
        <f t="shared" si="95"/>
        <v xml:space="preserve"> </v>
      </c>
      <c r="AC453" t="str">
        <f t="shared" si="96"/>
        <v xml:space="preserve"> </v>
      </c>
      <c r="AD453" t="str">
        <f t="shared" si="97"/>
        <v xml:space="preserve"> </v>
      </c>
      <c r="AE453" t="str">
        <f t="shared" si="98"/>
        <v xml:space="preserve"> </v>
      </c>
      <c r="AG453" s="21" t="str">
        <f>IF(AA453=" "," ",IF(Input!$G457="Boy",IF(RANK(AA453,($AA453:$AE453),0)&lt;=5,AA453," ")," "))</f>
        <v xml:space="preserve"> </v>
      </c>
      <c r="AH453" s="21" t="str">
        <f>IF(AB453=" "," ",IF(Input!$G457="Boy",IF(RANK(AB453,($AA453:$AE453),0)&lt;=5,AB453," ")," "))</f>
        <v xml:space="preserve"> </v>
      </c>
      <c r="AI453" s="21" t="str">
        <f>IF(AC453=" "," ",IF(Input!$G457="Boy",IF(RANK(AC453,($AA453:$AE453),0)&lt;=5,AC453," ")," "))</f>
        <v xml:space="preserve"> </v>
      </c>
      <c r="AJ453" s="21" t="str">
        <f>IF(AD453=" "," ",IF(Input!$G457="Boy",IF(RANK(AD453,($AA453:$AE453),0)&lt;=5,AD453," ")," "))</f>
        <v xml:space="preserve"> </v>
      </c>
      <c r="AK453" s="21" t="str">
        <f>IF(AE453=" "," ",IF(Input!$G457="Boy",IF(RANK(AE453,($AA453:$AE453),0)&lt;=5,AE453," ")," "))</f>
        <v xml:space="preserve"> </v>
      </c>
      <c r="AM453" s="21" t="str">
        <f>IF(AA453=" "," ",IF(Input!$G457="Girl",IF(RANK(AA453,($AA453:$AE453),0)&lt;=5,AA453," ")," "))</f>
        <v xml:space="preserve"> </v>
      </c>
      <c r="AN453" s="21" t="str">
        <f>IF(AB453=" "," ",IF(Input!$G457="Girl",IF(RANK(AB453,($AA453:$AE453),0)&lt;=5,AB453," ")," "))</f>
        <v xml:space="preserve"> </v>
      </c>
      <c r="AO453" s="21" t="str">
        <f>IF(AC453=" "," ",IF(Input!$G457="Girl",IF(RANK(AC453,($AA453:$AE453),0)&lt;=5,AC453," ")," "))</f>
        <v xml:space="preserve"> </v>
      </c>
      <c r="AP453" s="21" t="str">
        <f>IF(AD453=" "," ",IF(Input!$G457="Girl",IF(RANK(AD453,($AA453:$AE453),0)&lt;=5,AD453," ")," "))</f>
        <v xml:space="preserve"> </v>
      </c>
      <c r="AQ453" s="21" t="str">
        <f>IF(AE453=" "," ",IF(Input!$G457="Girl",IF(RANK(AE453,($AA453:$AE453),0)&lt;=5,AE453," ")," "))</f>
        <v xml:space="preserve"> </v>
      </c>
      <c r="AS453">
        <v>4.0000000000000003E-5</v>
      </c>
      <c r="AT453">
        <v>7.9999999999999898E-5</v>
      </c>
      <c r="AU453">
        <v>1.2E-4</v>
      </c>
      <c r="AV453">
        <v>1.6000000000000001E-4</v>
      </c>
      <c r="AW453">
        <v>2.0000000000000001E-4</v>
      </c>
      <c r="AX453">
        <v>2.4000000000000001E-4</v>
      </c>
      <c r="AY453">
        <v>2.7999999999999998E-4</v>
      </c>
      <c r="AZ453">
        <v>3.20000000000001E-4</v>
      </c>
      <c r="BA453">
        <v>3.60000000000001E-4</v>
      </c>
      <c r="BB453">
        <v>4.0000000000000099E-4</v>
      </c>
    </row>
    <row r="454" spans="3:54" ht="23.55" customHeight="1" x14ac:dyDescent="0.3">
      <c r="C454" s="169">
        <f>Input!D458</f>
        <v>0</v>
      </c>
      <c r="D454" s="170" t="e">
        <f>Input!#REF!</f>
        <v>#REF!</v>
      </c>
      <c r="E454" s="170">
        <f>Input!E458</f>
        <v>0</v>
      </c>
      <c r="F454" s="171">
        <f>Input!F458</f>
        <v>0</v>
      </c>
      <c r="G454" s="171">
        <f>Input!G458</f>
        <v>0</v>
      </c>
      <c r="H454" s="170">
        <f t="shared" si="100"/>
        <v>0</v>
      </c>
      <c r="I454" s="170">
        <f t="shared" si="101"/>
        <v>0</v>
      </c>
      <c r="J454" s="170">
        <f t="shared" si="102"/>
        <v>0</v>
      </c>
      <c r="K454" s="170">
        <f t="shared" si="103"/>
        <v>0</v>
      </c>
      <c r="L454" s="170">
        <f t="shared" si="104"/>
        <v>0</v>
      </c>
      <c r="M454" s="170" t="str">
        <f t="shared" si="105"/>
        <v xml:space="preserve"> </v>
      </c>
      <c r="N454" s="182" t="str">
        <f t="shared" si="106"/>
        <v xml:space="preserve"> </v>
      </c>
      <c r="O454" s="5" t="str">
        <f t="shared" si="93"/>
        <v xml:space="preserve"> -0-0</v>
      </c>
      <c r="P454" s="5">
        <f>Input!D458</f>
        <v>0</v>
      </c>
      <c r="Q454" s="21">
        <f>IF(Input!$E458=0,0,IF(ISNA(VLOOKUP((CONCATENATE(Q$6,"-",Input!H458)),points1,2,)),0,(VLOOKUP((CONCATENATE(Q$6,"-",Input!H458)),points1,2,))))</f>
        <v>0</v>
      </c>
      <c r="R454" s="21">
        <f>IF(Input!$E458=0,0,IF(ISNA(VLOOKUP((CONCATENATE(R$6,"-",Input!I458)),points1,2,)),0,(VLOOKUP((CONCATENATE(R$6,"-",Input!I458)),points1,2,))))</f>
        <v>0</v>
      </c>
      <c r="S454" s="21">
        <f>IF(Input!$E458=0,0,IF(ISNA(VLOOKUP((CONCATENATE(S$6,"-",Input!J458)),points1,2,)),0,(VLOOKUP((CONCATENATE(S$6,"-",Input!J458)),points1,2,))))</f>
        <v>0</v>
      </c>
      <c r="T454" s="21">
        <f>IF(Input!$E458=0,0,IF(ISNA(VLOOKUP((CONCATENATE(T$6,"-",Input!K458)),points1,2,)),0,(VLOOKUP((CONCATENATE(T$6,"-",Input!K458)),points1,2,))))</f>
        <v>0</v>
      </c>
      <c r="U454" s="21">
        <f>IF(Input!$E458=0,0,IF(ISNA(VLOOKUP((CONCATENATE(U$6,"-",Input!L458)),points1,2,)),0,(VLOOKUP((CONCATENATE(U$6,"-",Input!L458)),points1,2,))))</f>
        <v>0</v>
      </c>
      <c r="V454" s="12">
        <f>IF(Input!$C458&gt;6,COUNT(Input!H458:I458,Input!J458:L458,Input!#REF!,Input!#REF!),IF(Input!$C458&lt;=6,COUNT(Input!H458:I458,Input!J458:L458,Input!#REF!)))</f>
        <v>0</v>
      </c>
      <c r="W454">
        <f t="shared" si="99"/>
        <v>0</v>
      </c>
      <c r="X454">
        <f>IF(W454=0,0,IF((Input!G458="Boy")*AND(Input!C458&gt;6),VLOOKUP(W454,award2,3),IF((Input!G458="Girl")*AND(Input!C458&gt;6),VLOOKUP(W454,award2,2),IF((Input!G458="Boy")*AND(Input!C458&lt;=6),VLOOKUP(W454,award12,3),IF((Input!G458="Girl")*AND(Input!C458&lt;=6),VLOOKUP(W454,award12,2),0)))))</f>
        <v>0</v>
      </c>
      <c r="Y454">
        <f>IF(Input!$C458&gt;6,COUNT(Input!H458:I458,Input!J458:L458,Input!#REF!,Input!#REF!),IF(Input!$C458&lt;=6,COUNT(Input!H458:I458,Input!J458:L458,Input!#REF!)))</f>
        <v>0</v>
      </c>
      <c r="AA454" t="str">
        <f t="shared" si="94"/>
        <v xml:space="preserve"> </v>
      </c>
      <c r="AB454" t="str">
        <f t="shared" si="95"/>
        <v xml:space="preserve"> </v>
      </c>
      <c r="AC454" t="str">
        <f t="shared" si="96"/>
        <v xml:space="preserve"> </v>
      </c>
      <c r="AD454" t="str">
        <f t="shared" si="97"/>
        <v xml:space="preserve"> </v>
      </c>
      <c r="AE454" t="str">
        <f t="shared" si="98"/>
        <v xml:space="preserve"> </v>
      </c>
      <c r="AG454" s="21" t="str">
        <f>IF(AA454=" "," ",IF(Input!$G458="Boy",IF(RANK(AA454,($AA454:$AE454),0)&lt;=5,AA454," ")," "))</f>
        <v xml:space="preserve"> </v>
      </c>
      <c r="AH454" s="21" t="str">
        <f>IF(AB454=" "," ",IF(Input!$G458="Boy",IF(RANK(AB454,($AA454:$AE454),0)&lt;=5,AB454," ")," "))</f>
        <v xml:space="preserve"> </v>
      </c>
      <c r="AI454" s="21" t="str">
        <f>IF(AC454=" "," ",IF(Input!$G458="Boy",IF(RANK(AC454,($AA454:$AE454),0)&lt;=5,AC454," ")," "))</f>
        <v xml:space="preserve"> </v>
      </c>
      <c r="AJ454" s="21" t="str">
        <f>IF(AD454=" "," ",IF(Input!$G458="Boy",IF(RANK(AD454,($AA454:$AE454),0)&lt;=5,AD454," ")," "))</f>
        <v xml:space="preserve"> </v>
      </c>
      <c r="AK454" s="21" t="str">
        <f>IF(AE454=" "," ",IF(Input!$G458="Boy",IF(RANK(AE454,($AA454:$AE454),0)&lt;=5,AE454," ")," "))</f>
        <v xml:space="preserve"> </v>
      </c>
      <c r="AM454" s="21" t="str">
        <f>IF(AA454=" "," ",IF(Input!$G458="Girl",IF(RANK(AA454,($AA454:$AE454),0)&lt;=5,AA454," ")," "))</f>
        <v xml:space="preserve"> </v>
      </c>
      <c r="AN454" s="21" t="str">
        <f>IF(AB454=" "," ",IF(Input!$G458="Girl",IF(RANK(AB454,($AA454:$AE454),0)&lt;=5,AB454," ")," "))</f>
        <v xml:space="preserve"> </v>
      </c>
      <c r="AO454" s="21" t="str">
        <f>IF(AC454=" "," ",IF(Input!$G458="Girl",IF(RANK(AC454,($AA454:$AE454),0)&lt;=5,AC454," ")," "))</f>
        <v xml:space="preserve"> </v>
      </c>
      <c r="AP454" s="21" t="str">
        <f>IF(AD454=" "," ",IF(Input!$G458="Girl",IF(RANK(AD454,($AA454:$AE454),0)&lt;=5,AD454," ")," "))</f>
        <v xml:space="preserve"> </v>
      </c>
      <c r="AQ454" s="21" t="str">
        <f>IF(AE454=" "," ",IF(Input!$G458="Girl",IF(RANK(AE454,($AA454:$AE454),0)&lt;=5,AE454," ")," "))</f>
        <v xml:space="preserve"> </v>
      </c>
      <c r="AS454">
        <v>4.0000000000000003E-5</v>
      </c>
      <c r="AT454">
        <v>7.9999999999999898E-5</v>
      </c>
      <c r="AU454">
        <v>1.2E-4</v>
      </c>
      <c r="AV454">
        <v>1.6000000000000001E-4</v>
      </c>
      <c r="AW454">
        <v>2.0000000000000001E-4</v>
      </c>
      <c r="AX454">
        <v>2.4000000000000001E-4</v>
      </c>
      <c r="AY454">
        <v>2.7999999999999998E-4</v>
      </c>
      <c r="AZ454">
        <v>3.20000000000001E-4</v>
      </c>
      <c r="BA454">
        <v>3.60000000000001E-4</v>
      </c>
      <c r="BB454">
        <v>4.0000000000000099E-4</v>
      </c>
    </row>
    <row r="455" spans="3:54" ht="23.55" customHeight="1" x14ac:dyDescent="0.3">
      <c r="C455" s="169">
        <f>Input!D459</f>
        <v>0</v>
      </c>
      <c r="D455" s="170" t="e">
        <f>Input!#REF!</f>
        <v>#REF!</v>
      </c>
      <c r="E455" s="170">
        <f>Input!E459</f>
        <v>0</v>
      </c>
      <c r="F455" s="171">
        <f>Input!F459</f>
        <v>0</v>
      </c>
      <c r="G455" s="171">
        <f>Input!G459</f>
        <v>0</v>
      </c>
      <c r="H455" s="170">
        <f t="shared" si="100"/>
        <v>0</v>
      </c>
      <c r="I455" s="170">
        <f t="shared" si="101"/>
        <v>0</v>
      </c>
      <c r="J455" s="170">
        <f t="shared" si="102"/>
        <v>0</v>
      </c>
      <c r="K455" s="170">
        <f t="shared" si="103"/>
        <v>0</v>
      </c>
      <c r="L455" s="170">
        <f t="shared" si="104"/>
        <v>0</v>
      </c>
      <c r="M455" s="170" t="str">
        <f t="shared" si="105"/>
        <v xml:space="preserve"> </v>
      </c>
      <c r="N455" s="182" t="str">
        <f t="shared" si="106"/>
        <v xml:space="preserve"> </v>
      </c>
      <c r="O455" s="5" t="str">
        <f t="shared" ref="O455:O501" si="107">CONCATENATE(M455,"-",G455,"-",E455)</f>
        <v xml:space="preserve"> -0-0</v>
      </c>
      <c r="P455" s="5">
        <f>Input!D459</f>
        <v>0</v>
      </c>
      <c r="Q455" s="21">
        <f>IF(Input!$E459=0,0,IF(ISNA(VLOOKUP((CONCATENATE(Q$6,"-",Input!H459)),points1,2,)),0,(VLOOKUP((CONCATENATE(Q$6,"-",Input!H459)),points1,2,))))</f>
        <v>0</v>
      </c>
      <c r="R455" s="21">
        <f>IF(Input!$E459=0,0,IF(ISNA(VLOOKUP((CONCATENATE(R$6,"-",Input!I459)),points1,2,)),0,(VLOOKUP((CONCATENATE(R$6,"-",Input!I459)),points1,2,))))</f>
        <v>0</v>
      </c>
      <c r="S455" s="21">
        <f>IF(Input!$E459=0,0,IF(ISNA(VLOOKUP((CONCATENATE(S$6,"-",Input!J459)),points1,2,)),0,(VLOOKUP((CONCATENATE(S$6,"-",Input!J459)),points1,2,))))</f>
        <v>0</v>
      </c>
      <c r="T455" s="21">
        <f>IF(Input!$E459=0,0,IF(ISNA(VLOOKUP((CONCATENATE(T$6,"-",Input!K459)),points1,2,)),0,(VLOOKUP((CONCATENATE(T$6,"-",Input!K459)),points1,2,))))</f>
        <v>0</v>
      </c>
      <c r="U455" s="21">
        <f>IF(Input!$E459=0,0,IF(ISNA(VLOOKUP((CONCATENATE(U$6,"-",Input!L459)),points1,2,)),0,(VLOOKUP((CONCATENATE(U$6,"-",Input!L459)),points1,2,))))</f>
        <v>0</v>
      </c>
      <c r="V455" s="12">
        <f>IF(Input!$C459&gt;6,COUNT(Input!H459:I459,Input!J459:L459,Input!#REF!,Input!#REF!),IF(Input!$C459&lt;=6,COUNT(Input!H459:I459,Input!J459:L459,Input!#REF!)))</f>
        <v>0</v>
      </c>
      <c r="W455">
        <f t="shared" si="99"/>
        <v>0</v>
      </c>
      <c r="X455">
        <f>IF(W455=0,0,IF((Input!G459="Boy")*AND(Input!C459&gt;6),VLOOKUP(W455,award2,3),IF((Input!G459="Girl")*AND(Input!C459&gt;6),VLOOKUP(W455,award2,2),IF((Input!G459="Boy")*AND(Input!C459&lt;=6),VLOOKUP(W455,award12,3),IF((Input!G459="Girl")*AND(Input!C459&lt;=6),VLOOKUP(W455,award12,2),0)))))</f>
        <v>0</v>
      </c>
      <c r="Y455">
        <f>IF(Input!$C459&gt;6,COUNT(Input!H459:I459,Input!J459:L459,Input!#REF!,Input!#REF!),IF(Input!$C459&lt;=6,COUNT(Input!H459:I459,Input!J459:L459,Input!#REF!)))</f>
        <v>0</v>
      </c>
      <c r="AA455" t="str">
        <f t="shared" ref="AA455:AA500" si="108">IF(OR(Q455=0,Q455=" ")," ",Q455+AT455)</f>
        <v xml:space="preserve"> </v>
      </c>
      <c r="AB455" t="str">
        <f t="shared" ref="AB455:AB500" si="109">IF(OR(R455=0,R455=" ")," ",R455+AU455)</f>
        <v xml:space="preserve"> </v>
      </c>
      <c r="AC455" t="str">
        <f t="shared" ref="AC455:AC500" si="110">IF(OR(S455=0,S455=" ")," ",S455+AX455)</f>
        <v xml:space="preserve"> </v>
      </c>
      <c r="AD455" t="str">
        <f t="shared" ref="AD455:AD500" si="111">IF(OR(T455=0,T455=" ")," ",T455+AY455)</f>
        <v xml:space="preserve"> </v>
      </c>
      <c r="AE455" t="str">
        <f t="shared" ref="AE455:AE500" si="112">IF(OR(U455=0,U455=" ")," ",U455+AZ455)</f>
        <v xml:space="preserve"> </v>
      </c>
      <c r="AG455" s="21" t="str">
        <f>IF(AA455=" "," ",IF(Input!$G459="Boy",IF(RANK(AA455,($AA455:$AE455),0)&lt;=5,AA455," ")," "))</f>
        <v xml:space="preserve"> </v>
      </c>
      <c r="AH455" s="21" t="str">
        <f>IF(AB455=" "," ",IF(Input!$G459="Boy",IF(RANK(AB455,($AA455:$AE455),0)&lt;=5,AB455," ")," "))</f>
        <v xml:space="preserve"> </v>
      </c>
      <c r="AI455" s="21" t="str">
        <f>IF(AC455=" "," ",IF(Input!$G459="Boy",IF(RANK(AC455,($AA455:$AE455),0)&lt;=5,AC455," ")," "))</f>
        <v xml:space="preserve"> </v>
      </c>
      <c r="AJ455" s="21" t="str">
        <f>IF(AD455=" "," ",IF(Input!$G459="Boy",IF(RANK(AD455,($AA455:$AE455),0)&lt;=5,AD455," ")," "))</f>
        <v xml:space="preserve"> </v>
      </c>
      <c r="AK455" s="21" t="str">
        <f>IF(AE455=" "," ",IF(Input!$G459="Boy",IF(RANK(AE455,($AA455:$AE455),0)&lt;=5,AE455," ")," "))</f>
        <v xml:space="preserve"> </v>
      </c>
      <c r="AM455" s="21" t="str">
        <f>IF(AA455=" "," ",IF(Input!$G459="Girl",IF(RANK(AA455,($AA455:$AE455),0)&lt;=5,AA455," ")," "))</f>
        <v xml:space="preserve"> </v>
      </c>
      <c r="AN455" s="21" t="str">
        <f>IF(AB455=" "," ",IF(Input!$G459="Girl",IF(RANK(AB455,($AA455:$AE455),0)&lt;=5,AB455," ")," "))</f>
        <v xml:space="preserve"> </v>
      </c>
      <c r="AO455" s="21" t="str">
        <f>IF(AC455=" "," ",IF(Input!$G459="Girl",IF(RANK(AC455,($AA455:$AE455),0)&lt;=5,AC455," ")," "))</f>
        <v xml:space="preserve"> </v>
      </c>
      <c r="AP455" s="21" t="str">
        <f>IF(AD455=" "," ",IF(Input!$G459="Girl",IF(RANK(AD455,($AA455:$AE455),0)&lt;=5,AD455," ")," "))</f>
        <v xml:space="preserve"> </v>
      </c>
      <c r="AQ455" s="21" t="str">
        <f>IF(AE455=" "," ",IF(Input!$G459="Girl",IF(RANK(AE455,($AA455:$AE455),0)&lt;=5,AE455," ")," "))</f>
        <v xml:space="preserve"> </v>
      </c>
      <c r="AS455">
        <v>4.0000000000000003E-5</v>
      </c>
      <c r="AT455">
        <v>7.9999999999999898E-5</v>
      </c>
      <c r="AU455">
        <v>1.2E-4</v>
      </c>
      <c r="AV455">
        <v>1.6000000000000001E-4</v>
      </c>
      <c r="AW455">
        <v>2.0000000000000001E-4</v>
      </c>
      <c r="AX455">
        <v>2.4000000000000001E-4</v>
      </c>
      <c r="AY455">
        <v>2.7999999999999998E-4</v>
      </c>
      <c r="AZ455">
        <v>3.20000000000001E-4</v>
      </c>
      <c r="BA455">
        <v>3.60000000000001E-4</v>
      </c>
      <c r="BB455">
        <v>4.0000000000000099E-4</v>
      </c>
    </row>
    <row r="456" spans="3:54" ht="23.55" customHeight="1" x14ac:dyDescent="0.3">
      <c r="C456" s="169">
        <f>Input!D460</f>
        <v>0</v>
      </c>
      <c r="D456" s="170" t="e">
        <f>Input!#REF!</f>
        <v>#REF!</v>
      </c>
      <c r="E456" s="170">
        <f>Input!E460</f>
        <v>0</v>
      </c>
      <c r="F456" s="171">
        <f>Input!F460</f>
        <v>0</v>
      </c>
      <c r="G456" s="171">
        <f>Input!G460</f>
        <v>0</v>
      </c>
      <c r="H456" s="170">
        <f t="shared" si="100"/>
        <v>0</v>
      </c>
      <c r="I456" s="170">
        <f t="shared" si="101"/>
        <v>0</v>
      </c>
      <c r="J456" s="170">
        <f t="shared" si="102"/>
        <v>0</v>
      </c>
      <c r="K456" s="170">
        <f t="shared" si="103"/>
        <v>0</v>
      </c>
      <c r="L456" s="170">
        <f t="shared" si="104"/>
        <v>0</v>
      </c>
      <c r="M456" s="170" t="str">
        <f t="shared" si="105"/>
        <v xml:space="preserve"> </v>
      </c>
      <c r="N456" s="182" t="str">
        <f t="shared" si="106"/>
        <v xml:space="preserve"> </v>
      </c>
      <c r="O456" s="5" t="str">
        <f t="shared" si="107"/>
        <v xml:space="preserve"> -0-0</v>
      </c>
      <c r="P456" s="5">
        <f>Input!D460</f>
        <v>0</v>
      </c>
      <c r="Q456" s="21">
        <f>IF(Input!$E460=0,0,IF(ISNA(VLOOKUP((CONCATENATE(Q$6,"-",Input!H460)),points1,2,)),0,(VLOOKUP((CONCATENATE(Q$6,"-",Input!H460)),points1,2,))))</f>
        <v>0</v>
      </c>
      <c r="R456" s="21">
        <f>IF(Input!$E460=0,0,IF(ISNA(VLOOKUP((CONCATENATE(R$6,"-",Input!I460)),points1,2,)),0,(VLOOKUP((CONCATENATE(R$6,"-",Input!I460)),points1,2,))))</f>
        <v>0</v>
      </c>
      <c r="S456" s="21">
        <f>IF(Input!$E460=0,0,IF(ISNA(VLOOKUP((CONCATENATE(S$6,"-",Input!J460)),points1,2,)),0,(VLOOKUP((CONCATENATE(S$6,"-",Input!J460)),points1,2,))))</f>
        <v>0</v>
      </c>
      <c r="T456" s="21">
        <f>IF(Input!$E460=0,0,IF(ISNA(VLOOKUP((CONCATENATE(T$6,"-",Input!K460)),points1,2,)),0,(VLOOKUP((CONCATENATE(T$6,"-",Input!K460)),points1,2,))))</f>
        <v>0</v>
      </c>
      <c r="U456" s="21">
        <f>IF(Input!$E460=0,0,IF(ISNA(VLOOKUP((CONCATENATE(U$6,"-",Input!L460)),points1,2,)),0,(VLOOKUP((CONCATENATE(U$6,"-",Input!L460)),points1,2,))))</f>
        <v>0</v>
      </c>
      <c r="V456" s="12">
        <f>IF(Input!$C460&gt;6,COUNT(Input!H460:I460,Input!J460:L460,Input!#REF!,Input!#REF!),IF(Input!$C460&lt;=6,COUNT(Input!H460:I460,Input!J460:L460,Input!#REF!)))</f>
        <v>0</v>
      </c>
      <c r="W456">
        <f t="shared" ref="W456:W501" si="113">IF(V456&gt;=1,SUM(Q456:U456),0)</f>
        <v>0</v>
      </c>
      <c r="X456">
        <f>IF(W456=0,0,IF((Input!G460="Boy")*AND(Input!C460&gt;6),VLOOKUP(W456,award2,3),IF((Input!G460="Girl")*AND(Input!C460&gt;6),VLOOKUP(W456,award2,2),IF((Input!G460="Boy")*AND(Input!C460&lt;=6),VLOOKUP(W456,award12,3),IF((Input!G460="Girl")*AND(Input!C460&lt;=6),VLOOKUP(W456,award12,2),0)))))</f>
        <v>0</v>
      </c>
      <c r="Y456">
        <f>IF(Input!$C460&gt;6,COUNT(Input!H460:I460,Input!J460:L460,Input!#REF!,Input!#REF!),IF(Input!$C460&lt;=6,COUNT(Input!H460:I460,Input!J460:L460,Input!#REF!)))</f>
        <v>0</v>
      </c>
      <c r="AA456" t="str">
        <f t="shared" si="108"/>
        <v xml:space="preserve"> </v>
      </c>
      <c r="AB456" t="str">
        <f t="shared" si="109"/>
        <v xml:space="preserve"> </v>
      </c>
      <c r="AC456" t="str">
        <f t="shared" si="110"/>
        <v xml:space="preserve"> </v>
      </c>
      <c r="AD456" t="str">
        <f t="shared" si="111"/>
        <v xml:space="preserve"> </v>
      </c>
      <c r="AE456" t="str">
        <f t="shared" si="112"/>
        <v xml:space="preserve"> </v>
      </c>
      <c r="AG456" s="21" t="str">
        <f>IF(AA456=" "," ",IF(Input!$G460="Boy",IF(RANK(AA456,($AA456:$AE456),0)&lt;=5,AA456," ")," "))</f>
        <v xml:space="preserve"> </v>
      </c>
      <c r="AH456" s="21" t="str">
        <f>IF(AB456=" "," ",IF(Input!$G460="Boy",IF(RANK(AB456,($AA456:$AE456),0)&lt;=5,AB456," ")," "))</f>
        <v xml:space="preserve"> </v>
      </c>
      <c r="AI456" s="21" t="str">
        <f>IF(AC456=" "," ",IF(Input!$G460="Boy",IF(RANK(AC456,($AA456:$AE456),0)&lt;=5,AC456," ")," "))</f>
        <v xml:space="preserve"> </v>
      </c>
      <c r="AJ456" s="21" t="str">
        <f>IF(AD456=" "," ",IF(Input!$G460="Boy",IF(RANK(AD456,($AA456:$AE456),0)&lt;=5,AD456," ")," "))</f>
        <v xml:space="preserve"> </v>
      </c>
      <c r="AK456" s="21" t="str">
        <f>IF(AE456=" "," ",IF(Input!$G460="Boy",IF(RANK(AE456,($AA456:$AE456),0)&lt;=5,AE456," ")," "))</f>
        <v xml:space="preserve"> </v>
      </c>
      <c r="AM456" s="21" t="str">
        <f>IF(AA456=" "," ",IF(Input!$G460="Girl",IF(RANK(AA456,($AA456:$AE456),0)&lt;=5,AA456," ")," "))</f>
        <v xml:space="preserve"> </v>
      </c>
      <c r="AN456" s="21" t="str">
        <f>IF(AB456=" "," ",IF(Input!$G460="Girl",IF(RANK(AB456,($AA456:$AE456),0)&lt;=5,AB456," ")," "))</f>
        <v xml:space="preserve"> </v>
      </c>
      <c r="AO456" s="21" t="str">
        <f>IF(AC456=" "," ",IF(Input!$G460="Girl",IF(RANK(AC456,($AA456:$AE456),0)&lt;=5,AC456," ")," "))</f>
        <v xml:space="preserve"> </v>
      </c>
      <c r="AP456" s="21" t="str">
        <f>IF(AD456=" "," ",IF(Input!$G460="Girl",IF(RANK(AD456,($AA456:$AE456),0)&lt;=5,AD456," ")," "))</f>
        <v xml:space="preserve"> </v>
      </c>
      <c r="AQ456" s="21" t="str">
        <f>IF(AE456=" "," ",IF(Input!$G460="Girl",IF(RANK(AE456,($AA456:$AE456),0)&lt;=5,AE456," ")," "))</f>
        <v xml:space="preserve"> </v>
      </c>
      <c r="AS456">
        <v>4.0000000000000003E-5</v>
      </c>
      <c r="AT456">
        <v>7.9999999999999898E-5</v>
      </c>
      <c r="AU456">
        <v>1.2E-4</v>
      </c>
      <c r="AV456">
        <v>1.6000000000000001E-4</v>
      </c>
      <c r="AW456">
        <v>2.0000000000000001E-4</v>
      </c>
      <c r="AX456">
        <v>2.4000000000000001E-4</v>
      </c>
      <c r="AY456">
        <v>2.7999999999999998E-4</v>
      </c>
      <c r="AZ456">
        <v>3.20000000000001E-4</v>
      </c>
      <c r="BA456">
        <v>3.60000000000001E-4</v>
      </c>
      <c r="BB456">
        <v>4.0000000000000099E-4</v>
      </c>
    </row>
    <row r="457" spans="3:54" ht="23.55" customHeight="1" x14ac:dyDescent="0.3">
      <c r="C457" s="169">
        <f>Input!D461</f>
        <v>0</v>
      </c>
      <c r="D457" s="170" t="e">
        <f>Input!#REF!</f>
        <v>#REF!</v>
      </c>
      <c r="E457" s="170">
        <f>Input!E461</f>
        <v>0</v>
      </c>
      <c r="F457" s="171">
        <f>Input!F461</f>
        <v>0</v>
      </c>
      <c r="G457" s="171">
        <f>Input!G461</f>
        <v>0</v>
      </c>
      <c r="H457" s="170">
        <f t="shared" si="100"/>
        <v>0</v>
      </c>
      <c r="I457" s="170">
        <f t="shared" si="101"/>
        <v>0</v>
      </c>
      <c r="J457" s="170">
        <f t="shared" si="102"/>
        <v>0</v>
      </c>
      <c r="K457" s="170">
        <f t="shared" si="103"/>
        <v>0</v>
      </c>
      <c r="L457" s="170">
        <f t="shared" si="104"/>
        <v>0</v>
      </c>
      <c r="M457" s="170" t="str">
        <f t="shared" si="105"/>
        <v xml:space="preserve"> </v>
      </c>
      <c r="N457" s="182" t="str">
        <f t="shared" si="106"/>
        <v xml:space="preserve"> </v>
      </c>
      <c r="O457" s="5" t="str">
        <f t="shared" si="107"/>
        <v xml:space="preserve"> -0-0</v>
      </c>
      <c r="P457" s="5">
        <f>Input!D461</f>
        <v>0</v>
      </c>
      <c r="Q457" s="21">
        <f>IF(Input!$E461=0,0,IF(ISNA(VLOOKUP((CONCATENATE(Q$6,"-",Input!H461)),points1,2,)),0,(VLOOKUP((CONCATENATE(Q$6,"-",Input!H461)),points1,2,))))</f>
        <v>0</v>
      </c>
      <c r="R457" s="21">
        <f>IF(Input!$E461=0,0,IF(ISNA(VLOOKUP((CONCATENATE(R$6,"-",Input!I461)),points1,2,)),0,(VLOOKUP((CONCATENATE(R$6,"-",Input!I461)),points1,2,))))</f>
        <v>0</v>
      </c>
      <c r="S457" s="21">
        <f>IF(Input!$E461=0,0,IF(ISNA(VLOOKUP((CONCATENATE(S$6,"-",Input!J461)),points1,2,)),0,(VLOOKUP((CONCATENATE(S$6,"-",Input!J461)),points1,2,))))</f>
        <v>0</v>
      </c>
      <c r="T457" s="21">
        <f>IF(Input!$E461=0,0,IF(ISNA(VLOOKUP((CONCATENATE(T$6,"-",Input!K461)),points1,2,)),0,(VLOOKUP((CONCATENATE(T$6,"-",Input!K461)),points1,2,))))</f>
        <v>0</v>
      </c>
      <c r="U457" s="21">
        <f>IF(Input!$E461=0,0,IF(ISNA(VLOOKUP((CONCATENATE(U$6,"-",Input!L461)),points1,2,)),0,(VLOOKUP((CONCATENATE(U$6,"-",Input!L461)),points1,2,))))</f>
        <v>0</v>
      </c>
      <c r="V457" s="12">
        <f>IF(Input!$C461&gt;6,COUNT(Input!H461:I461,Input!J461:L461,Input!#REF!,Input!#REF!),IF(Input!$C461&lt;=6,COUNT(Input!H461:I461,Input!J461:L461,Input!#REF!)))</f>
        <v>0</v>
      </c>
      <c r="W457">
        <f t="shared" si="113"/>
        <v>0</v>
      </c>
      <c r="X457">
        <f>IF(W457=0,0,IF((Input!G461="Boy")*AND(Input!C461&gt;6),VLOOKUP(W457,award2,3),IF((Input!G461="Girl")*AND(Input!C461&gt;6),VLOOKUP(W457,award2,2),IF((Input!G461="Boy")*AND(Input!C461&lt;=6),VLOOKUP(W457,award12,3),IF((Input!G461="Girl")*AND(Input!C461&lt;=6),VLOOKUP(W457,award12,2),0)))))</f>
        <v>0</v>
      </c>
      <c r="Y457">
        <f>IF(Input!$C461&gt;6,COUNT(Input!H461:I461,Input!J461:L461,Input!#REF!,Input!#REF!),IF(Input!$C461&lt;=6,COUNT(Input!H461:I461,Input!J461:L461,Input!#REF!)))</f>
        <v>0</v>
      </c>
      <c r="AA457" t="str">
        <f t="shared" si="108"/>
        <v xml:space="preserve"> </v>
      </c>
      <c r="AB457" t="str">
        <f t="shared" si="109"/>
        <v xml:space="preserve"> </v>
      </c>
      <c r="AC457" t="str">
        <f t="shared" si="110"/>
        <v xml:space="preserve"> </v>
      </c>
      <c r="AD457" t="str">
        <f t="shared" si="111"/>
        <v xml:space="preserve"> </v>
      </c>
      <c r="AE457" t="str">
        <f t="shared" si="112"/>
        <v xml:space="preserve"> </v>
      </c>
      <c r="AG457" s="21" t="str">
        <f>IF(AA457=" "," ",IF(Input!$G461="Boy",IF(RANK(AA457,($AA457:$AE457),0)&lt;=5,AA457," ")," "))</f>
        <v xml:space="preserve"> </v>
      </c>
      <c r="AH457" s="21" t="str">
        <f>IF(AB457=" "," ",IF(Input!$G461="Boy",IF(RANK(AB457,($AA457:$AE457),0)&lt;=5,AB457," ")," "))</f>
        <v xml:space="preserve"> </v>
      </c>
      <c r="AI457" s="21" t="str">
        <f>IF(AC457=" "," ",IF(Input!$G461="Boy",IF(RANK(AC457,($AA457:$AE457),0)&lt;=5,AC457," ")," "))</f>
        <v xml:space="preserve"> </v>
      </c>
      <c r="AJ457" s="21" t="str">
        <f>IF(AD457=" "," ",IF(Input!$G461="Boy",IF(RANK(AD457,($AA457:$AE457),0)&lt;=5,AD457," ")," "))</f>
        <v xml:space="preserve"> </v>
      </c>
      <c r="AK457" s="21" t="str">
        <f>IF(AE457=" "," ",IF(Input!$G461="Boy",IF(RANK(AE457,($AA457:$AE457),0)&lt;=5,AE457," ")," "))</f>
        <v xml:space="preserve"> </v>
      </c>
      <c r="AM457" s="21" t="str">
        <f>IF(AA457=" "," ",IF(Input!$G461="Girl",IF(RANK(AA457,($AA457:$AE457),0)&lt;=5,AA457," ")," "))</f>
        <v xml:space="preserve"> </v>
      </c>
      <c r="AN457" s="21" t="str">
        <f>IF(AB457=" "," ",IF(Input!$G461="Girl",IF(RANK(AB457,($AA457:$AE457),0)&lt;=5,AB457," ")," "))</f>
        <v xml:space="preserve"> </v>
      </c>
      <c r="AO457" s="21" t="str">
        <f>IF(AC457=" "," ",IF(Input!$G461="Girl",IF(RANK(AC457,($AA457:$AE457),0)&lt;=5,AC457," ")," "))</f>
        <v xml:space="preserve"> </v>
      </c>
      <c r="AP457" s="21" t="str">
        <f>IF(AD457=" "," ",IF(Input!$G461="Girl",IF(RANK(AD457,($AA457:$AE457),0)&lt;=5,AD457," ")," "))</f>
        <v xml:space="preserve"> </v>
      </c>
      <c r="AQ457" s="21" t="str">
        <f>IF(AE457=" "," ",IF(Input!$G461="Girl",IF(RANK(AE457,($AA457:$AE457),0)&lt;=5,AE457," ")," "))</f>
        <v xml:space="preserve"> </v>
      </c>
      <c r="AS457">
        <v>4.0000000000000003E-5</v>
      </c>
      <c r="AT457">
        <v>7.9999999999999898E-5</v>
      </c>
      <c r="AU457">
        <v>1.2E-4</v>
      </c>
      <c r="AV457">
        <v>1.6000000000000001E-4</v>
      </c>
      <c r="AW457">
        <v>2.0000000000000001E-4</v>
      </c>
      <c r="AX457">
        <v>2.4000000000000001E-4</v>
      </c>
      <c r="AY457">
        <v>2.7999999999999998E-4</v>
      </c>
      <c r="AZ457">
        <v>3.20000000000001E-4</v>
      </c>
      <c r="BA457">
        <v>3.60000000000001E-4</v>
      </c>
      <c r="BB457">
        <v>4.0000000000000099E-4</v>
      </c>
    </row>
    <row r="458" spans="3:54" ht="23.55" customHeight="1" x14ac:dyDescent="0.3">
      <c r="C458" s="169">
        <f>Input!D462</f>
        <v>0</v>
      </c>
      <c r="D458" s="170" t="e">
        <f>Input!#REF!</f>
        <v>#REF!</v>
      </c>
      <c r="E458" s="170">
        <f>Input!E462</f>
        <v>0</v>
      </c>
      <c r="F458" s="171">
        <f>Input!F462</f>
        <v>0</v>
      </c>
      <c r="G458" s="171">
        <f>Input!G462</f>
        <v>0</v>
      </c>
      <c r="H458" s="170">
        <f t="shared" si="100"/>
        <v>0</v>
      </c>
      <c r="I458" s="170">
        <f t="shared" si="101"/>
        <v>0</v>
      </c>
      <c r="J458" s="170">
        <f t="shared" si="102"/>
        <v>0</v>
      </c>
      <c r="K458" s="170">
        <f t="shared" si="103"/>
        <v>0</v>
      </c>
      <c r="L458" s="170">
        <f t="shared" si="104"/>
        <v>0</v>
      </c>
      <c r="M458" s="170" t="str">
        <f t="shared" si="105"/>
        <v xml:space="preserve"> </v>
      </c>
      <c r="N458" s="182" t="str">
        <f t="shared" si="106"/>
        <v xml:space="preserve"> </v>
      </c>
      <c r="O458" s="5" t="str">
        <f t="shared" si="107"/>
        <v xml:space="preserve"> -0-0</v>
      </c>
      <c r="P458" s="5">
        <f>Input!D462</f>
        <v>0</v>
      </c>
      <c r="Q458" s="21">
        <f>IF(Input!$E462=0,0,IF(ISNA(VLOOKUP((CONCATENATE(Q$6,"-",Input!H462)),points1,2,)),0,(VLOOKUP((CONCATENATE(Q$6,"-",Input!H462)),points1,2,))))</f>
        <v>0</v>
      </c>
      <c r="R458" s="21">
        <f>IF(Input!$E462=0,0,IF(ISNA(VLOOKUP((CONCATENATE(R$6,"-",Input!I462)),points1,2,)),0,(VLOOKUP((CONCATENATE(R$6,"-",Input!I462)),points1,2,))))</f>
        <v>0</v>
      </c>
      <c r="S458" s="21">
        <f>IF(Input!$E462=0,0,IF(ISNA(VLOOKUP((CONCATENATE(S$6,"-",Input!J462)),points1,2,)),0,(VLOOKUP((CONCATENATE(S$6,"-",Input!J462)),points1,2,))))</f>
        <v>0</v>
      </c>
      <c r="T458" s="21">
        <f>IF(Input!$E462=0,0,IF(ISNA(VLOOKUP((CONCATENATE(T$6,"-",Input!K462)),points1,2,)),0,(VLOOKUP((CONCATENATE(T$6,"-",Input!K462)),points1,2,))))</f>
        <v>0</v>
      </c>
      <c r="U458" s="21">
        <f>IF(Input!$E462=0,0,IF(ISNA(VLOOKUP((CONCATENATE(U$6,"-",Input!L462)),points1,2,)),0,(VLOOKUP((CONCATENATE(U$6,"-",Input!L462)),points1,2,))))</f>
        <v>0</v>
      </c>
      <c r="V458" s="12">
        <f>IF(Input!$C462&gt;6,COUNT(Input!H462:I462,Input!J462:L462,Input!#REF!,Input!#REF!),IF(Input!$C462&lt;=6,COUNT(Input!H462:I462,Input!J462:L462,Input!#REF!)))</f>
        <v>0</v>
      </c>
      <c r="W458">
        <f t="shared" si="113"/>
        <v>0</v>
      </c>
      <c r="X458">
        <f>IF(W458=0,0,IF((Input!G462="Boy")*AND(Input!C462&gt;6),VLOOKUP(W458,award2,3),IF((Input!G462="Girl")*AND(Input!C462&gt;6),VLOOKUP(W458,award2,2),IF((Input!G462="Boy")*AND(Input!C462&lt;=6),VLOOKUP(W458,award12,3),IF((Input!G462="Girl")*AND(Input!C462&lt;=6),VLOOKUP(W458,award12,2),0)))))</f>
        <v>0</v>
      </c>
      <c r="Y458">
        <f>IF(Input!$C462&gt;6,COUNT(Input!H462:I462,Input!J462:L462,Input!#REF!,Input!#REF!),IF(Input!$C462&lt;=6,COUNT(Input!H462:I462,Input!J462:L462,Input!#REF!)))</f>
        <v>0</v>
      </c>
      <c r="AA458" t="str">
        <f t="shared" si="108"/>
        <v xml:space="preserve"> </v>
      </c>
      <c r="AB458" t="str">
        <f t="shared" si="109"/>
        <v xml:space="preserve"> </v>
      </c>
      <c r="AC458" t="str">
        <f t="shared" si="110"/>
        <v xml:space="preserve"> </v>
      </c>
      <c r="AD458" t="str">
        <f t="shared" si="111"/>
        <v xml:space="preserve"> </v>
      </c>
      <c r="AE458" t="str">
        <f t="shared" si="112"/>
        <v xml:space="preserve"> </v>
      </c>
      <c r="AG458" s="21" t="str">
        <f>IF(AA458=" "," ",IF(Input!$G462="Boy",IF(RANK(AA458,($AA458:$AE458),0)&lt;=5,AA458," ")," "))</f>
        <v xml:space="preserve"> </v>
      </c>
      <c r="AH458" s="21" t="str">
        <f>IF(AB458=" "," ",IF(Input!$G462="Boy",IF(RANK(AB458,($AA458:$AE458),0)&lt;=5,AB458," ")," "))</f>
        <v xml:space="preserve"> </v>
      </c>
      <c r="AI458" s="21" t="str">
        <f>IF(AC458=" "," ",IF(Input!$G462="Boy",IF(RANK(AC458,($AA458:$AE458),0)&lt;=5,AC458," ")," "))</f>
        <v xml:space="preserve"> </v>
      </c>
      <c r="AJ458" s="21" t="str">
        <f>IF(AD458=" "," ",IF(Input!$G462="Boy",IF(RANK(AD458,($AA458:$AE458),0)&lt;=5,AD458," ")," "))</f>
        <v xml:space="preserve"> </v>
      </c>
      <c r="AK458" s="21" t="str">
        <f>IF(AE458=" "," ",IF(Input!$G462="Boy",IF(RANK(AE458,($AA458:$AE458),0)&lt;=5,AE458," ")," "))</f>
        <v xml:space="preserve"> </v>
      </c>
      <c r="AM458" s="21" t="str">
        <f>IF(AA458=" "," ",IF(Input!$G462="Girl",IF(RANK(AA458,($AA458:$AE458),0)&lt;=5,AA458," ")," "))</f>
        <v xml:space="preserve"> </v>
      </c>
      <c r="AN458" s="21" t="str">
        <f>IF(AB458=" "," ",IF(Input!$G462="Girl",IF(RANK(AB458,($AA458:$AE458),0)&lt;=5,AB458," ")," "))</f>
        <v xml:space="preserve"> </v>
      </c>
      <c r="AO458" s="21" t="str">
        <f>IF(AC458=" "," ",IF(Input!$G462="Girl",IF(RANK(AC458,($AA458:$AE458),0)&lt;=5,AC458," ")," "))</f>
        <v xml:space="preserve"> </v>
      </c>
      <c r="AP458" s="21" t="str">
        <f>IF(AD458=" "," ",IF(Input!$G462="Girl",IF(RANK(AD458,($AA458:$AE458),0)&lt;=5,AD458," ")," "))</f>
        <v xml:space="preserve"> </v>
      </c>
      <c r="AQ458" s="21" t="str">
        <f>IF(AE458=" "," ",IF(Input!$G462="Girl",IF(RANK(AE458,($AA458:$AE458),0)&lt;=5,AE458," ")," "))</f>
        <v xml:space="preserve"> </v>
      </c>
      <c r="AS458">
        <v>4.0000000000000003E-5</v>
      </c>
      <c r="AT458">
        <v>7.9999999999999898E-5</v>
      </c>
      <c r="AU458">
        <v>1.2E-4</v>
      </c>
      <c r="AV458">
        <v>1.6000000000000001E-4</v>
      </c>
      <c r="AW458">
        <v>2.0000000000000001E-4</v>
      </c>
      <c r="AX458">
        <v>2.4000000000000001E-4</v>
      </c>
      <c r="AY458">
        <v>2.7999999999999998E-4</v>
      </c>
      <c r="AZ458">
        <v>3.20000000000001E-4</v>
      </c>
      <c r="BA458">
        <v>3.60000000000001E-4</v>
      </c>
      <c r="BB458">
        <v>4.0000000000000099E-4</v>
      </c>
    </row>
    <row r="459" spans="3:54" ht="23.55" customHeight="1" x14ac:dyDescent="0.3">
      <c r="C459" s="169">
        <f>Input!D463</f>
        <v>0</v>
      </c>
      <c r="D459" s="170" t="e">
        <f>Input!#REF!</f>
        <v>#REF!</v>
      </c>
      <c r="E459" s="170">
        <f>Input!E463</f>
        <v>0</v>
      </c>
      <c r="F459" s="171">
        <f>Input!F463</f>
        <v>0</v>
      </c>
      <c r="G459" s="171">
        <f>Input!G463</f>
        <v>0</v>
      </c>
      <c r="H459" s="170">
        <f t="shared" si="100"/>
        <v>0</v>
      </c>
      <c r="I459" s="170">
        <f t="shared" si="101"/>
        <v>0</v>
      </c>
      <c r="J459" s="170">
        <f t="shared" si="102"/>
        <v>0</v>
      </c>
      <c r="K459" s="170">
        <f t="shared" si="103"/>
        <v>0</v>
      </c>
      <c r="L459" s="170">
        <f t="shared" si="104"/>
        <v>0</v>
      </c>
      <c r="M459" s="170" t="str">
        <f t="shared" si="105"/>
        <v xml:space="preserve"> </v>
      </c>
      <c r="N459" s="182" t="str">
        <f t="shared" si="106"/>
        <v xml:space="preserve"> </v>
      </c>
      <c r="O459" s="5" t="str">
        <f t="shared" si="107"/>
        <v xml:space="preserve"> -0-0</v>
      </c>
      <c r="P459" s="5">
        <f>Input!D463</f>
        <v>0</v>
      </c>
      <c r="Q459" s="21">
        <f>IF(Input!$E463=0,0,IF(ISNA(VLOOKUP((CONCATENATE(Q$6,"-",Input!H463)),points1,2,)),0,(VLOOKUP((CONCATENATE(Q$6,"-",Input!H463)),points1,2,))))</f>
        <v>0</v>
      </c>
      <c r="R459" s="21">
        <f>IF(Input!$E463=0,0,IF(ISNA(VLOOKUP((CONCATENATE(R$6,"-",Input!I463)),points1,2,)),0,(VLOOKUP((CONCATENATE(R$6,"-",Input!I463)),points1,2,))))</f>
        <v>0</v>
      </c>
      <c r="S459" s="21">
        <f>IF(Input!$E463=0,0,IF(ISNA(VLOOKUP((CONCATENATE(S$6,"-",Input!J463)),points1,2,)),0,(VLOOKUP((CONCATENATE(S$6,"-",Input!J463)),points1,2,))))</f>
        <v>0</v>
      </c>
      <c r="T459" s="21">
        <f>IF(Input!$E463=0,0,IF(ISNA(VLOOKUP((CONCATENATE(T$6,"-",Input!K463)),points1,2,)),0,(VLOOKUP((CONCATENATE(T$6,"-",Input!K463)),points1,2,))))</f>
        <v>0</v>
      </c>
      <c r="U459" s="21">
        <f>IF(Input!$E463=0,0,IF(ISNA(VLOOKUP((CONCATENATE(U$6,"-",Input!L463)),points1,2,)),0,(VLOOKUP((CONCATENATE(U$6,"-",Input!L463)),points1,2,))))</f>
        <v>0</v>
      </c>
      <c r="V459" s="12">
        <f>IF(Input!$C463&gt;6,COUNT(Input!H463:I463,Input!J463:L463,Input!#REF!,Input!#REF!),IF(Input!$C463&lt;=6,COUNT(Input!H463:I463,Input!J463:L463,Input!#REF!)))</f>
        <v>0</v>
      </c>
      <c r="W459">
        <f t="shared" si="113"/>
        <v>0</v>
      </c>
      <c r="X459">
        <f>IF(W459=0,0,IF((Input!G463="Boy")*AND(Input!C463&gt;6),VLOOKUP(W459,award2,3),IF((Input!G463="Girl")*AND(Input!C463&gt;6),VLOOKUP(W459,award2,2),IF((Input!G463="Boy")*AND(Input!C463&lt;=6),VLOOKUP(W459,award12,3),IF((Input!G463="Girl")*AND(Input!C463&lt;=6),VLOOKUP(W459,award12,2),0)))))</f>
        <v>0</v>
      </c>
      <c r="Y459">
        <f>IF(Input!$C463&gt;6,COUNT(Input!H463:I463,Input!J463:L463,Input!#REF!,Input!#REF!),IF(Input!$C463&lt;=6,COUNT(Input!H463:I463,Input!J463:L463,Input!#REF!)))</f>
        <v>0</v>
      </c>
      <c r="AA459" t="str">
        <f t="shared" si="108"/>
        <v xml:space="preserve"> </v>
      </c>
      <c r="AB459" t="str">
        <f t="shared" si="109"/>
        <v xml:space="preserve"> </v>
      </c>
      <c r="AC459" t="str">
        <f t="shared" si="110"/>
        <v xml:space="preserve"> </v>
      </c>
      <c r="AD459" t="str">
        <f t="shared" si="111"/>
        <v xml:space="preserve"> </v>
      </c>
      <c r="AE459" t="str">
        <f t="shared" si="112"/>
        <v xml:space="preserve"> </v>
      </c>
      <c r="AG459" s="21" t="str">
        <f>IF(AA459=" "," ",IF(Input!$G463="Boy",IF(RANK(AA459,($AA459:$AE459),0)&lt;=5,AA459," ")," "))</f>
        <v xml:space="preserve"> </v>
      </c>
      <c r="AH459" s="21" t="str">
        <f>IF(AB459=" "," ",IF(Input!$G463="Boy",IF(RANK(AB459,($AA459:$AE459),0)&lt;=5,AB459," ")," "))</f>
        <v xml:space="preserve"> </v>
      </c>
      <c r="AI459" s="21" t="str">
        <f>IF(AC459=" "," ",IF(Input!$G463="Boy",IF(RANK(AC459,($AA459:$AE459),0)&lt;=5,AC459," ")," "))</f>
        <v xml:space="preserve"> </v>
      </c>
      <c r="AJ459" s="21" t="str">
        <f>IF(AD459=" "," ",IF(Input!$G463="Boy",IF(RANK(AD459,($AA459:$AE459),0)&lt;=5,AD459," ")," "))</f>
        <v xml:space="preserve"> </v>
      </c>
      <c r="AK459" s="21" t="str">
        <f>IF(AE459=" "," ",IF(Input!$G463="Boy",IF(RANK(AE459,($AA459:$AE459),0)&lt;=5,AE459," ")," "))</f>
        <v xml:space="preserve"> </v>
      </c>
      <c r="AM459" s="21" t="str">
        <f>IF(AA459=" "," ",IF(Input!$G463="Girl",IF(RANK(AA459,($AA459:$AE459),0)&lt;=5,AA459," ")," "))</f>
        <v xml:space="preserve"> </v>
      </c>
      <c r="AN459" s="21" t="str">
        <f>IF(AB459=" "," ",IF(Input!$G463="Girl",IF(RANK(AB459,($AA459:$AE459),0)&lt;=5,AB459," ")," "))</f>
        <v xml:space="preserve"> </v>
      </c>
      <c r="AO459" s="21" t="str">
        <f>IF(AC459=" "," ",IF(Input!$G463="Girl",IF(RANK(AC459,($AA459:$AE459),0)&lt;=5,AC459," ")," "))</f>
        <v xml:space="preserve"> </v>
      </c>
      <c r="AP459" s="21" t="str">
        <f>IF(AD459=" "," ",IF(Input!$G463="Girl",IF(RANK(AD459,($AA459:$AE459),0)&lt;=5,AD459," ")," "))</f>
        <v xml:space="preserve"> </v>
      </c>
      <c r="AQ459" s="21" t="str">
        <f>IF(AE459=" "," ",IF(Input!$G463="Girl",IF(RANK(AE459,($AA459:$AE459),0)&lt;=5,AE459," ")," "))</f>
        <v xml:space="preserve"> </v>
      </c>
      <c r="AS459">
        <v>4.0000000000000003E-5</v>
      </c>
      <c r="AT459">
        <v>7.9999999999999898E-5</v>
      </c>
      <c r="AU459">
        <v>1.2E-4</v>
      </c>
      <c r="AV459">
        <v>1.6000000000000001E-4</v>
      </c>
      <c r="AW459">
        <v>2.0000000000000001E-4</v>
      </c>
      <c r="AX459">
        <v>2.4000000000000001E-4</v>
      </c>
      <c r="AY459">
        <v>2.7999999999999998E-4</v>
      </c>
      <c r="AZ459">
        <v>3.20000000000001E-4</v>
      </c>
      <c r="BA459">
        <v>3.60000000000001E-4</v>
      </c>
      <c r="BB459">
        <v>4.0000000000000099E-4</v>
      </c>
    </row>
    <row r="460" spans="3:54" ht="23.55" customHeight="1" x14ac:dyDescent="0.3">
      <c r="C460" s="169">
        <f>Input!D464</f>
        <v>0</v>
      </c>
      <c r="D460" s="170" t="e">
        <f>Input!#REF!</f>
        <v>#REF!</v>
      </c>
      <c r="E460" s="170">
        <f>Input!E464</f>
        <v>0</v>
      </c>
      <c r="F460" s="171">
        <f>Input!F464</f>
        <v>0</v>
      </c>
      <c r="G460" s="171">
        <f>Input!G464</f>
        <v>0</v>
      </c>
      <c r="H460" s="170">
        <f t="shared" si="100"/>
        <v>0</v>
      </c>
      <c r="I460" s="170">
        <f t="shared" si="101"/>
        <v>0</v>
      </c>
      <c r="J460" s="170">
        <f t="shared" si="102"/>
        <v>0</v>
      </c>
      <c r="K460" s="170">
        <f t="shared" si="103"/>
        <v>0</v>
      </c>
      <c r="L460" s="170">
        <f t="shared" si="104"/>
        <v>0</v>
      </c>
      <c r="M460" s="170" t="str">
        <f t="shared" si="105"/>
        <v xml:space="preserve"> </v>
      </c>
      <c r="N460" s="182" t="str">
        <f t="shared" si="106"/>
        <v xml:space="preserve"> </v>
      </c>
      <c r="O460" s="5" t="str">
        <f t="shared" si="107"/>
        <v xml:space="preserve"> -0-0</v>
      </c>
      <c r="P460" s="5">
        <f>Input!D464</f>
        <v>0</v>
      </c>
      <c r="Q460" s="21">
        <f>IF(Input!$E464=0,0,IF(ISNA(VLOOKUP((CONCATENATE(Q$6,"-",Input!H464)),points1,2,)),0,(VLOOKUP((CONCATENATE(Q$6,"-",Input!H464)),points1,2,))))</f>
        <v>0</v>
      </c>
      <c r="R460" s="21">
        <f>IF(Input!$E464=0,0,IF(ISNA(VLOOKUP((CONCATENATE(R$6,"-",Input!I464)),points1,2,)),0,(VLOOKUP((CONCATENATE(R$6,"-",Input!I464)),points1,2,))))</f>
        <v>0</v>
      </c>
      <c r="S460" s="21">
        <f>IF(Input!$E464=0,0,IF(ISNA(VLOOKUP((CONCATENATE(S$6,"-",Input!J464)),points1,2,)),0,(VLOOKUP((CONCATENATE(S$6,"-",Input!J464)),points1,2,))))</f>
        <v>0</v>
      </c>
      <c r="T460" s="21">
        <f>IF(Input!$E464=0,0,IF(ISNA(VLOOKUP((CONCATENATE(T$6,"-",Input!K464)),points1,2,)),0,(VLOOKUP((CONCATENATE(T$6,"-",Input!K464)),points1,2,))))</f>
        <v>0</v>
      </c>
      <c r="U460" s="21">
        <f>IF(Input!$E464=0,0,IF(ISNA(VLOOKUP((CONCATENATE(U$6,"-",Input!L464)),points1,2,)),0,(VLOOKUP((CONCATENATE(U$6,"-",Input!L464)),points1,2,))))</f>
        <v>0</v>
      </c>
      <c r="V460" s="12">
        <f>IF(Input!$C464&gt;6,COUNT(Input!H464:I464,Input!J464:L464,Input!#REF!,Input!#REF!),IF(Input!$C464&lt;=6,COUNT(Input!H464:I464,Input!J464:L464,Input!#REF!)))</f>
        <v>0</v>
      </c>
      <c r="W460">
        <f t="shared" si="113"/>
        <v>0</v>
      </c>
      <c r="X460">
        <f>IF(W460=0,0,IF((Input!G464="Boy")*AND(Input!C464&gt;6),VLOOKUP(W460,award2,3),IF((Input!G464="Girl")*AND(Input!C464&gt;6),VLOOKUP(W460,award2,2),IF((Input!G464="Boy")*AND(Input!C464&lt;=6),VLOOKUP(W460,award12,3),IF((Input!G464="Girl")*AND(Input!C464&lt;=6),VLOOKUP(W460,award12,2),0)))))</f>
        <v>0</v>
      </c>
      <c r="Y460">
        <f>IF(Input!$C464&gt;6,COUNT(Input!H464:I464,Input!J464:L464,Input!#REF!,Input!#REF!),IF(Input!$C464&lt;=6,COUNT(Input!H464:I464,Input!J464:L464,Input!#REF!)))</f>
        <v>0</v>
      </c>
      <c r="AA460" t="str">
        <f t="shared" si="108"/>
        <v xml:space="preserve"> </v>
      </c>
      <c r="AB460" t="str">
        <f t="shared" si="109"/>
        <v xml:space="preserve"> </v>
      </c>
      <c r="AC460" t="str">
        <f t="shared" si="110"/>
        <v xml:space="preserve"> </v>
      </c>
      <c r="AD460" t="str">
        <f t="shared" si="111"/>
        <v xml:space="preserve"> </v>
      </c>
      <c r="AE460" t="str">
        <f t="shared" si="112"/>
        <v xml:space="preserve"> </v>
      </c>
      <c r="AG460" s="21" t="str">
        <f>IF(AA460=" "," ",IF(Input!$G464="Boy",IF(RANK(AA460,($AA460:$AE460),0)&lt;=5,AA460," ")," "))</f>
        <v xml:space="preserve"> </v>
      </c>
      <c r="AH460" s="21" t="str">
        <f>IF(AB460=" "," ",IF(Input!$G464="Boy",IF(RANK(AB460,($AA460:$AE460),0)&lt;=5,AB460," ")," "))</f>
        <v xml:space="preserve"> </v>
      </c>
      <c r="AI460" s="21" t="str">
        <f>IF(AC460=" "," ",IF(Input!$G464="Boy",IF(RANK(AC460,($AA460:$AE460),0)&lt;=5,AC460," ")," "))</f>
        <v xml:space="preserve"> </v>
      </c>
      <c r="AJ460" s="21" t="str">
        <f>IF(AD460=" "," ",IF(Input!$G464="Boy",IF(RANK(AD460,($AA460:$AE460),0)&lt;=5,AD460," ")," "))</f>
        <v xml:space="preserve"> </v>
      </c>
      <c r="AK460" s="21" t="str">
        <f>IF(AE460=" "," ",IF(Input!$G464="Boy",IF(RANK(AE460,($AA460:$AE460),0)&lt;=5,AE460," ")," "))</f>
        <v xml:space="preserve"> </v>
      </c>
      <c r="AM460" s="21" t="str">
        <f>IF(AA460=" "," ",IF(Input!$G464="Girl",IF(RANK(AA460,($AA460:$AE460),0)&lt;=5,AA460," ")," "))</f>
        <v xml:space="preserve"> </v>
      </c>
      <c r="AN460" s="21" t="str">
        <f>IF(AB460=" "," ",IF(Input!$G464="Girl",IF(RANK(AB460,($AA460:$AE460),0)&lt;=5,AB460," ")," "))</f>
        <v xml:space="preserve"> </v>
      </c>
      <c r="AO460" s="21" t="str">
        <f>IF(AC460=" "," ",IF(Input!$G464="Girl",IF(RANK(AC460,($AA460:$AE460),0)&lt;=5,AC460," ")," "))</f>
        <v xml:space="preserve"> </v>
      </c>
      <c r="AP460" s="21" t="str">
        <f>IF(AD460=" "," ",IF(Input!$G464="Girl",IF(RANK(AD460,($AA460:$AE460),0)&lt;=5,AD460," ")," "))</f>
        <v xml:space="preserve"> </v>
      </c>
      <c r="AQ460" s="21" t="str">
        <f>IF(AE460=" "," ",IF(Input!$G464="Girl",IF(RANK(AE460,($AA460:$AE460),0)&lt;=5,AE460," ")," "))</f>
        <v xml:space="preserve"> </v>
      </c>
      <c r="AS460">
        <v>4.0000000000000003E-5</v>
      </c>
      <c r="AT460">
        <v>7.9999999999999898E-5</v>
      </c>
      <c r="AU460">
        <v>1.2E-4</v>
      </c>
      <c r="AV460">
        <v>1.6000000000000001E-4</v>
      </c>
      <c r="AW460">
        <v>2.0000000000000001E-4</v>
      </c>
      <c r="AX460">
        <v>2.4000000000000001E-4</v>
      </c>
      <c r="AY460">
        <v>2.7999999999999998E-4</v>
      </c>
      <c r="AZ460">
        <v>3.20000000000001E-4</v>
      </c>
      <c r="BA460">
        <v>3.60000000000001E-4</v>
      </c>
      <c r="BB460">
        <v>4.0000000000000099E-4</v>
      </c>
    </row>
    <row r="461" spans="3:54" ht="23.55" customHeight="1" x14ac:dyDescent="0.3">
      <c r="C461" s="169">
        <f>Input!D465</f>
        <v>0</v>
      </c>
      <c r="D461" s="170" t="e">
        <f>Input!#REF!</f>
        <v>#REF!</v>
      </c>
      <c r="E461" s="170">
        <f>Input!E465</f>
        <v>0</v>
      </c>
      <c r="F461" s="171">
        <f>Input!F465</f>
        <v>0</v>
      </c>
      <c r="G461" s="171">
        <f>Input!G465</f>
        <v>0</v>
      </c>
      <c r="H461" s="170">
        <f t="shared" si="100"/>
        <v>0</v>
      </c>
      <c r="I461" s="170">
        <f t="shared" si="101"/>
        <v>0</v>
      </c>
      <c r="J461" s="170">
        <f t="shared" si="102"/>
        <v>0</v>
      </c>
      <c r="K461" s="170">
        <f t="shared" si="103"/>
        <v>0</v>
      </c>
      <c r="L461" s="170">
        <f t="shared" si="104"/>
        <v>0</v>
      </c>
      <c r="M461" s="170" t="str">
        <f t="shared" si="105"/>
        <v xml:space="preserve"> </v>
      </c>
      <c r="N461" s="182" t="str">
        <f t="shared" si="106"/>
        <v xml:space="preserve"> </v>
      </c>
      <c r="O461" s="5" t="str">
        <f t="shared" si="107"/>
        <v xml:space="preserve"> -0-0</v>
      </c>
      <c r="P461" s="5">
        <f>Input!D465</f>
        <v>0</v>
      </c>
      <c r="Q461" s="21">
        <f>IF(Input!$E465=0,0,IF(ISNA(VLOOKUP((CONCATENATE(Q$6,"-",Input!H465)),points1,2,)),0,(VLOOKUP((CONCATENATE(Q$6,"-",Input!H465)),points1,2,))))</f>
        <v>0</v>
      </c>
      <c r="R461" s="21">
        <f>IF(Input!$E465=0,0,IF(ISNA(VLOOKUP((CONCATENATE(R$6,"-",Input!I465)),points1,2,)),0,(VLOOKUP((CONCATENATE(R$6,"-",Input!I465)),points1,2,))))</f>
        <v>0</v>
      </c>
      <c r="S461" s="21">
        <f>IF(Input!$E465=0,0,IF(ISNA(VLOOKUP((CONCATENATE(S$6,"-",Input!J465)),points1,2,)),0,(VLOOKUP((CONCATENATE(S$6,"-",Input!J465)),points1,2,))))</f>
        <v>0</v>
      </c>
      <c r="T461" s="21">
        <f>IF(Input!$E465=0,0,IF(ISNA(VLOOKUP((CONCATENATE(T$6,"-",Input!K465)),points1,2,)),0,(VLOOKUP((CONCATENATE(T$6,"-",Input!K465)),points1,2,))))</f>
        <v>0</v>
      </c>
      <c r="U461" s="21">
        <f>IF(Input!$E465=0,0,IF(ISNA(VLOOKUP((CONCATENATE(U$6,"-",Input!L465)),points1,2,)),0,(VLOOKUP((CONCATENATE(U$6,"-",Input!L465)),points1,2,))))</f>
        <v>0</v>
      </c>
      <c r="V461" s="12">
        <f>IF(Input!$C465&gt;6,COUNT(Input!H465:I465,Input!J465:L465,Input!#REF!,Input!#REF!),IF(Input!$C465&lt;=6,COUNT(Input!H465:I465,Input!J465:L465,Input!#REF!)))</f>
        <v>0</v>
      </c>
      <c r="W461">
        <f t="shared" si="113"/>
        <v>0</v>
      </c>
      <c r="X461">
        <f>IF(W461=0,0,IF((Input!G465="Boy")*AND(Input!C465&gt;6),VLOOKUP(W461,award2,3),IF((Input!G465="Girl")*AND(Input!C465&gt;6),VLOOKUP(W461,award2,2),IF((Input!G465="Boy")*AND(Input!C465&lt;=6),VLOOKUP(W461,award12,3),IF((Input!G465="Girl")*AND(Input!C465&lt;=6),VLOOKUP(W461,award12,2),0)))))</f>
        <v>0</v>
      </c>
      <c r="Y461">
        <f>IF(Input!$C465&gt;6,COUNT(Input!H465:I465,Input!J465:L465,Input!#REF!,Input!#REF!),IF(Input!$C465&lt;=6,COUNT(Input!H465:I465,Input!J465:L465,Input!#REF!)))</f>
        <v>0</v>
      </c>
      <c r="AA461" t="str">
        <f t="shared" si="108"/>
        <v xml:space="preserve"> </v>
      </c>
      <c r="AB461" t="str">
        <f t="shared" si="109"/>
        <v xml:space="preserve"> </v>
      </c>
      <c r="AC461" t="str">
        <f t="shared" si="110"/>
        <v xml:space="preserve"> </v>
      </c>
      <c r="AD461" t="str">
        <f t="shared" si="111"/>
        <v xml:space="preserve"> </v>
      </c>
      <c r="AE461" t="str">
        <f t="shared" si="112"/>
        <v xml:space="preserve"> </v>
      </c>
      <c r="AG461" s="21" t="str">
        <f>IF(AA461=" "," ",IF(Input!$G465="Boy",IF(RANK(AA461,($AA461:$AE461),0)&lt;=5,AA461," ")," "))</f>
        <v xml:space="preserve"> </v>
      </c>
      <c r="AH461" s="21" t="str">
        <f>IF(AB461=" "," ",IF(Input!$G465="Boy",IF(RANK(AB461,($AA461:$AE461),0)&lt;=5,AB461," ")," "))</f>
        <v xml:space="preserve"> </v>
      </c>
      <c r="AI461" s="21" t="str">
        <f>IF(AC461=" "," ",IF(Input!$G465="Boy",IF(RANK(AC461,($AA461:$AE461),0)&lt;=5,AC461," ")," "))</f>
        <v xml:space="preserve"> </v>
      </c>
      <c r="AJ461" s="21" t="str">
        <f>IF(AD461=" "," ",IF(Input!$G465="Boy",IF(RANK(AD461,($AA461:$AE461),0)&lt;=5,AD461," ")," "))</f>
        <v xml:space="preserve"> </v>
      </c>
      <c r="AK461" s="21" t="str">
        <f>IF(AE461=" "," ",IF(Input!$G465="Boy",IF(RANK(AE461,($AA461:$AE461),0)&lt;=5,AE461," ")," "))</f>
        <v xml:space="preserve"> </v>
      </c>
      <c r="AM461" s="21" t="str">
        <f>IF(AA461=" "," ",IF(Input!$G465="Girl",IF(RANK(AA461,($AA461:$AE461),0)&lt;=5,AA461," ")," "))</f>
        <v xml:space="preserve"> </v>
      </c>
      <c r="AN461" s="21" t="str">
        <f>IF(AB461=" "," ",IF(Input!$G465="Girl",IF(RANK(AB461,($AA461:$AE461),0)&lt;=5,AB461," ")," "))</f>
        <v xml:space="preserve"> </v>
      </c>
      <c r="AO461" s="21" t="str">
        <f>IF(AC461=" "," ",IF(Input!$G465="Girl",IF(RANK(AC461,($AA461:$AE461),0)&lt;=5,AC461," ")," "))</f>
        <v xml:space="preserve"> </v>
      </c>
      <c r="AP461" s="21" t="str">
        <f>IF(AD461=" "," ",IF(Input!$G465="Girl",IF(RANK(AD461,($AA461:$AE461),0)&lt;=5,AD461," ")," "))</f>
        <v xml:space="preserve"> </v>
      </c>
      <c r="AQ461" s="21" t="str">
        <f>IF(AE461=" "," ",IF(Input!$G465="Girl",IF(RANK(AE461,($AA461:$AE461),0)&lt;=5,AE461," ")," "))</f>
        <v xml:space="preserve"> </v>
      </c>
      <c r="AS461">
        <v>4.0000000000000003E-5</v>
      </c>
      <c r="AT461">
        <v>7.9999999999999898E-5</v>
      </c>
      <c r="AU461">
        <v>1.2E-4</v>
      </c>
      <c r="AV461">
        <v>1.6000000000000001E-4</v>
      </c>
      <c r="AW461">
        <v>2.0000000000000001E-4</v>
      </c>
      <c r="AX461">
        <v>2.4000000000000001E-4</v>
      </c>
      <c r="AY461">
        <v>2.7999999999999998E-4</v>
      </c>
      <c r="AZ461">
        <v>3.20000000000001E-4</v>
      </c>
      <c r="BA461">
        <v>3.60000000000001E-4</v>
      </c>
      <c r="BB461">
        <v>4.0000000000000099E-4</v>
      </c>
    </row>
    <row r="462" spans="3:54" ht="23.55" customHeight="1" x14ac:dyDescent="0.3">
      <c r="C462" s="169">
        <f>Input!D466</f>
        <v>0</v>
      </c>
      <c r="D462" s="170" t="e">
        <f>Input!#REF!</f>
        <v>#REF!</v>
      </c>
      <c r="E462" s="170">
        <f>Input!E466</f>
        <v>0</v>
      </c>
      <c r="F462" s="171">
        <f>Input!F466</f>
        <v>0</v>
      </c>
      <c r="G462" s="171">
        <f>Input!G466</f>
        <v>0</v>
      </c>
      <c r="H462" s="170">
        <f t="shared" si="100"/>
        <v>0</v>
      </c>
      <c r="I462" s="170">
        <f t="shared" si="101"/>
        <v>0</v>
      </c>
      <c r="J462" s="170">
        <f t="shared" si="102"/>
        <v>0</v>
      </c>
      <c r="K462" s="170">
        <f t="shared" si="103"/>
        <v>0</v>
      </c>
      <c r="L462" s="170">
        <f t="shared" si="104"/>
        <v>0</v>
      </c>
      <c r="M462" s="170" t="str">
        <f t="shared" si="105"/>
        <v xml:space="preserve"> </v>
      </c>
      <c r="N462" s="182" t="str">
        <f t="shared" si="106"/>
        <v xml:space="preserve"> </v>
      </c>
      <c r="O462" s="5" t="str">
        <f t="shared" si="107"/>
        <v xml:space="preserve"> -0-0</v>
      </c>
      <c r="P462" s="5">
        <f>Input!D466</f>
        <v>0</v>
      </c>
      <c r="Q462" s="21">
        <f>IF(Input!$E466=0,0,IF(ISNA(VLOOKUP((CONCATENATE(Q$6,"-",Input!H466)),points1,2,)),0,(VLOOKUP((CONCATENATE(Q$6,"-",Input!H466)),points1,2,))))</f>
        <v>0</v>
      </c>
      <c r="R462" s="21">
        <f>IF(Input!$E466=0,0,IF(ISNA(VLOOKUP((CONCATENATE(R$6,"-",Input!I466)),points1,2,)),0,(VLOOKUP((CONCATENATE(R$6,"-",Input!I466)),points1,2,))))</f>
        <v>0</v>
      </c>
      <c r="S462" s="21">
        <f>IF(Input!$E466=0,0,IF(ISNA(VLOOKUP((CONCATENATE(S$6,"-",Input!J466)),points1,2,)),0,(VLOOKUP((CONCATENATE(S$6,"-",Input!J466)),points1,2,))))</f>
        <v>0</v>
      </c>
      <c r="T462" s="21">
        <f>IF(Input!$E466=0,0,IF(ISNA(VLOOKUP((CONCATENATE(T$6,"-",Input!K466)),points1,2,)),0,(VLOOKUP((CONCATENATE(T$6,"-",Input!K466)),points1,2,))))</f>
        <v>0</v>
      </c>
      <c r="U462" s="21">
        <f>IF(Input!$E466=0,0,IF(ISNA(VLOOKUP((CONCATENATE(U$6,"-",Input!L466)),points1,2,)),0,(VLOOKUP((CONCATENATE(U$6,"-",Input!L466)),points1,2,))))</f>
        <v>0</v>
      </c>
      <c r="V462" s="12">
        <f>IF(Input!$C466&gt;6,COUNT(Input!H466:I466,Input!J466:L466,Input!#REF!,Input!#REF!),IF(Input!$C466&lt;=6,COUNT(Input!H466:I466,Input!J466:L466,Input!#REF!)))</f>
        <v>0</v>
      </c>
      <c r="W462">
        <f t="shared" si="113"/>
        <v>0</v>
      </c>
      <c r="X462">
        <f>IF(W462=0,0,IF((Input!G466="Boy")*AND(Input!C466&gt;6),VLOOKUP(W462,award2,3),IF((Input!G466="Girl")*AND(Input!C466&gt;6),VLOOKUP(W462,award2,2),IF((Input!G466="Boy")*AND(Input!C466&lt;=6),VLOOKUP(W462,award12,3),IF((Input!G466="Girl")*AND(Input!C466&lt;=6),VLOOKUP(W462,award12,2),0)))))</f>
        <v>0</v>
      </c>
      <c r="Y462">
        <f>IF(Input!$C466&gt;6,COUNT(Input!H466:I466,Input!J466:L466,Input!#REF!,Input!#REF!),IF(Input!$C466&lt;=6,COUNT(Input!H466:I466,Input!J466:L466,Input!#REF!)))</f>
        <v>0</v>
      </c>
      <c r="AA462" t="str">
        <f t="shared" si="108"/>
        <v xml:space="preserve"> </v>
      </c>
      <c r="AB462" t="str">
        <f t="shared" si="109"/>
        <v xml:space="preserve"> </v>
      </c>
      <c r="AC462" t="str">
        <f t="shared" si="110"/>
        <v xml:space="preserve"> </v>
      </c>
      <c r="AD462" t="str">
        <f t="shared" si="111"/>
        <v xml:space="preserve"> </v>
      </c>
      <c r="AE462" t="str">
        <f t="shared" si="112"/>
        <v xml:space="preserve"> </v>
      </c>
      <c r="AG462" s="21" t="str">
        <f>IF(AA462=" "," ",IF(Input!$G466="Boy",IF(RANK(AA462,($AA462:$AE462),0)&lt;=5,AA462," ")," "))</f>
        <v xml:space="preserve"> </v>
      </c>
      <c r="AH462" s="21" t="str">
        <f>IF(AB462=" "," ",IF(Input!$G466="Boy",IF(RANK(AB462,($AA462:$AE462),0)&lt;=5,AB462," ")," "))</f>
        <v xml:space="preserve"> </v>
      </c>
      <c r="AI462" s="21" t="str">
        <f>IF(AC462=" "," ",IF(Input!$G466="Boy",IF(RANK(AC462,($AA462:$AE462),0)&lt;=5,AC462," ")," "))</f>
        <v xml:space="preserve"> </v>
      </c>
      <c r="AJ462" s="21" t="str">
        <f>IF(AD462=" "," ",IF(Input!$G466="Boy",IF(RANK(AD462,($AA462:$AE462),0)&lt;=5,AD462," ")," "))</f>
        <v xml:space="preserve"> </v>
      </c>
      <c r="AK462" s="21" t="str">
        <f>IF(AE462=" "," ",IF(Input!$G466="Boy",IF(RANK(AE462,($AA462:$AE462),0)&lt;=5,AE462," ")," "))</f>
        <v xml:space="preserve"> </v>
      </c>
      <c r="AM462" s="21" t="str">
        <f>IF(AA462=" "," ",IF(Input!$G466="Girl",IF(RANK(AA462,($AA462:$AE462),0)&lt;=5,AA462," ")," "))</f>
        <v xml:space="preserve"> </v>
      </c>
      <c r="AN462" s="21" t="str">
        <f>IF(AB462=" "," ",IF(Input!$G466="Girl",IF(RANK(AB462,($AA462:$AE462),0)&lt;=5,AB462," ")," "))</f>
        <v xml:space="preserve"> </v>
      </c>
      <c r="AO462" s="21" t="str">
        <f>IF(AC462=" "," ",IF(Input!$G466="Girl",IF(RANK(AC462,($AA462:$AE462),0)&lt;=5,AC462," ")," "))</f>
        <v xml:space="preserve"> </v>
      </c>
      <c r="AP462" s="21" t="str">
        <f>IF(AD462=" "," ",IF(Input!$G466="Girl",IF(RANK(AD462,($AA462:$AE462),0)&lt;=5,AD462," ")," "))</f>
        <v xml:space="preserve"> </v>
      </c>
      <c r="AQ462" s="21" t="str">
        <f>IF(AE462=" "," ",IF(Input!$G466="Girl",IF(RANK(AE462,($AA462:$AE462),0)&lt;=5,AE462," ")," "))</f>
        <v xml:space="preserve"> </v>
      </c>
      <c r="AS462">
        <v>4.0000000000000003E-5</v>
      </c>
      <c r="AT462">
        <v>7.9999999999999898E-5</v>
      </c>
      <c r="AU462">
        <v>1.2E-4</v>
      </c>
      <c r="AV462">
        <v>1.6000000000000001E-4</v>
      </c>
      <c r="AW462">
        <v>2.0000000000000001E-4</v>
      </c>
      <c r="AX462">
        <v>2.4000000000000001E-4</v>
      </c>
      <c r="AY462">
        <v>2.7999999999999998E-4</v>
      </c>
      <c r="AZ462">
        <v>3.20000000000001E-4</v>
      </c>
      <c r="BA462">
        <v>3.60000000000001E-4</v>
      </c>
      <c r="BB462">
        <v>4.0000000000000099E-4</v>
      </c>
    </row>
    <row r="463" spans="3:54" ht="23.55" customHeight="1" x14ac:dyDescent="0.3">
      <c r="C463" s="169">
        <f>Input!D467</f>
        <v>0</v>
      </c>
      <c r="D463" s="170" t="e">
        <f>Input!#REF!</f>
        <v>#REF!</v>
      </c>
      <c r="E463" s="170">
        <f>Input!E467</f>
        <v>0</v>
      </c>
      <c r="F463" s="171">
        <f>Input!F467</f>
        <v>0</v>
      </c>
      <c r="G463" s="171">
        <f>Input!G467</f>
        <v>0</v>
      </c>
      <c r="H463" s="170">
        <f t="shared" si="100"/>
        <v>0</v>
      </c>
      <c r="I463" s="170">
        <f t="shared" si="101"/>
        <v>0</v>
      </c>
      <c r="J463" s="170">
        <f t="shared" si="102"/>
        <v>0</v>
      </c>
      <c r="K463" s="170">
        <f t="shared" si="103"/>
        <v>0</v>
      </c>
      <c r="L463" s="170">
        <f t="shared" si="104"/>
        <v>0</v>
      </c>
      <c r="M463" s="170" t="str">
        <f t="shared" si="105"/>
        <v xml:space="preserve"> </v>
      </c>
      <c r="N463" s="182" t="str">
        <f t="shared" si="106"/>
        <v xml:space="preserve"> </v>
      </c>
      <c r="O463" s="5" t="str">
        <f t="shared" si="107"/>
        <v xml:space="preserve"> -0-0</v>
      </c>
      <c r="P463" s="5">
        <f>Input!D467</f>
        <v>0</v>
      </c>
      <c r="Q463" s="21">
        <f>IF(Input!$E467=0,0,IF(ISNA(VLOOKUP((CONCATENATE(Q$6,"-",Input!H467)),points1,2,)),0,(VLOOKUP((CONCATENATE(Q$6,"-",Input!H467)),points1,2,))))</f>
        <v>0</v>
      </c>
      <c r="R463" s="21">
        <f>IF(Input!$E467=0,0,IF(ISNA(VLOOKUP((CONCATENATE(R$6,"-",Input!I467)),points1,2,)),0,(VLOOKUP((CONCATENATE(R$6,"-",Input!I467)),points1,2,))))</f>
        <v>0</v>
      </c>
      <c r="S463" s="21">
        <f>IF(Input!$E467=0,0,IF(ISNA(VLOOKUP((CONCATENATE(S$6,"-",Input!J467)),points1,2,)),0,(VLOOKUP((CONCATENATE(S$6,"-",Input!J467)),points1,2,))))</f>
        <v>0</v>
      </c>
      <c r="T463" s="21">
        <f>IF(Input!$E467=0,0,IF(ISNA(VLOOKUP((CONCATENATE(T$6,"-",Input!K467)),points1,2,)),0,(VLOOKUP((CONCATENATE(T$6,"-",Input!K467)),points1,2,))))</f>
        <v>0</v>
      </c>
      <c r="U463" s="21">
        <f>IF(Input!$E467=0,0,IF(ISNA(VLOOKUP((CONCATENATE(U$6,"-",Input!L467)),points1,2,)),0,(VLOOKUP((CONCATENATE(U$6,"-",Input!L467)),points1,2,))))</f>
        <v>0</v>
      </c>
      <c r="V463" s="12">
        <f>IF(Input!$C467&gt;6,COUNT(Input!H467:I467,Input!J467:L467,Input!#REF!,Input!#REF!),IF(Input!$C467&lt;=6,COUNT(Input!H467:I467,Input!J467:L467,Input!#REF!)))</f>
        <v>0</v>
      </c>
      <c r="W463">
        <f t="shared" si="113"/>
        <v>0</v>
      </c>
      <c r="X463">
        <f>IF(W463=0,0,IF((Input!G467="Boy")*AND(Input!C467&gt;6),VLOOKUP(W463,award2,3),IF((Input!G467="Girl")*AND(Input!C467&gt;6),VLOOKUP(W463,award2,2),IF((Input!G467="Boy")*AND(Input!C467&lt;=6),VLOOKUP(W463,award12,3),IF((Input!G467="Girl")*AND(Input!C467&lt;=6),VLOOKUP(W463,award12,2),0)))))</f>
        <v>0</v>
      </c>
      <c r="Y463">
        <f>IF(Input!$C467&gt;6,COUNT(Input!H467:I467,Input!J467:L467,Input!#REF!,Input!#REF!),IF(Input!$C467&lt;=6,COUNT(Input!H467:I467,Input!J467:L467,Input!#REF!)))</f>
        <v>0</v>
      </c>
      <c r="AA463" t="str">
        <f t="shared" si="108"/>
        <v xml:space="preserve"> </v>
      </c>
      <c r="AB463" t="str">
        <f t="shared" si="109"/>
        <v xml:space="preserve"> </v>
      </c>
      <c r="AC463" t="str">
        <f t="shared" si="110"/>
        <v xml:space="preserve"> </v>
      </c>
      <c r="AD463" t="str">
        <f t="shared" si="111"/>
        <v xml:space="preserve"> </v>
      </c>
      <c r="AE463" t="str">
        <f t="shared" si="112"/>
        <v xml:space="preserve"> </v>
      </c>
      <c r="AG463" s="21" t="str">
        <f>IF(AA463=" "," ",IF(Input!$G467="Boy",IF(RANK(AA463,($AA463:$AE463),0)&lt;=5,AA463," ")," "))</f>
        <v xml:space="preserve"> </v>
      </c>
      <c r="AH463" s="21" t="str">
        <f>IF(AB463=" "," ",IF(Input!$G467="Boy",IF(RANK(AB463,($AA463:$AE463),0)&lt;=5,AB463," ")," "))</f>
        <v xml:space="preserve"> </v>
      </c>
      <c r="AI463" s="21" t="str">
        <f>IF(AC463=" "," ",IF(Input!$G467="Boy",IF(RANK(AC463,($AA463:$AE463),0)&lt;=5,AC463," ")," "))</f>
        <v xml:space="preserve"> </v>
      </c>
      <c r="AJ463" s="21" t="str">
        <f>IF(AD463=" "," ",IF(Input!$G467="Boy",IF(RANK(AD463,($AA463:$AE463),0)&lt;=5,AD463," ")," "))</f>
        <v xml:space="preserve"> </v>
      </c>
      <c r="AK463" s="21" t="str">
        <f>IF(AE463=" "," ",IF(Input!$G467="Boy",IF(RANK(AE463,($AA463:$AE463),0)&lt;=5,AE463," ")," "))</f>
        <v xml:space="preserve"> </v>
      </c>
      <c r="AM463" s="21" t="str">
        <f>IF(AA463=" "," ",IF(Input!$G467="Girl",IF(RANK(AA463,($AA463:$AE463),0)&lt;=5,AA463," ")," "))</f>
        <v xml:space="preserve"> </v>
      </c>
      <c r="AN463" s="21" t="str">
        <f>IF(AB463=" "," ",IF(Input!$G467="Girl",IF(RANK(AB463,($AA463:$AE463),0)&lt;=5,AB463," ")," "))</f>
        <v xml:space="preserve"> </v>
      </c>
      <c r="AO463" s="21" t="str">
        <f>IF(AC463=" "," ",IF(Input!$G467="Girl",IF(RANK(AC463,($AA463:$AE463),0)&lt;=5,AC463," ")," "))</f>
        <v xml:space="preserve"> </v>
      </c>
      <c r="AP463" s="21" t="str">
        <f>IF(AD463=" "," ",IF(Input!$G467="Girl",IF(RANK(AD463,($AA463:$AE463),0)&lt;=5,AD463," ")," "))</f>
        <v xml:space="preserve"> </v>
      </c>
      <c r="AQ463" s="21" t="str">
        <f>IF(AE463=" "," ",IF(Input!$G467="Girl",IF(RANK(AE463,($AA463:$AE463),0)&lt;=5,AE463," ")," "))</f>
        <v xml:space="preserve"> </v>
      </c>
      <c r="AS463">
        <v>4.0000000000000003E-5</v>
      </c>
      <c r="AT463">
        <v>7.9999999999999898E-5</v>
      </c>
      <c r="AU463">
        <v>1.2E-4</v>
      </c>
      <c r="AV463">
        <v>1.6000000000000001E-4</v>
      </c>
      <c r="AW463">
        <v>2.0000000000000001E-4</v>
      </c>
      <c r="AX463">
        <v>2.4000000000000001E-4</v>
      </c>
      <c r="AY463">
        <v>2.7999999999999998E-4</v>
      </c>
      <c r="AZ463">
        <v>3.20000000000001E-4</v>
      </c>
      <c r="BA463">
        <v>3.60000000000001E-4</v>
      </c>
      <c r="BB463">
        <v>4.0000000000000099E-4</v>
      </c>
    </row>
    <row r="464" spans="3:54" ht="23.55" customHeight="1" x14ac:dyDescent="0.3">
      <c r="C464" s="169">
        <f>Input!D468</f>
        <v>0</v>
      </c>
      <c r="D464" s="170" t="e">
        <f>Input!#REF!</f>
        <v>#REF!</v>
      </c>
      <c r="E464" s="170">
        <f>Input!E468</f>
        <v>0</v>
      </c>
      <c r="F464" s="171">
        <f>Input!F468</f>
        <v>0</v>
      </c>
      <c r="G464" s="171">
        <f>Input!G468</f>
        <v>0</v>
      </c>
      <c r="H464" s="170">
        <f t="shared" si="100"/>
        <v>0</v>
      </c>
      <c r="I464" s="170">
        <f t="shared" si="101"/>
        <v>0</v>
      </c>
      <c r="J464" s="170">
        <f t="shared" si="102"/>
        <v>0</v>
      </c>
      <c r="K464" s="170">
        <f t="shared" si="103"/>
        <v>0</v>
      </c>
      <c r="L464" s="170">
        <f t="shared" si="104"/>
        <v>0</v>
      </c>
      <c r="M464" s="170" t="str">
        <f t="shared" si="105"/>
        <v xml:space="preserve"> </v>
      </c>
      <c r="N464" s="182" t="str">
        <f t="shared" si="106"/>
        <v xml:space="preserve"> </v>
      </c>
      <c r="O464" s="5" t="str">
        <f t="shared" si="107"/>
        <v xml:space="preserve"> -0-0</v>
      </c>
      <c r="P464" s="5">
        <f>Input!D468</f>
        <v>0</v>
      </c>
      <c r="Q464" s="21">
        <f>IF(Input!$E468=0,0,IF(ISNA(VLOOKUP((CONCATENATE(Q$6,"-",Input!H468)),points1,2,)),0,(VLOOKUP((CONCATENATE(Q$6,"-",Input!H468)),points1,2,))))</f>
        <v>0</v>
      </c>
      <c r="R464" s="21">
        <f>IF(Input!$E468=0,0,IF(ISNA(VLOOKUP((CONCATENATE(R$6,"-",Input!I468)),points1,2,)),0,(VLOOKUP((CONCATENATE(R$6,"-",Input!I468)),points1,2,))))</f>
        <v>0</v>
      </c>
      <c r="S464" s="21">
        <f>IF(Input!$E468=0,0,IF(ISNA(VLOOKUP((CONCATENATE(S$6,"-",Input!J468)),points1,2,)),0,(VLOOKUP((CONCATENATE(S$6,"-",Input!J468)),points1,2,))))</f>
        <v>0</v>
      </c>
      <c r="T464" s="21">
        <f>IF(Input!$E468=0,0,IF(ISNA(VLOOKUP((CONCATENATE(T$6,"-",Input!K468)),points1,2,)),0,(VLOOKUP((CONCATENATE(T$6,"-",Input!K468)),points1,2,))))</f>
        <v>0</v>
      </c>
      <c r="U464" s="21">
        <f>IF(Input!$E468=0,0,IF(ISNA(VLOOKUP((CONCATENATE(U$6,"-",Input!L468)),points1,2,)),0,(VLOOKUP((CONCATENATE(U$6,"-",Input!L468)),points1,2,))))</f>
        <v>0</v>
      </c>
      <c r="V464" s="12">
        <f>IF(Input!$C468&gt;6,COUNT(Input!H468:I468,Input!J468:L468,Input!#REF!,Input!#REF!),IF(Input!$C468&lt;=6,COUNT(Input!H468:I468,Input!J468:L468,Input!#REF!)))</f>
        <v>0</v>
      </c>
      <c r="W464">
        <f t="shared" si="113"/>
        <v>0</v>
      </c>
      <c r="X464">
        <f>IF(W464=0,0,IF((Input!G468="Boy")*AND(Input!C468&gt;6),VLOOKUP(W464,award2,3),IF((Input!G468="Girl")*AND(Input!C468&gt;6),VLOOKUP(W464,award2,2),IF((Input!G468="Boy")*AND(Input!C468&lt;=6),VLOOKUP(W464,award12,3),IF((Input!G468="Girl")*AND(Input!C468&lt;=6),VLOOKUP(W464,award12,2),0)))))</f>
        <v>0</v>
      </c>
      <c r="Y464">
        <f>IF(Input!$C468&gt;6,COUNT(Input!H468:I468,Input!J468:L468,Input!#REF!,Input!#REF!),IF(Input!$C468&lt;=6,COUNT(Input!H468:I468,Input!J468:L468,Input!#REF!)))</f>
        <v>0</v>
      </c>
      <c r="AA464" t="str">
        <f t="shared" si="108"/>
        <v xml:space="preserve"> </v>
      </c>
      <c r="AB464" t="str">
        <f t="shared" si="109"/>
        <v xml:space="preserve"> </v>
      </c>
      <c r="AC464" t="str">
        <f t="shared" si="110"/>
        <v xml:space="preserve"> </v>
      </c>
      <c r="AD464" t="str">
        <f t="shared" si="111"/>
        <v xml:space="preserve"> </v>
      </c>
      <c r="AE464" t="str">
        <f t="shared" si="112"/>
        <v xml:space="preserve"> </v>
      </c>
      <c r="AG464" s="21" t="str">
        <f>IF(AA464=" "," ",IF(Input!$G468="Boy",IF(RANK(AA464,($AA464:$AE464),0)&lt;=5,AA464," ")," "))</f>
        <v xml:space="preserve"> </v>
      </c>
      <c r="AH464" s="21" t="str">
        <f>IF(AB464=" "," ",IF(Input!$G468="Boy",IF(RANK(AB464,($AA464:$AE464),0)&lt;=5,AB464," ")," "))</f>
        <v xml:space="preserve"> </v>
      </c>
      <c r="AI464" s="21" t="str">
        <f>IF(AC464=" "," ",IF(Input!$G468="Boy",IF(RANK(AC464,($AA464:$AE464),0)&lt;=5,AC464," ")," "))</f>
        <v xml:space="preserve"> </v>
      </c>
      <c r="AJ464" s="21" t="str">
        <f>IF(AD464=" "," ",IF(Input!$G468="Boy",IF(RANK(AD464,($AA464:$AE464),0)&lt;=5,AD464," ")," "))</f>
        <v xml:space="preserve"> </v>
      </c>
      <c r="AK464" s="21" t="str">
        <f>IF(AE464=" "," ",IF(Input!$G468="Boy",IF(RANK(AE464,($AA464:$AE464),0)&lt;=5,AE464," ")," "))</f>
        <v xml:space="preserve"> </v>
      </c>
      <c r="AM464" s="21" t="str">
        <f>IF(AA464=" "," ",IF(Input!$G468="Girl",IF(RANK(AA464,($AA464:$AE464),0)&lt;=5,AA464," ")," "))</f>
        <v xml:space="preserve"> </v>
      </c>
      <c r="AN464" s="21" t="str">
        <f>IF(AB464=" "," ",IF(Input!$G468="Girl",IF(RANK(AB464,($AA464:$AE464),0)&lt;=5,AB464," ")," "))</f>
        <v xml:space="preserve"> </v>
      </c>
      <c r="AO464" s="21" t="str">
        <f>IF(AC464=" "," ",IF(Input!$G468="Girl",IF(RANK(AC464,($AA464:$AE464),0)&lt;=5,AC464," ")," "))</f>
        <v xml:space="preserve"> </v>
      </c>
      <c r="AP464" s="21" t="str">
        <f>IF(AD464=" "," ",IF(Input!$G468="Girl",IF(RANK(AD464,($AA464:$AE464),0)&lt;=5,AD464," ")," "))</f>
        <v xml:space="preserve"> </v>
      </c>
      <c r="AQ464" s="21" t="str">
        <f>IF(AE464=" "," ",IF(Input!$G468="Girl",IF(RANK(AE464,($AA464:$AE464),0)&lt;=5,AE464," ")," "))</f>
        <v xml:space="preserve"> </v>
      </c>
      <c r="AS464">
        <v>4.0000000000000003E-5</v>
      </c>
      <c r="AT464">
        <v>7.9999999999999898E-5</v>
      </c>
      <c r="AU464">
        <v>1.2E-4</v>
      </c>
      <c r="AV464">
        <v>1.6000000000000001E-4</v>
      </c>
      <c r="AW464">
        <v>2.0000000000000001E-4</v>
      </c>
      <c r="AX464">
        <v>2.4000000000000001E-4</v>
      </c>
      <c r="AY464">
        <v>2.7999999999999998E-4</v>
      </c>
      <c r="AZ464">
        <v>3.20000000000001E-4</v>
      </c>
      <c r="BA464">
        <v>3.60000000000001E-4</v>
      </c>
      <c r="BB464">
        <v>4.0000000000000099E-4</v>
      </c>
    </row>
    <row r="465" spans="3:54" ht="23.55" customHeight="1" x14ac:dyDescent="0.3">
      <c r="C465" s="169">
        <f>Input!D469</f>
        <v>0</v>
      </c>
      <c r="D465" s="170" t="e">
        <f>Input!#REF!</f>
        <v>#REF!</v>
      </c>
      <c r="E465" s="170">
        <f>Input!E469</f>
        <v>0</v>
      </c>
      <c r="F465" s="171">
        <f>Input!F469</f>
        <v>0</v>
      </c>
      <c r="G465" s="171">
        <f>Input!G469</f>
        <v>0</v>
      </c>
      <c r="H465" s="170">
        <f t="shared" si="100"/>
        <v>0</v>
      </c>
      <c r="I465" s="170">
        <f t="shared" si="101"/>
        <v>0</v>
      </c>
      <c r="J465" s="170">
        <f t="shared" si="102"/>
        <v>0</v>
      </c>
      <c r="K465" s="170">
        <f t="shared" si="103"/>
        <v>0</v>
      </c>
      <c r="L465" s="170">
        <f t="shared" si="104"/>
        <v>0</v>
      </c>
      <c r="M465" s="170" t="str">
        <f t="shared" si="105"/>
        <v xml:space="preserve"> </v>
      </c>
      <c r="N465" s="182" t="str">
        <f t="shared" si="106"/>
        <v xml:space="preserve"> </v>
      </c>
      <c r="O465" s="5" t="str">
        <f t="shared" si="107"/>
        <v xml:space="preserve"> -0-0</v>
      </c>
      <c r="P465" s="5">
        <f>Input!D469</f>
        <v>0</v>
      </c>
      <c r="Q465" s="21">
        <f>IF(Input!$E469=0,0,IF(ISNA(VLOOKUP((CONCATENATE(Q$6,"-",Input!H469)),points1,2,)),0,(VLOOKUP((CONCATENATE(Q$6,"-",Input!H469)),points1,2,))))</f>
        <v>0</v>
      </c>
      <c r="R465" s="21">
        <f>IF(Input!$E469=0,0,IF(ISNA(VLOOKUP((CONCATENATE(R$6,"-",Input!I469)),points1,2,)),0,(VLOOKUP((CONCATENATE(R$6,"-",Input!I469)),points1,2,))))</f>
        <v>0</v>
      </c>
      <c r="S465" s="21">
        <f>IF(Input!$E469=0,0,IF(ISNA(VLOOKUP((CONCATENATE(S$6,"-",Input!J469)),points1,2,)),0,(VLOOKUP((CONCATENATE(S$6,"-",Input!J469)),points1,2,))))</f>
        <v>0</v>
      </c>
      <c r="T465" s="21">
        <f>IF(Input!$E469=0,0,IF(ISNA(VLOOKUP((CONCATENATE(T$6,"-",Input!K469)),points1,2,)),0,(VLOOKUP((CONCATENATE(T$6,"-",Input!K469)),points1,2,))))</f>
        <v>0</v>
      </c>
      <c r="U465" s="21">
        <f>IF(Input!$E469=0,0,IF(ISNA(VLOOKUP((CONCATENATE(U$6,"-",Input!L469)),points1,2,)),0,(VLOOKUP((CONCATENATE(U$6,"-",Input!L469)),points1,2,))))</f>
        <v>0</v>
      </c>
      <c r="V465" s="12">
        <f>IF(Input!$C469&gt;6,COUNT(Input!H469:I469,Input!J469:L469,Input!#REF!,Input!#REF!),IF(Input!$C469&lt;=6,COUNT(Input!H469:I469,Input!J469:L469,Input!#REF!)))</f>
        <v>0</v>
      </c>
      <c r="W465">
        <f t="shared" si="113"/>
        <v>0</v>
      </c>
      <c r="X465">
        <f>IF(W465=0,0,IF((Input!G469="Boy")*AND(Input!C469&gt;6),VLOOKUP(W465,award2,3),IF((Input!G469="Girl")*AND(Input!C469&gt;6),VLOOKUP(W465,award2,2),IF((Input!G469="Boy")*AND(Input!C469&lt;=6),VLOOKUP(W465,award12,3),IF((Input!G469="Girl")*AND(Input!C469&lt;=6),VLOOKUP(W465,award12,2),0)))))</f>
        <v>0</v>
      </c>
      <c r="Y465">
        <f>IF(Input!$C469&gt;6,COUNT(Input!H469:I469,Input!J469:L469,Input!#REF!,Input!#REF!),IF(Input!$C469&lt;=6,COUNT(Input!H469:I469,Input!J469:L469,Input!#REF!)))</f>
        <v>0</v>
      </c>
      <c r="AA465" t="str">
        <f t="shared" si="108"/>
        <v xml:space="preserve"> </v>
      </c>
      <c r="AB465" t="str">
        <f t="shared" si="109"/>
        <v xml:space="preserve"> </v>
      </c>
      <c r="AC465" t="str">
        <f t="shared" si="110"/>
        <v xml:space="preserve"> </v>
      </c>
      <c r="AD465" t="str">
        <f t="shared" si="111"/>
        <v xml:space="preserve"> </v>
      </c>
      <c r="AE465" t="str">
        <f t="shared" si="112"/>
        <v xml:space="preserve"> </v>
      </c>
      <c r="AG465" s="21" t="str">
        <f>IF(AA465=" "," ",IF(Input!$G469="Boy",IF(RANK(AA465,($AA465:$AE465),0)&lt;=5,AA465," ")," "))</f>
        <v xml:space="preserve"> </v>
      </c>
      <c r="AH465" s="21" t="str">
        <f>IF(AB465=" "," ",IF(Input!$G469="Boy",IF(RANK(AB465,($AA465:$AE465),0)&lt;=5,AB465," ")," "))</f>
        <v xml:space="preserve"> </v>
      </c>
      <c r="AI465" s="21" t="str">
        <f>IF(AC465=" "," ",IF(Input!$G469="Boy",IF(RANK(AC465,($AA465:$AE465),0)&lt;=5,AC465," ")," "))</f>
        <v xml:space="preserve"> </v>
      </c>
      <c r="AJ465" s="21" t="str">
        <f>IF(AD465=" "," ",IF(Input!$G469="Boy",IF(RANK(AD465,($AA465:$AE465),0)&lt;=5,AD465," ")," "))</f>
        <v xml:space="preserve"> </v>
      </c>
      <c r="AK465" s="21" t="str">
        <f>IF(AE465=" "," ",IF(Input!$G469="Boy",IF(RANK(AE465,($AA465:$AE465),0)&lt;=5,AE465," ")," "))</f>
        <v xml:space="preserve"> </v>
      </c>
      <c r="AM465" s="21" t="str">
        <f>IF(AA465=" "," ",IF(Input!$G469="Girl",IF(RANK(AA465,($AA465:$AE465),0)&lt;=5,AA465," ")," "))</f>
        <v xml:space="preserve"> </v>
      </c>
      <c r="AN465" s="21" t="str">
        <f>IF(AB465=" "," ",IF(Input!$G469="Girl",IF(RANK(AB465,($AA465:$AE465),0)&lt;=5,AB465," ")," "))</f>
        <v xml:space="preserve"> </v>
      </c>
      <c r="AO465" s="21" t="str">
        <f>IF(AC465=" "," ",IF(Input!$G469="Girl",IF(RANK(AC465,($AA465:$AE465),0)&lt;=5,AC465," ")," "))</f>
        <v xml:space="preserve"> </v>
      </c>
      <c r="AP465" s="21" t="str">
        <f>IF(AD465=" "," ",IF(Input!$G469="Girl",IF(RANK(AD465,($AA465:$AE465),0)&lt;=5,AD465," ")," "))</f>
        <v xml:space="preserve"> </v>
      </c>
      <c r="AQ465" s="21" t="str">
        <f>IF(AE465=" "," ",IF(Input!$G469="Girl",IF(RANK(AE465,($AA465:$AE465),0)&lt;=5,AE465," ")," "))</f>
        <v xml:space="preserve"> </v>
      </c>
      <c r="AS465">
        <v>4.0000000000000003E-5</v>
      </c>
      <c r="AT465">
        <v>7.9999999999999898E-5</v>
      </c>
      <c r="AU465">
        <v>1.2E-4</v>
      </c>
      <c r="AV465">
        <v>1.6000000000000001E-4</v>
      </c>
      <c r="AW465">
        <v>2.0000000000000001E-4</v>
      </c>
      <c r="AX465">
        <v>2.4000000000000001E-4</v>
      </c>
      <c r="AY465">
        <v>2.7999999999999998E-4</v>
      </c>
      <c r="AZ465">
        <v>3.20000000000001E-4</v>
      </c>
      <c r="BA465">
        <v>3.60000000000001E-4</v>
      </c>
      <c r="BB465">
        <v>4.0000000000000099E-4</v>
      </c>
    </row>
    <row r="466" spans="3:54" ht="23.55" customHeight="1" x14ac:dyDescent="0.3">
      <c r="C466" s="169">
        <f>Input!D470</f>
        <v>0</v>
      </c>
      <c r="D466" s="170" t="e">
        <f>Input!#REF!</f>
        <v>#REF!</v>
      </c>
      <c r="E466" s="170">
        <f>Input!E470</f>
        <v>0</v>
      </c>
      <c r="F466" s="171">
        <f>Input!F470</f>
        <v>0</v>
      </c>
      <c r="G466" s="171">
        <f>Input!G470</f>
        <v>0</v>
      </c>
      <c r="H466" s="170">
        <f t="shared" si="100"/>
        <v>0</v>
      </c>
      <c r="I466" s="170">
        <f t="shared" si="101"/>
        <v>0</v>
      </c>
      <c r="J466" s="170">
        <f t="shared" si="102"/>
        <v>0</v>
      </c>
      <c r="K466" s="170">
        <f t="shared" si="103"/>
        <v>0</v>
      </c>
      <c r="L466" s="170">
        <f t="shared" si="104"/>
        <v>0</v>
      </c>
      <c r="M466" s="170" t="str">
        <f t="shared" si="105"/>
        <v xml:space="preserve"> </v>
      </c>
      <c r="N466" s="182" t="str">
        <f t="shared" si="106"/>
        <v xml:space="preserve"> </v>
      </c>
      <c r="O466" s="5" t="str">
        <f t="shared" si="107"/>
        <v xml:space="preserve"> -0-0</v>
      </c>
      <c r="P466" s="5">
        <f>Input!D470</f>
        <v>0</v>
      </c>
      <c r="Q466" s="21">
        <f>IF(Input!$E470=0,0,IF(ISNA(VLOOKUP((CONCATENATE(Q$6,"-",Input!H470)),points1,2,)),0,(VLOOKUP((CONCATENATE(Q$6,"-",Input!H470)),points1,2,))))</f>
        <v>0</v>
      </c>
      <c r="R466" s="21">
        <f>IF(Input!$E470=0,0,IF(ISNA(VLOOKUP((CONCATENATE(R$6,"-",Input!I470)),points1,2,)),0,(VLOOKUP((CONCATENATE(R$6,"-",Input!I470)),points1,2,))))</f>
        <v>0</v>
      </c>
      <c r="S466" s="21">
        <f>IF(Input!$E470=0,0,IF(ISNA(VLOOKUP((CONCATENATE(S$6,"-",Input!J470)),points1,2,)),0,(VLOOKUP((CONCATENATE(S$6,"-",Input!J470)),points1,2,))))</f>
        <v>0</v>
      </c>
      <c r="T466" s="21">
        <f>IF(Input!$E470=0,0,IF(ISNA(VLOOKUP((CONCATENATE(T$6,"-",Input!K470)),points1,2,)),0,(VLOOKUP((CONCATENATE(T$6,"-",Input!K470)),points1,2,))))</f>
        <v>0</v>
      </c>
      <c r="U466" s="21">
        <f>IF(Input!$E470=0,0,IF(ISNA(VLOOKUP((CONCATENATE(U$6,"-",Input!L470)),points1,2,)),0,(VLOOKUP((CONCATENATE(U$6,"-",Input!L470)),points1,2,))))</f>
        <v>0</v>
      </c>
      <c r="V466" s="12">
        <f>IF(Input!$C470&gt;6,COUNT(Input!H470:I470,Input!J470:L470,Input!#REF!,Input!#REF!),IF(Input!$C470&lt;=6,COUNT(Input!H470:I470,Input!J470:L470,Input!#REF!)))</f>
        <v>0</v>
      </c>
      <c r="W466">
        <f t="shared" si="113"/>
        <v>0</v>
      </c>
      <c r="X466">
        <f>IF(W466=0,0,IF((Input!G470="Boy")*AND(Input!C470&gt;6),VLOOKUP(W466,award2,3),IF((Input!G470="Girl")*AND(Input!C470&gt;6),VLOOKUP(W466,award2,2),IF((Input!G470="Boy")*AND(Input!C470&lt;=6),VLOOKUP(W466,award12,3),IF((Input!G470="Girl")*AND(Input!C470&lt;=6),VLOOKUP(W466,award12,2),0)))))</f>
        <v>0</v>
      </c>
      <c r="Y466">
        <f>IF(Input!$C470&gt;6,COUNT(Input!H470:I470,Input!J470:L470,Input!#REF!,Input!#REF!),IF(Input!$C470&lt;=6,COUNT(Input!H470:I470,Input!J470:L470,Input!#REF!)))</f>
        <v>0</v>
      </c>
      <c r="AA466" t="str">
        <f t="shared" si="108"/>
        <v xml:space="preserve"> </v>
      </c>
      <c r="AB466" t="str">
        <f t="shared" si="109"/>
        <v xml:space="preserve"> </v>
      </c>
      <c r="AC466" t="str">
        <f t="shared" si="110"/>
        <v xml:space="preserve"> </v>
      </c>
      <c r="AD466" t="str">
        <f t="shared" si="111"/>
        <v xml:space="preserve"> </v>
      </c>
      <c r="AE466" t="str">
        <f t="shared" si="112"/>
        <v xml:space="preserve"> </v>
      </c>
      <c r="AG466" s="21" t="str">
        <f>IF(AA466=" "," ",IF(Input!$G470="Boy",IF(RANK(AA466,($AA466:$AE466),0)&lt;=5,AA466," ")," "))</f>
        <v xml:space="preserve"> </v>
      </c>
      <c r="AH466" s="21" t="str">
        <f>IF(AB466=" "," ",IF(Input!$G470="Boy",IF(RANK(AB466,($AA466:$AE466),0)&lt;=5,AB466," ")," "))</f>
        <v xml:space="preserve"> </v>
      </c>
      <c r="AI466" s="21" t="str">
        <f>IF(AC466=" "," ",IF(Input!$G470="Boy",IF(RANK(AC466,($AA466:$AE466),0)&lt;=5,AC466," ")," "))</f>
        <v xml:space="preserve"> </v>
      </c>
      <c r="AJ466" s="21" t="str">
        <f>IF(AD466=" "," ",IF(Input!$G470="Boy",IF(RANK(AD466,($AA466:$AE466),0)&lt;=5,AD466," ")," "))</f>
        <v xml:space="preserve"> </v>
      </c>
      <c r="AK466" s="21" t="str">
        <f>IF(AE466=" "," ",IF(Input!$G470="Boy",IF(RANK(AE466,($AA466:$AE466),0)&lt;=5,AE466," ")," "))</f>
        <v xml:space="preserve"> </v>
      </c>
      <c r="AM466" s="21" t="str">
        <f>IF(AA466=" "," ",IF(Input!$G470="Girl",IF(RANK(AA466,($AA466:$AE466),0)&lt;=5,AA466," ")," "))</f>
        <v xml:space="preserve"> </v>
      </c>
      <c r="AN466" s="21" t="str">
        <f>IF(AB466=" "," ",IF(Input!$G470="Girl",IF(RANK(AB466,($AA466:$AE466),0)&lt;=5,AB466," ")," "))</f>
        <v xml:space="preserve"> </v>
      </c>
      <c r="AO466" s="21" t="str">
        <f>IF(AC466=" "," ",IF(Input!$G470="Girl",IF(RANK(AC466,($AA466:$AE466),0)&lt;=5,AC466," ")," "))</f>
        <v xml:space="preserve"> </v>
      </c>
      <c r="AP466" s="21" t="str">
        <f>IF(AD466=" "," ",IF(Input!$G470="Girl",IF(RANK(AD466,($AA466:$AE466),0)&lt;=5,AD466," ")," "))</f>
        <v xml:space="preserve"> </v>
      </c>
      <c r="AQ466" s="21" t="str">
        <f>IF(AE466=" "," ",IF(Input!$G470="Girl",IF(RANK(AE466,($AA466:$AE466),0)&lt;=5,AE466," ")," "))</f>
        <v xml:space="preserve"> </v>
      </c>
      <c r="AS466">
        <v>4.0000000000000003E-5</v>
      </c>
      <c r="AT466">
        <v>7.9999999999999898E-5</v>
      </c>
      <c r="AU466">
        <v>1.2E-4</v>
      </c>
      <c r="AV466">
        <v>1.6000000000000001E-4</v>
      </c>
      <c r="AW466">
        <v>2.0000000000000001E-4</v>
      </c>
      <c r="AX466">
        <v>2.4000000000000001E-4</v>
      </c>
      <c r="AY466">
        <v>2.7999999999999998E-4</v>
      </c>
      <c r="AZ466">
        <v>3.20000000000001E-4</v>
      </c>
      <c r="BA466">
        <v>3.60000000000001E-4</v>
      </c>
      <c r="BB466">
        <v>4.0000000000000099E-4</v>
      </c>
    </row>
    <row r="467" spans="3:54" ht="23.55" customHeight="1" x14ac:dyDescent="0.3">
      <c r="C467" s="169">
        <f>Input!D471</f>
        <v>0</v>
      </c>
      <c r="D467" s="170" t="e">
        <f>Input!#REF!</f>
        <v>#REF!</v>
      </c>
      <c r="E467" s="170">
        <f>Input!E471</f>
        <v>0</v>
      </c>
      <c r="F467" s="171">
        <f>Input!F471</f>
        <v>0</v>
      </c>
      <c r="G467" s="171">
        <f>Input!G471</f>
        <v>0</v>
      </c>
      <c r="H467" s="170">
        <f t="shared" si="100"/>
        <v>0</v>
      </c>
      <c r="I467" s="170">
        <f t="shared" si="101"/>
        <v>0</v>
      </c>
      <c r="J467" s="170">
        <f t="shared" si="102"/>
        <v>0</v>
      </c>
      <c r="K467" s="170">
        <f t="shared" si="103"/>
        <v>0</v>
      </c>
      <c r="L467" s="170">
        <f t="shared" si="104"/>
        <v>0</v>
      </c>
      <c r="M467" s="170" t="str">
        <f t="shared" si="105"/>
        <v xml:space="preserve"> </v>
      </c>
      <c r="N467" s="182" t="str">
        <f t="shared" si="106"/>
        <v xml:space="preserve"> </v>
      </c>
      <c r="O467" s="5" t="str">
        <f t="shared" si="107"/>
        <v xml:space="preserve"> -0-0</v>
      </c>
      <c r="P467" s="5">
        <f>Input!D471</f>
        <v>0</v>
      </c>
      <c r="Q467" s="21">
        <f>IF(Input!$E471=0,0,IF(ISNA(VLOOKUP((CONCATENATE(Q$6,"-",Input!H471)),points1,2,)),0,(VLOOKUP((CONCATENATE(Q$6,"-",Input!H471)),points1,2,))))</f>
        <v>0</v>
      </c>
      <c r="R467" s="21">
        <f>IF(Input!$E471=0,0,IF(ISNA(VLOOKUP((CONCATENATE(R$6,"-",Input!I471)),points1,2,)),0,(VLOOKUP((CONCATENATE(R$6,"-",Input!I471)),points1,2,))))</f>
        <v>0</v>
      </c>
      <c r="S467" s="21">
        <f>IF(Input!$E471=0,0,IF(ISNA(VLOOKUP((CONCATENATE(S$6,"-",Input!J471)),points1,2,)),0,(VLOOKUP((CONCATENATE(S$6,"-",Input!J471)),points1,2,))))</f>
        <v>0</v>
      </c>
      <c r="T467" s="21">
        <f>IF(Input!$E471=0,0,IF(ISNA(VLOOKUP((CONCATENATE(T$6,"-",Input!K471)),points1,2,)),0,(VLOOKUP((CONCATENATE(T$6,"-",Input!K471)),points1,2,))))</f>
        <v>0</v>
      </c>
      <c r="U467" s="21">
        <f>IF(Input!$E471=0,0,IF(ISNA(VLOOKUP((CONCATENATE(U$6,"-",Input!L471)),points1,2,)),0,(VLOOKUP((CONCATENATE(U$6,"-",Input!L471)),points1,2,))))</f>
        <v>0</v>
      </c>
      <c r="V467" s="12">
        <f>IF(Input!$C471&gt;6,COUNT(Input!H471:I471,Input!J471:L471,Input!#REF!,Input!#REF!),IF(Input!$C471&lt;=6,COUNT(Input!H471:I471,Input!J471:L471,Input!#REF!)))</f>
        <v>0</v>
      </c>
      <c r="W467">
        <f t="shared" si="113"/>
        <v>0</v>
      </c>
      <c r="X467">
        <f>IF(W467=0,0,IF((Input!G471="Boy")*AND(Input!C471&gt;6),VLOOKUP(W467,award2,3),IF((Input!G471="Girl")*AND(Input!C471&gt;6),VLOOKUP(W467,award2,2),IF((Input!G471="Boy")*AND(Input!C471&lt;=6),VLOOKUP(W467,award12,3),IF((Input!G471="Girl")*AND(Input!C471&lt;=6),VLOOKUP(W467,award12,2),0)))))</f>
        <v>0</v>
      </c>
      <c r="Y467">
        <f>IF(Input!$C471&gt;6,COUNT(Input!H471:I471,Input!J471:L471,Input!#REF!,Input!#REF!),IF(Input!$C471&lt;=6,COUNT(Input!H471:I471,Input!J471:L471,Input!#REF!)))</f>
        <v>0</v>
      </c>
      <c r="AA467" t="str">
        <f t="shared" si="108"/>
        <v xml:space="preserve"> </v>
      </c>
      <c r="AB467" t="str">
        <f t="shared" si="109"/>
        <v xml:space="preserve"> </v>
      </c>
      <c r="AC467" t="str">
        <f t="shared" si="110"/>
        <v xml:space="preserve"> </v>
      </c>
      <c r="AD467" t="str">
        <f t="shared" si="111"/>
        <v xml:space="preserve"> </v>
      </c>
      <c r="AE467" t="str">
        <f t="shared" si="112"/>
        <v xml:space="preserve"> </v>
      </c>
      <c r="AG467" s="21" t="str">
        <f>IF(AA467=" "," ",IF(Input!$G471="Boy",IF(RANK(AA467,($AA467:$AE467),0)&lt;=5,AA467," ")," "))</f>
        <v xml:space="preserve"> </v>
      </c>
      <c r="AH467" s="21" t="str">
        <f>IF(AB467=" "," ",IF(Input!$G471="Boy",IF(RANK(AB467,($AA467:$AE467),0)&lt;=5,AB467," ")," "))</f>
        <v xml:space="preserve"> </v>
      </c>
      <c r="AI467" s="21" t="str">
        <f>IF(AC467=" "," ",IF(Input!$G471="Boy",IF(RANK(AC467,($AA467:$AE467),0)&lt;=5,AC467," ")," "))</f>
        <v xml:space="preserve"> </v>
      </c>
      <c r="AJ467" s="21" t="str">
        <f>IF(AD467=" "," ",IF(Input!$G471="Boy",IF(RANK(AD467,($AA467:$AE467),0)&lt;=5,AD467," ")," "))</f>
        <v xml:space="preserve"> </v>
      </c>
      <c r="AK467" s="21" t="str">
        <f>IF(AE467=" "," ",IF(Input!$G471="Boy",IF(RANK(AE467,($AA467:$AE467),0)&lt;=5,AE467," ")," "))</f>
        <v xml:space="preserve"> </v>
      </c>
      <c r="AM467" s="21" t="str">
        <f>IF(AA467=" "," ",IF(Input!$G471="Girl",IF(RANK(AA467,($AA467:$AE467),0)&lt;=5,AA467," ")," "))</f>
        <v xml:space="preserve"> </v>
      </c>
      <c r="AN467" s="21" t="str">
        <f>IF(AB467=" "," ",IF(Input!$G471="Girl",IF(RANK(AB467,($AA467:$AE467),0)&lt;=5,AB467," ")," "))</f>
        <v xml:space="preserve"> </v>
      </c>
      <c r="AO467" s="21" t="str">
        <f>IF(AC467=" "," ",IF(Input!$G471="Girl",IF(RANK(AC467,($AA467:$AE467),0)&lt;=5,AC467," ")," "))</f>
        <v xml:space="preserve"> </v>
      </c>
      <c r="AP467" s="21" t="str">
        <f>IF(AD467=" "," ",IF(Input!$G471="Girl",IF(RANK(AD467,($AA467:$AE467),0)&lt;=5,AD467," ")," "))</f>
        <v xml:space="preserve"> </v>
      </c>
      <c r="AQ467" s="21" t="str">
        <f>IF(AE467=" "," ",IF(Input!$G471="Girl",IF(RANK(AE467,($AA467:$AE467),0)&lt;=5,AE467," ")," "))</f>
        <v xml:space="preserve"> </v>
      </c>
      <c r="AS467">
        <v>4.0000000000000003E-5</v>
      </c>
      <c r="AT467">
        <v>7.9999999999999898E-5</v>
      </c>
      <c r="AU467">
        <v>1.2E-4</v>
      </c>
      <c r="AV467">
        <v>1.6000000000000001E-4</v>
      </c>
      <c r="AW467">
        <v>2.0000000000000001E-4</v>
      </c>
      <c r="AX467">
        <v>2.4000000000000001E-4</v>
      </c>
      <c r="AY467">
        <v>2.7999999999999998E-4</v>
      </c>
      <c r="AZ467">
        <v>3.20000000000001E-4</v>
      </c>
      <c r="BA467">
        <v>3.60000000000001E-4</v>
      </c>
      <c r="BB467">
        <v>4.0000000000000099E-4</v>
      </c>
    </row>
    <row r="468" spans="3:54" ht="23.55" customHeight="1" x14ac:dyDescent="0.3">
      <c r="C468" s="169">
        <f>Input!D472</f>
        <v>0</v>
      </c>
      <c r="D468" s="170" t="e">
        <f>Input!#REF!</f>
        <v>#REF!</v>
      </c>
      <c r="E468" s="170">
        <f>Input!E472</f>
        <v>0</v>
      </c>
      <c r="F468" s="171">
        <f>Input!F472</f>
        <v>0</v>
      </c>
      <c r="G468" s="171">
        <f>Input!G472</f>
        <v>0</v>
      </c>
      <c r="H468" s="170">
        <f t="shared" si="100"/>
        <v>0</v>
      </c>
      <c r="I468" s="170">
        <f t="shared" si="101"/>
        <v>0</v>
      </c>
      <c r="J468" s="170">
        <f t="shared" si="102"/>
        <v>0</v>
      </c>
      <c r="K468" s="170">
        <f t="shared" si="103"/>
        <v>0</v>
      </c>
      <c r="L468" s="170">
        <f t="shared" si="104"/>
        <v>0</v>
      </c>
      <c r="M468" s="170" t="str">
        <f t="shared" si="105"/>
        <v xml:space="preserve"> </v>
      </c>
      <c r="N468" s="182" t="str">
        <f t="shared" si="106"/>
        <v xml:space="preserve"> </v>
      </c>
      <c r="O468" s="5" t="str">
        <f t="shared" si="107"/>
        <v xml:space="preserve"> -0-0</v>
      </c>
      <c r="P468" s="5">
        <f>Input!D472</f>
        <v>0</v>
      </c>
      <c r="Q468" s="21">
        <f>IF(Input!$E472=0,0,IF(ISNA(VLOOKUP((CONCATENATE(Q$6,"-",Input!H472)),points1,2,)),0,(VLOOKUP((CONCATENATE(Q$6,"-",Input!H472)),points1,2,))))</f>
        <v>0</v>
      </c>
      <c r="R468" s="21">
        <f>IF(Input!$E472=0,0,IF(ISNA(VLOOKUP((CONCATENATE(R$6,"-",Input!I472)),points1,2,)),0,(VLOOKUP((CONCATENATE(R$6,"-",Input!I472)),points1,2,))))</f>
        <v>0</v>
      </c>
      <c r="S468" s="21">
        <f>IF(Input!$E472=0,0,IF(ISNA(VLOOKUP((CONCATENATE(S$6,"-",Input!J472)),points1,2,)),0,(VLOOKUP((CONCATENATE(S$6,"-",Input!J472)),points1,2,))))</f>
        <v>0</v>
      </c>
      <c r="T468" s="21">
        <f>IF(Input!$E472=0,0,IF(ISNA(VLOOKUP((CONCATENATE(T$6,"-",Input!K472)),points1,2,)),0,(VLOOKUP((CONCATENATE(T$6,"-",Input!K472)),points1,2,))))</f>
        <v>0</v>
      </c>
      <c r="U468" s="21">
        <f>IF(Input!$E472=0,0,IF(ISNA(VLOOKUP((CONCATENATE(U$6,"-",Input!L472)),points1,2,)),0,(VLOOKUP((CONCATENATE(U$6,"-",Input!L472)),points1,2,))))</f>
        <v>0</v>
      </c>
      <c r="V468" s="12">
        <f>IF(Input!$C472&gt;6,COUNT(Input!H472:I472,Input!J472:L472,Input!#REF!,Input!#REF!),IF(Input!$C472&lt;=6,COUNT(Input!H472:I472,Input!J472:L472,Input!#REF!)))</f>
        <v>0</v>
      </c>
      <c r="W468">
        <f t="shared" si="113"/>
        <v>0</v>
      </c>
      <c r="X468">
        <f>IF(W468=0,0,IF((Input!G472="Boy")*AND(Input!C472&gt;6),VLOOKUP(W468,award2,3),IF((Input!G472="Girl")*AND(Input!C472&gt;6),VLOOKUP(W468,award2,2),IF((Input!G472="Boy")*AND(Input!C472&lt;=6),VLOOKUP(W468,award12,3),IF((Input!G472="Girl")*AND(Input!C472&lt;=6),VLOOKUP(W468,award12,2),0)))))</f>
        <v>0</v>
      </c>
      <c r="Y468">
        <f>IF(Input!$C472&gt;6,COUNT(Input!H472:I472,Input!J472:L472,Input!#REF!,Input!#REF!),IF(Input!$C472&lt;=6,COUNT(Input!H472:I472,Input!J472:L472,Input!#REF!)))</f>
        <v>0</v>
      </c>
      <c r="AA468" t="str">
        <f t="shared" si="108"/>
        <v xml:space="preserve"> </v>
      </c>
      <c r="AB468" t="str">
        <f t="shared" si="109"/>
        <v xml:space="preserve"> </v>
      </c>
      <c r="AC468" t="str">
        <f t="shared" si="110"/>
        <v xml:space="preserve"> </v>
      </c>
      <c r="AD468" t="str">
        <f t="shared" si="111"/>
        <v xml:space="preserve"> </v>
      </c>
      <c r="AE468" t="str">
        <f t="shared" si="112"/>
        <v xml:space="preserve"> </v>
      </c>
      <c r="AG468" s="21" t="str">
        <f>IF(AA468=" "," ",IF(Input!$G472="Boy",IF(RANK(AA468,($AA468:$AE468),0)&lt;=5,AA468," ")," "))</f>
        <v xml:space="preserve"> </v>
      </c>
      <c r="AH468" s="21" t="str">
        <f>IF(AB468=" "," ",IF(Input!$G472="Boy",IF(RANK(AB468,($AA468:$AE468),0)&lt;=5,AB468," ")," "))</f>
        <v xml:space="preserve"> </v>
      </c>
      <c r="AI468" s="21" t="str">
        <f>IF(AC468=" "," ",IF(Input!$G472="Boy",IF(RANK(AC468,($AA468:$AE468),0)&lt;=5,AC468," ")," "))</f>
        <v xml:space="preserve"> </v>
      </c>
      <c r="AJ468" s="21" t="str">
        <f>IF(AD468=" "," ",IF(Input!$G472="Boy",IF(RANK(AD468,($AA468:$AE468),0)&lt;=5,AD468," ")," "))</f>
        <v xml:space="preserve"> </v>
      </c>
      <c r="AK468" s="21" t="str">
        <f>IF(AE468=" "," ",IF(Input!$G472="Boy",IF(RANK(AE468,($AA468:$AE468),0)&lt;=5,AE468," ")," "))</f>
        <v xml:space="preserve"> </v>
      </c>
      <c r="AM468" s="21" t="str">
        <f>IF(AA468=" "," ",IF(Input!$G472="Girl",IF(RANK(AA468,($AA468:$AE468),0)&lt;=5,AA468," ")," "))</f>
        <v xml:space="preserve"> </v>
      </c>
      <c r="AN468" s="21" t="str">
        <f>IF(AB468=" "," ",IF(Input!$G472="Girl",IF(RANK(AB468,($AA468:$AE468),0)&lt;=5,AB468," ")," "))</f>
        <v xml:space="preserve"> </v>
      </c>
      <c r="AO468" s="21" t="str">
        <f>IF(AC468=" "," ",IF(Input!$G472="Girl",IF(RANK(AC468,($AA468:$AE468),0)&lt;=5,AC468," ")," "))</f>
        <v xml:space="preserve"> </v>
      </c>
      <c r="AP468" s="21" t="str">
        <f>IF(AD468=" "," ",IF(Input!$G472="Girl",IF(RANK(AD468,($AA468:$AE468),0)&lt;=5,AD468," ")," "))</f>
        <v xml:space="preserve"> </v>
      </c>
      <c r="AQ468" s="21" t="str">
        <f>IF(AE468=" "," ",IF(Input!$G472="Girl",IF(RANK(AE468,($AA468:$AE468),0)&lt;=5,AE468," ")," "))</f>
        <v xml:space="preserve"> </v>
      </c>
      <c r="AS468">
        <v>4.0000000000000003E-5</v>
      </c>
      <c r="AT468">
        <v>7.9999999999999898E-5</v>
      </c>
      <c r="AU468">
        <v>1.2E-4</v>
      </c>
      <c r="AV468">
        <v>1.6000000000000001E-4</v>
      </c>
      <c r="AW468">
        <v>2.0000000000000001E-4</v>
      </c>
      <c r="AX468">
        <v>2.4000000000000001E-4</v>
      </c>
      <c r="AY468">
        <v>2.7999999999999998E-4</v>
      </c>
      <c r="AZ468">
        <v>3.20000000000001E-4</v>
      </c>
      <c r="BA468">
        <v>3.60000000000001E-4</v>
      </c>
      <c r="BB468">
        <v>4.0000000000000099E-4</v>
      </c>
    </row>
    <row r="469" spans="3:54" ht="23.55" customHeight="1" x14ac:dyDescent="0.3">
      <c r="C469" s="169">
        <f>Input!D473</f>
        <v>0</v>
      </c>
      <c r="D469" s="170" t="e">
        <f>Input!#REF!</f>
        <v>#REF!</v>
      </c>
      <c r="E469" s="170">
        <f>Input!E473</f>
        <v>0</v>
      </c>
      <c r="F469" s="171">
        <f>Input!F473</f>
        <v>0</v>
      </c>
      <c r="G469" s="171">
        <f>Input!G473</f>
        <v>0</v>
      </c>
      <c r="H469" s="170">
        <f t="shared" si="100"/>
        <v>0</v>
      </c>
      <c r="I469" s="170">
        <f t="shared" si="101"/>
        <v>0</v>
      </c>
      <c r="J469" s="170">
        <f t="shared" si="102"/>
        <v>0</v>
      </c>
      <c r="K469" s="170">
        <f t="shared" si="103"/>
        <v>0</v>
      </c>
      <c r="L469" s="170">
        <f t="shared" si="104"/>
        <v>0</v>
      </c>
      <c r="M469" s="170" t="str">
        <f t="shared" si="105"/>
        <v xml:space="preserve"> </v>
      </c>
      <c r="N469" s="182" t="str">
        <f t="shared" si="106"/>
        <v xml:space="preserve"> </v>
      </c>
      <c r="O469" s="5" t="str">
        <f t="shared" si="107"/>
        <v xml:space="preserve"> -0-0</v>
      </c>
      <c r="P469" s="5">
        <f>Input!D473</f>
        <v>0</v>
      </c>
      <c r="Q469" s="21">
        <f>IF(Input!$E473=0,0,IF(ISNA(VLOOKUP((CONCATENATE(Q$6,"-",Input!H473)),points1,2,)),0,(VLOOKUP((CONCATENATE(Q$6,"-",Input!H473)),points1,2,))))</f>
        <v>0</v>
      </c>
      <c r="R469" s="21">
        <f>IF(Input!$E473=0,0,IF(ISNA(VLOOKUP((CONCATENATE(R$6,"-",Input!I473)),points1,2,)),0,(VLOOKUP((CONCATENATE(R$6,"-",Input!I473)),points1,2,))))</f>
        <v>0</v>
      </c>
      <c r="S469" s="21">
        <f>IF(Input!$E473=0,0,IF(ISNA(VLOOKUP((CONCATENATE(S$6,"-",Input!J473)),points1,2,)),0,(VLOOKUP((CONCATENATE(S$6,"-",Input!J473)),points1,2,))))</f>
        <v>0</v>
      </c>
      <c r="T469" s="21">
        <f>IF(Input!$E473=0,0,IF(ISNA(VLOOKUP((CONCATENATE(T$6,"-",Input!K473)),points1,2,)),0,(VLOOKUP((CONCATENATE(T$6,"-",Input!K473)),points1,2,))))</f>
        <v>0</v>
      </c>
      <c r="U469" s="21">
        <f>IF(Input!$E473=0,0,IF(ISNA(VLOOKUP((CONCATENATE(U$6,"-",Input!L473)),points1,2,)),0,(VLOOKUP((CONCATENATE(U$6,"-",Input!L473)),points1,2,))))</f>
        <v>0</v>
      </c>
      <c r="V469" s="12">
        <f>IF(Input!$C473&gt;6,COUNT(Input!H473:I473,Input!J473:L473,Input!#REF!,Input!#REF!),IF(Input!$C473&lt;=6,COUNT(Input!H473:I473,Input!J473:L473,Input!#REF!)))</f>
        <v>0</v>
      </c>
      <c r="W469">
        <f t="shared" si="113"/>
        <v>0</v>
      </c>
      <c r="X469">
        <f>IF(W469=0,0,IF((Input!G473="Boy")*AND(Input!C473&gt;6),VLOOKUP(W469,award2,3),IF((Input!G473="Girl")*AND(Input!C473&gt;6),VLOOKUP(W469,award2,2),IF((Input!G473="Boy")*AND(Input!C473&lt;=6),VLOOKUP(W469,award12,3),IF((Input!G473="Girl")*AND(Input!C473&lt;=6),VLOOKUP(W469,award12,2),0)))))</f>
        <v>0</v>
      </c>
      <c r="Y469">
        <f>IF(Input!$C473&gt;6,COUNT(Input!H473:I473,Input!J473:L473,Input!#REF!,Input!#REF!),IF(Input!$C473&lt;=6,COUNT(Input!H473:I473,Input!J473:L473,Input!#REF!)))</f>
        <v>0</v>
      </c>
      <c r="AA469" t="str">
        <f t="shared" si="108"/>
        <v xml:space="preserve"> </v>
      </c>
      <c r="AB469" t="str">
        <f t="shared" si="109"/>
        <v xml:space="preserve"> </v>
      </c>
      <c r="AC469" t="str">
        <f t="shared" si="110"/>
        <v xml:space="preserve"> </v>
      </c>
      <c r="AD469" t="str">
        <f t="shared" si="111"/>
        <v xml:space="preserve"> </v>
      </c>
      <c r="AE469" t="str">
        <f t="shared" si="112"/>
        <v xml:space="preserve"> </v>
      </c>
      <c r="AG469" s="21" t="str">
        <f>IF(AA469=" "," ",IF(Input!$G473="Boy",IF(RANK(AA469,($AA469:$AE469),0)&lt;=5,AA469," ")," "))</f>
        <v xml:space="preserve"> </v>
      </c>
      <c r="AH469" s="21" t="str">
        <f>IF(AB469=" "," ",IF(Input!$G473="Boy",IF(RANK(AB469,($AA469:$AE469),0)&lt;=5,AB469," ")," "))</f>
        <v xml:space="preserve"> </v>
      </c>
      <c r="AI469" s="21" t="str">
        <f>IF(AC469=" "," ",IF(Input!$G473="Boy",IF(RANK(AC469,($AA469:$AE469),0)&lt;=5,AC469," ")," "))</f>
        <v xml:space="preserve"> </v>
      </c>
      <c r="AJ469" s="21" t="str">
        <f>IF(AD469=" "," ",IF(Input!$G473="Boy",IF(RANK(AD469,($AA469:$AE469),0)&lt;=5,AD469," ")," "))</f>
        <v xml:space="preserve"> </v>
      </c>
      <c r="AK469" s="21" t="str">
        <f>IF(AE469=" "," ",IF(Input!$G473="Boy",IF(RANK(AE469,($AA469:$AE469),0)&lt;=5,AE469," ")," "))</f>
        <v xml:space="preserve"> </v>
      </c>
      <c r="AM469" s="21" t="str">
        <f>IF(AA469=" "," ",IF(Input!$G473="Girl",IF(RANK(AA469,($AA469:$AE469),0)&lt;=5,AA469," ")," "))</f>
        <v xml:space="preserve"> </v>
      </c>
      <c r="AN469" s="21" t="str">
        <f>IF(AB469=" "," ",IF(Input!$G473="Girl",IF(RANK(AB469,($AA469:$AE469),0)&lt;=5,AB469," ")," "))</f>
        <v xml:space="preserve"> </v>
      </c>
      <c r="AO469" s="21" t="str">
        <f>IF(AC469=" "," ",IF(Input!$G473="Girl",IF(RANK(AC469,($AA469:$AE469),0)&lt;=5,AC469," ")," "))</f>
        <v xml:space="preserve"> </v>
      </c>
      <c r="AP469" s="21" t="str">
        <f>IF(AD469=" "," ",IF(Input!$G473="Girl",IF(RANK(AD469,($AA469:$AE469),0)&lt;=5,AD469," ")," "))</f>
        <v xml:space="preserve"> </v>
      </c>
      <c r="AQ469" s="21" t="str">
        <f>IF(AE469=" "," ",IF(Input!$G473="Girl",IF(RANK(AE469,($AA469:$AE469),0)&lt;=5,AE469," ")," "))</f>
        <v xml:space="preserve"> </v>
      </c>
      <c r="AS469">
        <v>4.0000000000000003E-5</v>
      </c>
      <c r="AT469">
        <v>7.9999999999999898E-5</v>
      </c>
      <c r="AU469">
        <v>1.2E-4</v>
      </c>
      <c r="AV469">
        <v>1.6000000000000001E-4</v>
      </c>
      <c r="AW469">
        <v>2.0000000000000001E-4</v>
      </c>
      <c r="AX469">
        <v>2.4000000000000001E-4</v>
      </c>
      <c r="AY469">
        <v>2.7999999999999998E-4</v>
      </c>
      <c r="AZ469">
        <v>3.20000000000001E-4</v>
      </c>
      <c r="BA469">
        <v>3.60000000000001E-4</v>
      </c>
      <c r="BB469">
        <v>4.0000000000000099E-4</v>
      </c>
    </row>
    <row r="470" spans="3:54" ht="23.55" customHeight="1" x14ac:dyDescent="0.3">
      <c r="C470" s="169">
        <f>Input!D474</f>
        <v>0</v>
      </c>
      <c r="D470" s="170" t="e">
        <f>Input!#REF!</f>
        <v>#REF!</v>
      </c>
      <c r="E470" s="170">
        <f>Input!E474</f>
        <v>0</v>
      </c>
      <c r="F470" s="171">
        <f>Input!F474</f>
        <v>0</v>
      </c>
      <c r="G470" s="171">
        <f>Input!G474</f>
        <v>0</v>
      </c>
      <c r="H470" s="170">
        <f t="shared" si="100"/>
        <v>0</v>
      </c>
      <c r="I470" s="170">
        <f t="shared" si="101"/>
        <v>0</v>
      </c>
      <c r="J470" s="170">
        <f t="shared" si="102"/>
        <v>0</v>
      </c>
      <c r="K470" s="170">
        <f t="shared" si="103"/>
        <v>0</v>
      </c>
      <c r="L470" s="170">
        <f t="shared" si="104"/>
        <v>0</v>
      </c>
      <c r="M470" s="170" t="str">
        <f t="shared" si="105"/>
        <v xml:space="preserve"> </v>
      </c>
      <c r="N470" s="182" t="str">
        <f t="shared" si="106"/>
        <v xml:space="preserve"> </v>
      </c>
      <c r="O470" s="5" t="str">
        <f t="shared" si="107"/>
        <v xml:space="preserve"> -0-0</v>
      </c>
      <c r="P470" s="5">
        <f>Input!D474</f>
        <v>0</v>
      </c>
      <c r="Q470" s="21">
        <f>IF(Input!$E474=0,0,IF(ISNA(VLOOKUP((CONCATENATE(Q$6,"-",Input!H474)),points1,2,)),0,(VLOOKUP((CONCATENATE(Q$6,"-",Input!H474)),points1,2,))))</f>
        <v>0</v>
      </c>
      <c r="R470" s="21">
        <f>IF(Input!$E474=0,0,IF(ISNA(VLOOKUP((CONCATENATE(R$6,"-",Input!I474)),points1,2,)),0,(VLOOKUP((CONCATENATE(R$6,"-",Input!I474)),points1,2,))))</f>
        <v>0</v>
      </c>
      <c r="S470" s="21">
        <f>IF(Input!$E474=0,0,IF(ISNA(VLOOKUP((CONCATENATE(S$6,"-",Input!J474)),points1,2,)),0,(VLOOKUP((CONCATENATE(S$6,"-",Input!J474)),points1,2,))))</f>
        <v>0</v>
      </c>
      <c r="T470" s="21">
        <f>IF(Input!$E474=0,0,IF(ISNA(VLOOKUP((CONCATENATE(T$6,"-",Input!K474)),points1,2,)),0,(VLOOKUP((CONCATENATE(T$6,"-",Input!K474)),points1,2,))))</f>
        <v>0</v>
      </c>
      <c r="U470" s="21">
        <f>IF(Input!$E474=0,0,IF(ISNA(VLOOKUP((CONCATENATE(U$6,"-",Input!L474)),points1,2,)),0,(VLOOKUP((CONCATENATE(U$6,"-",Input!L474)),points1,2,))))</f>
        <v>0</v>
      </c>
      <c r="V470" s="12">
        <f>IF(Input!$C474&gt;6,COUNT(Input!H474:I474,Input!J474:L474,Input!#REF!,Input!#REF!),IF(Input!$C474&lt;=6,COUNT(Input!H474:I474,Input!J474:L474,Input!#REF!)))</f>
        <v>0</v>
      </c>
      <c r="W470">
        <f t="shared" si="113"/>
        <v>0</v>
      </c>
      <c r="X470">
        <f>IF(W470=0,0,IF((Input!G474="Boy")*AND(Input!C474&gt;6),VLOOKUP(W470,award2,3),IF((Input!G474="Girl")*AND(Input!C474&gt;6),VLOOKUP(W470,award2,2),IF((Input!G474="Boy")*AND(Input!C474&lt;=6),VLOOKUP(W470,award12,3),IF((Input!G474="Girl")*AND(Input!C474&lt;=6),VLOOKUP(W470,award12,2),0)))))</f>
        <v>0</v>
      </c>
      <c r="Y470">
        <f>IF(Input!$C474&gt;6,COUNT(Input!H474:I474,Input!J474:L474,Input!#REF!,Input!#REF!),IF(Input!$C474&lt;=6,COUNT(Input!H474:I474,Input!J474:L474,Input!#REF!)))</f>
        <v>0</v>
      </c>
      <c r="AA470" t="str">
        <f t="shared" si="108"/>
        <v xml:space="preserve"> </v>
      </c>
      <c r="AB470" t="str">
        <f t="shared" si="109"/>
        <v xml:space="preserve"> </v>
      </c>
      <c r="AC470" t="str">
        <f t="shared" si="110"/>
        <v xml:space="preserve"> </v>
      </c>
      <c r="AD470" t="str">
        <f t="shared" si="111"/>
        <v xml:space="preserve"> </v>
      </c>
      <c r="AE470" t="str">
        <f t="shared" si="112"/>
        <v xml:space="preserve"> </v>
      </c>
      <c r="AG470" s="21" t="str">
        <f>IF(AA470=" "," ",IF(Input!$G474="Boy",IF(RANK(AA470,($AA470:$AE470),0)&lt;=5,AA470," ")," "))</f>
        <v xml:space="preserve"> </v>
      </c>
      <c r="AH470" s="21" t="str">
        <f>IF(AB470=" "," ",IF(Input!$G474="Boy",IF(RANK(AB470,($AA470:$AE470),0)&lt;=5,AB470," ")," "))</f>
        <v xml:space="preserve"> </v>
      </c>
      <c r="AI470" s="21" t="str">
        <f>IF(AC470=" "," ",IF(Input!$G474="Boy",IF(RANK(AC470,($AA470:$AE470),0)&lt;=5,AC470," ")," "))</f>
        <v xml:space="preserve"> </v>
      </c>
      <c r="AJ470" s="21" t="str">
        <f>IF(AD470=" "," ",IF(Input!$G474="Boy",IF(RANK(AD470,($AA470:$AE470),0)&lt;=5,AD470," ")," "))</f>
        <v xml:space="preserve"> </v>
      </c>
      <c r="AK470" s="21" t="str">
        <f>IF(AE470=" "," ",IF(Input!$G474="Boy",IF(RANK(AE470,($AA470:$AE470),0)&lt;=5,AE470," ")," "))</f>
        <v xml:space="preserve"> </v>
      </c>
      <c r="AM470" s="21" t="str">
        <f>IF(AA470=" "," ",IF(Input!$G474="Girl",IF(RANK(AA470,($AA470:$AE470),0)&lt;=5,AA470," ")," "))</f>
        <v xml:space="preserve"> </v>
      </c>
      <c r="AN470" s="21" t="str">
        <f>IF(AB470=" "," ",IF(Input!$G474="Girl",IF(RANK(AB470,($AA470:$AE470),0)&lt;=5,AB470," ")," "))</f>
        <v xml:space="preserve"> </v>
      </c>
      <c r="AO470" s="21" t="str">
        <f>IF(AC470=" "," ",IF(Input!$G474="Girl",IF(RANK(AC470,($AA470:$AE470),0)&lt;=5,AC470," ")," "))</f>
        <v xml:space="preserve"> </v>
      </c>
      <c r="AP470" s="21" t="str">
        <f>IF(AD470=" "," ",IF(Input!$G474="Girl",IF(RANK(AD470,($AA470:$AE470),0)&lt;=5,AD470," ")," "))</f>
        <v xml:space="preserve"> </v>
      </c>
      <c r="AQ470" s="21" t="str">
        <f>IF(AE470=" "," ",IF(Input!$G474="Girl",IF(RANK(AE470,($AA470:$AE470),0)&lt;=5,AE470," ")," "))</f>
        <v xml:space="preserve"> </v>
      </c>
      <c r="AS470">
        <v>4.0000000000000003E-5</v>
      </c>
      <c r="AT470">
        <v>7.9999999999999898E-5</v>
      </c>
      <c r="AU470">
        <v>1.2E-4</v>
      </c>
      <c r="AV470">
        <v>1.6000000000000001E-4</v>
      </c>
      <c r="AW470">
        <v>2.0000000000000001E-4</v>
      </c>
      <c r="AX470">
        <v>2.4000000000000001E-4</v>
      </c>
      <c r="AY470">
        <v>2.7999999999999998E-4</v>
      </c>
      <c r="AZ470">
        <v>3.20000000000001E-4</v>
      </c>
      <c r="BA470">
        <v>3.60000000000001E-4</v>
      </c>
      <c r="BB470">
        <v>4.0000000000000099E-4</v>
      </c>
    </row>
    <row r="471" spans="3:54" ht="23.55" customHeight="1" x14ac:dyDescent="0.3">
      <c r="C471" s="169">
        <f>Input!D475</f>
        <v>0</v>
      </c>
      <c r="D471" s="170" t="e">
        <f>Input!#REF!</f>
        <v>#REF!</v>
      </c>
      <c r="E471" s="170">
        <f>Input!E475</f>
        <v>0</v>
      </c>
      <c r="F471" s="171">
        <f>Input!F475</f>
        <v>0</v>
      </c>
      <c r="G471" s="171">
        <f>Input!G475</f>
        <v>0</v>
      </c>
      <c r="H471" s="170">
        <f t="shared" si="100"/>
        <v>0</v>
      </c>
      <c r="I471" s="170">
        <f t="shared" si="101"/>
        <v>0</v>
      </c>
      <c r="J471" s="170">
        <f t="shared" si="102"/>
        <v>0</v>
      </c>
      <c r="K471" s="170">
        <f t="shared" si="103"/>
        <v>0</v>
      </c>
      <c r="L471" s="170">
        <f t="shared" si="104"/>
        <v>0</v>
      </c>
      <c r="M471" s="170" t="str">
        <f t="shared" si="105"/>
        <v xml:space="preserve"> </v>
      </c>
      <c r="N471" s="182" t="str">
        <f t="shared" si="106"/>
        <v xml:space="preserve"> </v>
      </c>
      <c r="O471" s="5" t="str">
        <f t="shared" si="107"/>
        <v xml:space="preserve"> -0-0</v>
      </c>
      <c r="P471" s="5">
        <f>Input!D475</f>
        <v>0</v>
      </c>
      <c r="Q471" s="21">
        <f>IF(Input!$E475=0,0,IF(ISNA(VLOOKUP((CONCATENATE(Q$6,"-",Input!H475)),points1,2,)),0,(VLOOKUP((CONCATENATE(Q$6,"-",Input!H475)),points1,2,))))</f>
        <v>0</v>
      </c>
      <c r="R471" s="21">
        <f>IF(Input!$E475=0,0,IF(ISNA(VLOOKUP((CONCATENATE(R$6,"-",Input!I475)),points1,2,)),0,(VLOOKUP((CONCATENATE(R$6,"-",Input!I475)),points1,2,))))</f>
        <v>0</v>
      </c>
      <c r="S471" s="21">
        <f>IF(Input!$E475=0,0,IF(ISNA(VLOOKUP((CONCATENATE(S$6,"-",Input!J475)),points1,2,)),0,(VLOOKUP((CONCATENATE(S$6,"-",Input!J475)),points1,2,))))</f>
        <v>0</v>
      </c>
      <c r="T471" s="21">
        <f>IF(Input!$E475=0,0,IF(ISNA(VLOOKUP((CONCATENATE(T$6,"-",Input!K475)),points1,2,)),0,(VLOOKUP((CONCATENATE(T$6,"-",Input!K475)),points1,2,))))</f>
        <v>0</v>
      </c>
      <c r="U471" s="21">
        <f>IF(Input!$E475=0,0,IF(ISNA(VLOOKUP((CONCATENATE(U$6,"-",Input!L475)),points1,2,)),0,(VLOOKUP((CONCATENATE(U$6,"-",Input!L475)),points1,2,))))</f>
        <v>0</v>
      </c>
      <c r="V471" s="12">
        <f>IF(Input!$C475&gt;6,COUNT(Input!H475:I475,Input!J475:L475,Input!#REF!,Input!#REF!),IF(Input!$C475&lt;=6,COUNT(Input!H475:I475,Input!J475:L475,Input!#REF!)))</f>
        <v>0</v>
      </c>
      <c r="W471">
        <f t="shared" si="113"/>
        <v>0</v>
      </c>
      <c r="X471">
        <f>IF(W471=0,0,IF((Input!G475="Boy")*AND(Input!C475&gt;6),VLOOKUP(W471,award2,3),IF((Input!G475="Girl")*AND(Input!C475&gt;6),VLOOKUP(W471,award2,2),IF((Input!G475="Boy")*AND(Input!C475&lt;=6),VLOOKUP(W471,award12,3),IF((Input!G475="Girl")*AND(Input!C475&lt;=6),VLOOKUP(W471,award12,2),0)))))</f>
        <v>0</v>
      </c>
      <c r="Y471">
        <f>IF(Input!$C475&gt;6,COUNT(Input!H475:I475,Input!J475:L475,Input!#REF!,Input!#REF!),IF(Input!$C475&lt;=6,COUNT(Input!H475:I475,Input!J475:L475,Input!#REF!)))</f>
        <v>0</v>
      </c>
      <c r="AA471" t="str">
        <f t="shared" si="108"/>
        <v xml:space="preserve"> </v>
      </c>
      <c r="AB471" t="str">
        <f t="shared" si="109"/>
        <v xml:space="preserve"> </v>
      </c>
      <c r="AC471" t="str">
        <f t="shared" si="110"/>
        <v xml:space="preserve"> </v>
      </c>
      <c r="AD471" t="str">
        <f t="shared" si="111"/>
        <v xml:space="preserve"> </v>
      </c>
      <c r="AE471" t="str">
        <f t="shared" si="112"/>
        <v xml:space="preserve"> </v>
      </c>
      <c r="AG471" s="21" t="str">
        <f>IF(AA471=" "," ",IF(Input!$G475="Boy",IF(RANK(AA471,($AA471:$AE471),0)&lt;=5,AA471," ")," "))</f>
        <v xml:space="preserve"> </v>
      </c>
      <c r="AH471" s="21" t="str">
        <f>IF(AB471=" "," ",IF(Input!$G475="Boy",IF(RANK(AB471,($AA471:$AE471),0)&lt;=5,AB471," ")," "))</f>
        <v xml:space="preserve"> </v>
      </c>
      <c r="AI471" s="21" t="str">
        <f>IF(AC471=" "," ",IF(Input!$G475="Boy",IF(RANK(AC471,($AA471:$AE471),0)&lt;=5,AC471," ")," "))</f>
        <v xml:space="preserve"> </v>
      </c>
      <c r="AJ471" s="21" t="str">
        <f>IF(AD471=" "," ",IF(Input!$G475="Boy",IF(RANK(AD471,($AA471:$AE471),0)&lt;=5,AD471," ")," "))</f>
        <v xml:space="preserve"> </v>
      </c>
      <c r="AK471" s="21" t="str">
        <f>IF(AE471=" "," ",IF(Input!$G475="Boy",IF(RANK(AE471,($AA471:$AE471),0)&lt;=5,AE471," ")," "))</f>
        <v xml:space="preserve"> </v>
      </c>
      <c r="AM471" s="21" t="str">
        <f>IF(AA471=" "," ",IF(Input!$G475="Girl",IF(RANK(AA471,($AA471:$AE471),0)&lt;=5,AA471," ")," "))</f>
        <v xml:space="preserve"> </v>
      </c>
      <c r="AN471" s="21" t="str">
        <f>IF(AB471=" "," ",IF(Input!$G475="Girl",IF(RANK(AB471,($AA471:$AE471),0)&lt;=5,AB471," ")," "))</f>
        <v xml:space="preserve"> </v>
      </c>
      <c r="AO471" s="21" t="str">
        <f>IF(AC471=" "," ",IF(Input!$G475="Girl",IF(RANK(AC471,($AA471:$AE471),0)&lt;=5,AC471," ")," "))</f>
        <v xml:space="preserve"> </v>
      </c>
      <c r="AP471" s="21" t="str">
        <f>IF(AD471=" "," ",IF(Input!$G475="Girl",IF(RANK(AD471,($AA471:$AE471),0)&lt;=5,AD471," ")," "))</f>
        <v xml:space="preserve"> </v>
      </c>
      <c r="AQ471" s="21" t="str">
        <f>IF(AE471=" "," ",IF(Input!$G475="Girl",IF(RANK(AE471,($AA471:$AE471),0)&lt;=5,AE471," ")," "))</f>
        <v xml:space="preserve"> </v>
      </c>
      <c r="AS471">
        <v>4.0000000000000003E-5</v>
      </c>
      <c r="AT471">
        <v>7.9999999999999898E-5</v>
      </c>
      <c r="AU471">
        <v>1.2E-4</v>
      </c>
      <c r="AV471">
        <v>1.6000000000000001E-4</v>
      </c>
      <c r="AW471">
        <v>2.0000000000000001E-4</v>
      </c>
      <c r="AX471">
        <v>2.4000000000000001E-4</v>
      </c>
      <c r="AY471">
        <v>2.7999999999999998E-4</v>
      </c>
      <c r="AZ471">
        <v>3.20000000000001E-4</v>
      </c>
      <c r="BA471">
        <v>3.60000000000001E-4</v>
      </c>
      <c r="BB471">
        <v>4.0000000000000099E-4</v>
      </c>
    </row>
    <row r="472" spans="3:54" ht="23.55" customHeight="1" x14ac:dyDescent="0.3">
      <c r="C472" s="169">
        <f>Input!D476</f>
        <v>0</v>
      </c>
      <c r="D472" s="170" t="e">
        <f>Input!#REF!</f>
        <v>#REF!</v>
      </c>
      <c r="E472" s="170">
        <f>Input!E476</f>
        <v>0</v>
      </c>
      <c r="F472" s="171">
        <f>Input!F476</f>
        <v>0</v>
      </c>
      <c r="G472" s="171">
        <f>Input!G476</f>
        <v>0</v>
      </c>
      <c r="H472" s="170">
        <f t="shared" si="100"/>
        <v>0</v>
      </c>
      <c r="I472" s="170">
        <f t="shared" si="101"/>
        <v>0</v>
      </c>
      <c r="J472" s="170">
        <f t="shared" si="102"/>
        <v>0</v>
      </c>
      <c r="K472" s="170">
        <f t="shared" si="103"/>
        <v>0</v>
      </c>
      <c r="L472" s="170">
        <f t="shared" si="104"/>
        <v>0</v>
      </c>
      <c r="M472" s="170" t="str">
        <f t="shared" si="105"/>
        <v xml:space="preserve"> </v>
      </c>
      <c r="N472" s="182" t="str">
        <f t="shared" si="106"/>
        <v xml:space="preserve"> </v>
      </c>
      <c r="O472" s="5" t="str">
        <f t="shared" si="107"/>
        <v xml:space="preserve"> -0-0</v>
      </c>
      <c r="P472" s="5">
        <f>Input!D476</f>
        <v>0</v>
      </c>
      <c r="Q472" s="21">
        <f>IF(Input!$E476=0,0,IF(ISNA(VLOOKUP((CONCATENATE(Q$6,"-",Input!H476)),points1,2,)),0,(VLOOKUP((CONCATENATE(Q$6,"-",Input!H476)),points1,2,))))</f>
        <v>0</v>
      </c>
      <c r="R472" s="21">
        <f>IF(Input!$E476=0,0,IF(ISNA(VLOOKUP((CONCATENATE(R$6,"-",Input!I476)),points1,2,)),0,(VLOOKUP((CONCATENATE(R$6,"-",Input!I476)),points1,2,))))</f>
        <v>0</v>
      </c>
      <c r="S472" s="21">
        <f>IF(Input!$E476=0,0,IF(ISNA(VLOOKUP((CONCATENATE(S$6,"-",Input!J476)),points1,2,)),0,(VLOOKUP((CONCATENATE(S$6,"-",Input!J476)),points1,2,))))</f>
        <v>0</v>
      </c>
      <c r="T472" s="21">
        <f>IF(Input!$E476=0,0,IF(ISNA(VLOOKUP((CONCATENATE(T$6,"-",Input!K476)),points1,2,)),0,(VLOOKUP((CONCATENATE(T$6,"-",Input!K476)),points1,2,))))</f>
        <v>0</v>
      </c>
      <c r="U472" s="21">
        <f>IF(Input!$E476=0,0,IF(ISNA(VLOOKUP((CONCATENATE(U$6,"-",Input!L476)),points1,2,)),0,(VLOOKUP((CONCATENATE(U$6,"-",Input!L476)),points1,2,))))</f>
        <v>0</v>
      </c>
      <c r="V472" s="12">
        <f>IF(Input!$C476&gt;6,COUNT(Input!H476:I476,Input!J476:L476,Input!#REF!,Input!#REF!),IF(Input!$C476&lt;=6,COUNT(Input!H476:I476,Input!J476:L476,Input!#REF!)))</f>
        <v>0</v>
      </c>
      <c r="W472">
        <f t="shared" si="113"/>
        <v>0</v>
      </c>
      <c r="X472">
        <f>IF(W472=0,0,IF((Input!G476="Boy")*AND(Input!C476&gt;6),VLOOKUP(W472,award2,3),IF((Input!G476="Girl")*AND(Input!C476&gt;6),VLOOKUP(W472,award2,2),IF((Input!G476="Boy")*AND(Input!C476&lt;=6),VLOOKUP(W472,award12,3),IF((Input!G476="Girl")*AND(Input!C476&lt;=6),VLOOKUP(W472,award12,2),0)))))</f>
        <v>0</v>
      </c>
      <c r="Y472">
        <f>IF(Input!$C476&gt;6,COUNT(Input!H476:I476,Input!J476:L476,Input!#REF!,Input!#REF!),IF(Input!$C476&lt;=6,COUNT(Input!H476:I476,Input!J476:L476,Input!#REF!)))</f>
        <v>0</v>
      </c>
      <c r="AA472" t="str">
        <f t="shared" si="108"/>
        <v xml:space="preserve"> </v>
      </c>
      <c r="AB472" t="str">
        <f t="shared" si="109"/>
        <v xml:space="preserve"> </v>
      </c>
      <c r="AC472" t="str">
        <f t="shared" si="110"/>
        <v xml:space="preserve"> </v>
      </c>
      <c r="AD472" t="str">
        <f t="shared" si="111"/>
        <v xml:space="preserve"> </v>
      </c>
      <c r="AE472" t="str">
        <f t="shared" si="112"/>
        <v xml:space="preserve"> </v>
      </c>
      <c r="AG472" s="21" t="str">
        <f>IF(AA472=" "," ",IF(Input!$G476="Boy",IF(RANK(AA472,($AA472:$AE472),0)&lt;=5,AA472," ")," "))</f>
        <v xml:space="preserve"> </v>
      </c>
      <c r="AH472" s="21" t="str">
        <f>IF(AB472=" "," ",IF(Input!$G476="Boy",IF(RANK(AB472,($AA472:$AE472),0)&lt;=5,AB472," ")," "))</f>
        <v xml:space="preserve"> </v>
      </c>
      <c r="AI472" s="21" t="str">
        <f>IF(AC472=" "," ",IF(Input!$G476="Boy",IF(RANK(AC472,($AA472:$AE472),0)&lt;=5,AC472," ")," "))</f>
        <v xml:space="preserve"> </v>
      </c>
      <c r="AJ472" s="21" t="str">
        <f>IF(AD472=" "," ",IF(Input!$G476="Boy",IF(RANK(AD472,($AA472:$AE472),0)&lt;=5,AD472," ")," "))</f>
        <v xml:space="preserve"> </v>
      </c>
      <c r="AK472" s="21" t="str">
        <f>IF(AE472=" "," ",IF(Input!$G476="Boy",IF(RANK(AE472,($AA472:$AE472),0)&lt;=5,AE472," ")," "))</f>
        <v xml:space="preserve"> </v>
      </c>
      <c r="AM472" s="21" t="str">
        <f>IF(AA472=" "," ",IF(Input!$G476="Girl",IF(RANK(AA472,($AA472:$AE472),0)&lt;=5,AA472," ")," "))</f>
        <v xml:space="preserve"> </v>
      </c>
      <c r="AN472" s="21" t="str">
        <f>IF(AB472=" "," ",IF(Input!$G476="Girl",IF(RANK(AB472,($AA472:$AE472),0)&lt;=5,AB472," ")," "))</f>
        <v xml:space="preserve"> </v>
      </c>
      <c r="AO472" s="21" t="str">
        <f>IF(AC472=" "," ",IF(Input!$G476="Girl",IF(RANK(AC472,($AA472:$AE472),0)&lt;=5,AC472," ")," "))</f>
        <v xml:space="preserve"> </v>
      </c>
      <c r="AP472" s="21" t="str">
        <f>IF(AD472=" "," ",IF(Input!$G476="Girl",IF(RANK(AD472,($AA472:$AE472),0)&lt;=5,AD472," ")," "))</f>
        <v xml:space="preserve"> </v>
      </c>
      <c r="AQ472" s="21" t="str">
        <f>IF(AE472=" "," ",IF(Input!$G476="Girl",IF(RANK(AE472,($AA472:$AE472),0)&lt;=5,AE472," ")," "))</f>
        <v xml:space="preserve"> </v>
      </c>
      <c r="AS472">
        <v>4.0000000000000003E-5</v>
      </c>
      <c r="AT472">
        <v>7.9999999999999898E-5</v>
      </c>
      <c r="AU472">
        <v>1.2E-4</v>
      </c>
      <c r="AV472">
        <v>1.6000000000000001E-4</v>
      </c>
      <c r="AW472">
        <v>2.0000000000000001E-4</v>
      </c>
      <c r="AX472">
        <v>2.4000000000000001E-4</v>
      </c>
      <c r="AY472">
        <v>2.7999999999999998E-4</v>
      </c>
      <c r="AZ472">
        <v>3.20000000000001E-4</v>
      </c>
      <c r="BA472">
        <v>3.60000000000001E-4</v>
      </c>
      <c r="BB472">
        <v>4.0000000000000099E-4</v>
      </c>
    </row>
    <row r="473" spans="3:54" ht="23.55" customHeight="1" x14ac:dyDescent="0.3">
      <c r="C473" s="169">
        <f>Input!D477</f>
        <v>0</v>
      </c>
      <c r="D473" s="170" t="e">
        <f>Input!#REF!</f>
        <v>#REF!</v>
      </c>
      <c r="E473" s="170">
        <f>Input!E477</f>
        <v>0</v>
      </c>
      <c r="F473" s="171">
        <f>Input!F477</f>
        <v>0</v>
      </c>
      <c r="G473" s="171">
        <f>Input!G477</f>
        <v>0</v>
      </c>
      <c r="H473" s="170">
        <f t="shared" si="100"/>
        <v>0</v>
      </c>
      <c r="I473" s="170">
        <f t="shared" si="101"/>
        <v>0</v>
      </c>
      <c r="J473" s="170">
        <f t="shared" si="102"/>
        <v>0</v>
      </c>
      <c r="K473" s="170">
        <f t="shared" si="103"/>
        <v>0</v>
      </c>
      <c r="L473" s="170">
        <f t="shared" si="104"/>
        <v>0</v>
      </c>
      <c r="M473" s="170" t="str">
        <f t="shared" si="105"/>
        <v xml:space="preserve"> </v>
      </c>
      <c r="N473" s="182" t="str">
        <f t="shared" si="106"/>
        <v xml:space="preserve"> </v>
      </c>
      <c r="O473" s="5" t="str">
        <f t="shared" si="107"/>
        <v xml:space="preserve"> -0-0</v>
      </c>
      <c r="P473" s="5">
        <f>Input!D477</f>
        <v>0</v>
      </c>
      <c r="Q473" s="21">
        <f>IF(Input!$E477=0,0,IF(ISNA(VLOOKUP((CONCATENATE(Q$6,"-",Input!H477)),points1,2,)),0,(VLOOKUP((CONCATENATE(Q$6,"-",Input!H477)),points1,2,))))</f>
        <v>0</v>
      </c>
      <c r="R473" s="21">
        <f>IF(Input!$E477=0,0,IF(ISNA(VLOOKUP((CONCATENATE(R$6,"-",Input!I477)),points1,2,)),0,(VLOOKUP((CONCATENATE(R$6,"-",Input!I477)),points1,2,))))</f>
        <v>0</v>
      </c>
      <c r="S473" s="21">
        <f>IF(Input!$E477=0,0,IF(ISNA(VLOOKUP((CONCATENATE(S$6,"-",Input!J477)),points1,2,)),0,(VLOOKUP((CONCATENATE(S$6,"-",Input!J477)),points1,2,))))</f>
        <v>0</v>
      </c>
      <c r="T473" s="21">
        <f>IF(Input!$E477=0,0,IF(ISNA(VLOOKUP((CONCATENATE(T$6,"-",Input!K477)),points1,2,)),0,(VLOOKUP((CONCATENATE(T$6,"-",Input!K477)),points1,2,))))</f>
        <v>0</v>
      </c>
      <c r="U473" s="21">
        <f>IF(Input!$E477=0,0,IF(ISNA(VLOOKUP((CONCATENATE(U$6,"-",Input!L477)),points1,2,)),0,(VLOOKUP((CONCATENATE(U$6,"-",Input!L477)),points1,2,))))</f>
        <v>0</v>
      </c>
      <c r="V473" s="12">
        <f>IF(Input!$C477&gt;6,COUNT(Input!H477:I477,Input!J477:L477,Input!#REF!,Input!#REF!),IF(Input!$C477&lt;=6,COUNT(Input!H477:I477,Input!J477:L477,Input!#REF!)))</f>
        <v>0</v>
      </c>
      <c r="W473">
        <f t="shared" si="113"/>
        <v>0</v>
      </c>
      <c r="X473">
        <f>IF(W473=0,0,IF((Input!G477="Boy")*AND(Input!C477&gt;6),VLOOKUP(W473,award2,3),IF((Input!G477="Girl")*AND(Input!C477&gt;6),VLOOKUP(W473,award2,2),IF((Input!G477="Boy")*AND(Input!C477&lt;=6),VLOOKUP(W473,award12,3),IF((Input!G477="Girl")*AND(Input!C477&lt;=6),VLOOKUP(W473,award12,2),0)))))</f>
        <v>0</v>
      </c>
      <c r="Y473">
        <f>IF(Input!$C477&gt;6,COUNT(Input!H477:I477,Input!J477:L477,Input!#REF!,Input!#REF!),IF(Input!$C477&lt;=6,COUNT(Input!H477:I477,Input!J477:L477,Input!#REF!)))</f>
        <v>0</v>
      </c>
      <c r="AA473" t="str">
        <f t="shared" si="108"/>
        <v xml:space="preserve"> </v>
      </c>
      <c r="AB473" t="str">
        <f t="shared" si="109"/>
        <v xml:space="preserve"> </v>
      </c>
      <c r="AC473" t="str">
        <f t="shared" si="110"/>
        <v xml:space="preserve"> </v>
      </c>
      <c r="AD473" t="str">
        <f t="shared" si="111"/>
        <v xml:space="preserve"> </v>
      </c>
      <c r="AE473" t="str">
        <f t="shared" si="112"/>
        <v xml:space="preserve"> </v>
      </c>
      <c r="AG473" s="21" t="str">
        <f>IF(AA473=" "," ",IF(Input!$G477="Boy",IF(RANK(AA473,($AA473:$AE473),0)&lt;=5,AA473," ")," "))</f>
        <v xml:space="preserve"> </v>
      </c>
      <c r="AH473" s="21" t="str">
        <f>IF(AB473=" "," ",IF(Input!$G477="Boy",IF(RANK(AB473,($AA473:$AE473),0)&lt;=5,AB473," ")," "))</f>
        <v xml:space="preserve"> </v>
      </c>
      <c r="AI473" s="21" t="str">
        <f>IF(AC473=" "," ",IF(Input!$G477="Boy",IF(RANK(AC473,($AA473:$AE473),0)&lt;=5,AC473," ")," "))</f>
        <v xml:space="preserve"> </v>
      </c>
      <c r="AJ473" s="21" t="str">
        <f>IF(AD473=" "," ",IF(Input!$G477="Boy",IF(RANK(AD473,($AA473:$AE473),0)&lt;=5,AD473," ")," "))</f>
        <v xml:space="preserve"> </v>
      </c>
      <c r="AK473" s="21" t="str">
        <f>IF(AE473=" "," ",IF(Input!$G477="Boy",IF(RANK(AE473,($AA473:$AE473),0)&lt;=5,AE473," ")," "))</f>
        <v xml:space="preserve"> </v>
      </c>
      <c r="AM473" s="21" t="str">
        <f>IF(AA473=" "," ",IF(Input!$G477="Girl",IF(RANK(AA473,($AA473:$AE473),0)&lt;=5,AA473," ")," "))</f>
        <v xml:space="preserve"> </v>
      </c>
      <c r="AN473" s="21" t="str">
        <f>IF(AB473=" "," ",IF(Input!$G477="Girl",IF(RANK(AB473,($AA473:$AE473),0)&lt;=5,AB473," ")," "))</f>
        <v xml:space="preserve"> </v>
      </c>
      <c r="AO473" s="21" t="str">
        <f>IF(AC473=" "," ",IF(Input!$G477="Girl",IF(RANK(AC473,($AA473:$AE473),0)&lt;=5,AC473," ")," "))</f>
        <v xml:space="preserve"> </v>
      </c>
      <c r="AP473" s="21" t="str">
        <f>IF(AD473=" "," ",IF(Input!$G477="Girl",IF(RANK(AD473,($AA473:$AE473),0)&lt;=5,AD473," ")," "))</f>
        <v xml:space="preserve"> </v>
      </c>
      <c r="AQ473" s="21" t="str">
        <f>IF(AE473=" "," ",IF(Input!$G477="Girl",IF(RANK(AE473,($AA473:$AE473),0)&lt;=5,AE473," ")," "))</f>
        <v xml:space="preserve"> </v>
      </c>
      <c r="AS473">
        <v>4.0000000000000003E-5</v>
      </c>
      <c r="AT473">
        <v>7.9999999999999898E-5</v>
      </c>
      <c r="AU473">
        <v>1.2E-4</v>
      </c>
      <c r="AV473">
        <v>1.6000000000000001E-4</v>
      </c>
      <c r="AW473">
        <v>2.0000000000000001E-4</v>
      </c>
      <c r="AX473">
        <v>2.4000000000000001E-4</v>
      </c>
      <c r="AY473">
        <v>2.7999999999999998E-4</v>
      </c>
      <c r="AZ473">
        <v>3.20000000000001E-4</v>
      </c>
      <c r="BA473">
        <v>3.60000000000001E-4</v>
      </c>
      <c r="BB473">
        <v>4.0000000000000099E-4</v>
      </c>
    </row>
    <row r="474" spans="3:54" ht="23.55" customHeight="1" x14ac:dyDescent="0.3">
      <c r="C474" s="169">
        <f>Input!D478</f>
        <v>0</v>
      </c>
      <c r="D474" s="170" t="e">
        <f>Input!#REF!</f>
        <v>#REF!</v>
      </c>
      <c r="E474" s="170">
        <f>Input!E478</f>
        <v>0</v>
      </c>
      <c r="F474" s="171">
        <f>Input!F478</f>
        <v>0</v>
      </c>
      <c r="G474" s="171">
        <f>Input!G478</f>
        <v>0</v>
      </c>
      <c r="H474" s="170">
        <f t="shared" si="100"/>
        <v>0</v>
      </c>
      <c r="I474" s="170">
        <f t="shared" si="101"/>
        <v>0</v>
      </c>
      <c r="J474" s="170">
        <f t="shared" si="102"/>
        <v>0</v>
      </c>
      <c r="K474" s="170">
        <f t="shared" si="103"/>
        <v>0</v>
      </c>
      <c r="L474" s="170">
        <f t="shared" si="104"/>
        <v>0</v>
      </c>
      <c r="M474" s="170" t="str">
        <f t="shared" si="105"/>
        <v xml:space="preserve"> </v>
      </c>
      <c r="N474" s="182" t="str">
        <f t="shared" si="106"/>
        <v xml:space="preserve"> </v>
      </c>
      <c r="O474" s="5" t="str">
        <f t="shared" si="107"/>
        <v xml:space="preserve"> -0-0</v>
      </c>
      <c r="P474" s="5">
        <f>Input!D478</f>
        <v>0</v>
      </c>
      <c r="Q474" s="21">
        <f>IF(Input!$E478=0,0,IF(ISNA(VLOOKUP((CONCATENATE(Q$6,"-",Input!H478)),points1,2,)),0,(VLOOKUP((CONCATENATE(Q$6,"-",Input!H478)),points1,2,))))</f>
        <v>0</v>
      </c>
      <c r="R474" s="21">
        <f>IF(Input!$E478=0,0,IF(ISNA(VLOOKUP((CONCATENATE(R$6,"-",Input!I478)),points1,2,)),0,(VLOOKUP((CONCATENATE(R$6,"-",Input!I478)),points1,2,))))</f>
        <v>0</v>
      </c>
      <c r="S474" s="21">
        <f>IF(Input!$E478=0,0,IF(ISNA(VLOOKUP((CONCATENATE(S$6,"-",Input!J478)),points1,2,)),0,(VLOOKUP((CONCATENATE(S$6,"-",Input!J478)),points1,2,))))</f>
        <v>0</v>
      </c>
      <c r="T474" s="21">
        <f>IF(Input!$E478=0,0,IF(ISNA(VLOOKUP((CONCATENATE(T$6,"-",Input!K478)),points1,2,)),0,(VLOOKUP((CONCATENATE(T$6,"-",Input!K478)),points1,2,))))</f>
        <v>0</v>
      </c>
      <c r="U474" s="21">
        <f>IF(Input!$E478=0,0,IF(ISNA(VLOOKUP((CONCATENATE(U$6,"-",Input!L478)),points1,2,)),0,(VLOOKUP((CONCATENATE(U$6,"-",Input!L478)),points1,2,))))</f>
        <v>0</v>
      </c>
      <c r="V474" s="12">
        <f>IF(Input!$C478&gt;6,COUNT(Input!H478:I478,Input!J478:L478,Input!#REF!,Input!#REF!),IF(Input!$C478&lt;=6,COUNT(Input!H478:I478,Input!J478:L478,Input!#REF!)))</f>
        <v>0</v>
      </c>
      <c r="W474">
        <f t="shared" si="113"/>
        <v>0</v>
      </c>
      <c r="X474">
        <f>IF(W474=0,0,IF((Input!G478="Boy")*AND(Input!C478&gt;6),VLOOKUP(W474,award2,3),IF((Input!G478="Girl")*AND(Input!C478&gt;6),VLOOKUP(W474,award2,2),IF((Input!G478="Boy")*AND(Input!C478&lt;=6),VLOOKUP(W474,award12,3),IF((Input!G478="Girl")*AND(Input!C478&lt;=6),VLOOKUP(W474,award12,2),0)))))</f>
        <v>0</v>
      </c>
      <c r="Y474">
        <f>IF(Input!$C478&gt;6,COUNT(Input!H478:I478,Input!J478:L478,Input!#REF!,Input!#REF!),IF(Input!$C478&lt;=6,COUNT(Input!H478:I478,Input!J478:L478,Input!#REF!)))</f>
        <v>0</v>
      </c>
      <c r="AA474" t="str">
        <f t="shared" si="108"/>
        <v xml:space="preserve"> </v>
      </c>
      <c r="AB474" t="str">
        <f t="shared" si="109"/>
        <v xml:space="preserve"> </v>
      </c>
      <c r="AC474" t="str">
        <f t="shared" si="110"/>
        <v xml:space="preserve"> </v>
      </c>
      <c r="AD474" t="str">
        <f t="shared" si="111"/>
        <v xml:space="preserve"> </v>
      </c>
      <c r="AE474" t="str">
        <f t="shared" si="112"/>
        <v xml:space="preserve"> </v>
      </c>
      <c r="AG474" s="21" t="str">
        <f>IF(AA474=" "," ",IF(Input!$G478="Boy",IF(RANK(AA474,($AA474:$AE474),0)&lt;=5,AA474," ")," "))</f>
        <v xml:space="preserve"> </v>
      </c>
      <c r="AH474" s="21" t="str">
        <f>IF(AB474=" "," ",IF(Input!$G478="Boy",IF(RANK(AB474,($AA474:$AE474),0)&lt;=5,AB474," ")," "))</f>
        <v xml:space="preserve"> </v>
      </c>
      <c r="AI474" s="21" t="str">
        <f>IF(AC474=" "," ",IF(Input!$G478="Boy",IF(RANK(AC474,($AA474:$AE474),0)&lt;=5,AC474," ")," "))</f>
        <v xml:space="preserve"> </v>
      </c>
      <c r="AJ474" s="21" t="str">
        <f>IF(AD474=" "," ",IF(Input!$G478="Boy",IF(RANK(AD474,($AA474:$AE474),0)&lt;=5,AD474," ")," "))</f>
        <v xml:space="preserve"> </v>
      </c>
      <c r="AK474" s="21" t="str">
        <f>IF(AE474=" "," ",IF(Input!$G478="Boy",IF(RANK(AE474,($AA474:$AE474),0)&lt;=5,AE474," ")," "))</f>
        <v xml:space="preserve"> </v>
      </c>
      <c r="AM474" s="21" t="str">
        <f>IF(AA474=" "," ",IF(Input!$G478="Girl",IF(RANK(AA474,($AA474:$AE474),0)&lt;=5,AA474," ")," "))</f>
        <v xml:space="preserve"> </v>
      </c>
      <c r="AN474" s="21" t="str">
        <f>IF(AB474=" "," ",IF(Input!$G478="Girl",IF(RANK(AB474,($AA474:$AE474),0)&lt;=5,AB474," ")," "))</f>
        <v xml:space="preserve"> </v>
      </c>
      <c r="AO474" s="21" t="str">
        <f>IF(AC474=" "," ",IF(Input!$G478="Girl",IF(RANK(AC474,($AA474:$AE474),0)&lt;=5,AC474," ")," "))</f>
        <v xml:space="preserve"> </v>
      </c>
      <c r="AP474" s="21" t="str">
        <f>IF(AD474=" "," ",IF(Input!$G478="Girl",IF(RANK(AD474,($AA474:$AE474),0)&lt;=5,AD474," ")," "))</f>
        <v xml:space="preserve"> </v>
      </c>
      <c r="AQ474" s="21" t="str">
        <f>IF(AE474=" "," ",IF(Input!$G478="Girl",IF(RANK(AE474,($AA474:$AE474),0)&lt;=5,AE474," ")," "))</f>
        <v xml:space="preserve"> </v>
      </c>
      <c r="AS474">
        <v>4.0000000000000003E-5</v>
      </c>
      <c r="AT474">
        <v>7.9999999999999898E-5</v>
      </c>
      <c r="AU474">
        <v>1.2E-4</v>
      </c>
      <c r="AV474">
        <v>1.6000000000000001E-4</v>
      </c>
      <c r="AW474">
        <v>2.0000000000000001E-4</v>
      </c>
      <c r="AX474">
        <v>2.4000000000000001E-4</v>
      </c>
      <c r="AY474">
        <v>2.7999999999999998E-4</v>
      </c>
      <c r="AZ474">
        <v>3.20000000000001E-4</v>
      </c>
      <c r="BA474">
        <v>3.60000000000001E-4</v>
      </c>
      <c r="BB474">
        <v>4.0000000000000099E-4</v>
      </c>
    </row>
    <row r="475" spans="3:54" ht="23.55" customHeight="1" x14ac:dyDescent="0.3">
      <c r="C475" s="169">
        <f>Input!D479</f>
        <v>0</v>
      </c>
      <c r="D475" s="170" t="e">
        <f>Input!#REF!</f>
        <v>#REF!</v>
      </c>
      <c r="E475" s="170">
        <f>Input!E479</f>
        <v>0</v>
      </c>
      <c r="F475" s="171">
        <f>Input!F479</f>
        <v>0</v>
      </c>
      <c r="G475" s="171">
        <f>Input!G479</f>
        <v>0</v>
      </c>
      <c r="H475" s="170">
        <f t="shared" si="100"/>
        <v>0</v>
      </c>
      <c r="I475" s="170">
        <f t="shared" si="101"/>
        <v>0</v>
      </c>
      <c r="J475" s="170">
        <f t="shared" si="102"/>
        <v>0</v>
      </c>
      <c r="K475" s="170">
        <f t="shared" si="103"/>
        <v>0</v>
      </c>
      <c r="L475" s="170">
        <f t="shared" si="104"/>
        <v>0</v>
      </c>
      <c r="M475" s="170" t="str">
        <f t="shared" si="105"/>
        <v xml:space="preserve"> </v>
      </c>
      <c r="N475" s="182" t="str">
        <f t="shared" si="106"/>
        <v xml:space="preserve"> </v>
      </c>
      <c r="O475" s="5" t="str">
        <f t="shared" si="107"/>
        <v xml:space="preserve"> -0-0</v>
      </c>
      <c r="P475" s="5">
        <f>Input!D479</f>
        <v>0</v>
      </c>
      <c r="Q475" s="21">
        <f>IF(Input!$E479=0,0,IF(ISNA(VLOOKUP((CONCATENATE(Q$6,"-",Input!H479)),points1,2,)),0,(VLOOKUP((CONCATENATE(Q$6,"-",Input!H479)),points1,2,))))</f>
        <v>0</v>
      </c>
      <c r="R475" s="21">
        <f>IF(Input!$E479=0,0,IF(ISNA(VLOOKUP((CONCATENATE(R$6,"-",Input!I479)),points1,2,)),0,(VLOOKUP((CONCATENATE(R$6,"-",Input!I479)),points1,2,))))</f>
        <v>0</v>
      </c>
      <c r="S475" s="21">
        <f>IF(Input!$E479=0,0,IF(ISNA(VLOOKUP((CONCATENATE(S$6,"-",Input!J479)),points1,2,)),0,(VLOOKUP((CONCATENATE(S$6,"-",Input!J479)),points1,2,))))</f>
        <v>0</v>
      </c>
      <c r="T475" s="21">
        <f>IF(Input!$E479=0,0,IF(ISNA(VLOOKUP((CONCATENATE(T$6,"-",Input!K479)),points1,2,)),0,(VLOOKUP((CONCATENATE(T$6,"-",Input!K479)),points1,2,))))</f>
        <v>0</v>
      </c>
      <c r="U475" s="21">
        <f>IF(Input!$E479=0,0,IF(ISNA(VLOOKUP((CONCATENATE(U$6,"-",Input!L479)),points1,2,)),0,(VLOOKUP((CONCATENATE(U$6,"-",Input!L479)),points1,2,))))</f>
        <v>0</v>
      </c>
      <c r="V475" s="12">
        <f>IF(Input!$C479&gt;6,COUNT(Input!H479:I479,Input!J479:L479,Input!#REF!,Input!#REF!),IF(Input!$C479&lt;=6,COUNT(Input!H479:I479,Input!J479:L479,Input!#REF!)))</f>
        <v>0</v>
      </c>
      <c r="W475">
        <f t="shared" si="113"/>
        <v>0</v>
      </c>
      <c r="X475">
        <f>IF(W475=0,0,IF((Input!G479="Boy")*AND(Input!C479&gt;6),VLOOKUP(W475,award2,3),IF((Input!G479="Girl")*AND(Input!C479&gt;6),VLOOKUP(W475,award2,2),IF((Input!G479="Boy")*AND(Input!C479&lt;=6),VLOOKUP(W475,award12,3),IF((Input!G479="Girl")*AND(Input!C479&lt;=6),VLOOKUP(W475,award12,2),0)))))</f>
        <v>0</v>
      </c>
      <c r="Y475">
        <f>IF(Input!$C479&gt;6,COUNT(Input!H479:I479,Input!J479:L479,Input!#REF!,Input!#REF!),IF(Input!$C479&lt;=6,COUNT(Input!H479:I479,Input!J479:L479,Input!#REF!)))</f>
        <v>0</v>
      </c>
      <c r="AA475" t="str">
        <f t="shared" si="108"/>
        <v xml:space="preserve"> </v>
      </c>
      <c r="AB475" t="str">
        <f t="shared" si="109"/>
        <v xml:space="preserve"> </v>
      </c>
      <c r="AC475" t="str">
        <f t="shared" si="110"/>
        <v xml:space="preserve"> </v>
      </c>
      <c r="AD475" t="str">
        <f t="shared" si="111"/>
        <v xml:space="preserve"> </v>
      </c>
      <c r="AE475" t="str">
        <f t="shared" si="112"/>
        <v xml:space="preserve"> </v>
      </c>
      <c r="AG475" s="21" t="str">
        <f>IF(AA475=" "," ",IF(Input!$G479="Boy",IF(RANK(AA475,($AA475:$AE475),0)&lt;=5,AA475," ")," "))</f>
        <v xml:space="preserve"> </v>
      </c>
      <c r="AH475" s="21" t="str">
        <f>IF(AB475=" "," ",IF(Input!$G479="Boy",IF(RANK(AB475,($AA475:$AE475),0)&lt;=5,AB475," ")," "))</f>
        <v xml:space="preserve"> </v>
      </c>
      <c r="AI475" s="21" t="str">
        <f>IF(AC475=" "," ",IF(Input!$G479="Boy",IF(RANK(AC475,($AA475:$AE475),0)&lt;=5,AC475," ")," "))</f>
        <v xml:space="preserve"> </v>
      </c>
      <c r="AJ475" s="21" t="str">
        <f>IF(AD475=" "," ",IF(Input!$G479="Boy",IF(RANK(AD475,($AA475:$AE475),0)&lt;=5,AD475," ")," "))</f>
        <v xml:space="preserve"> </v>
      </c>
      <c r="AK475" s="21" t="str">
        <f>IF(AE475=" "," ",IF(Input!$G479="Boy",IF(RANK(AE475,($AA475:$AE475),0)&lt;=5,AE475," ")," "))</f>
        <v xml:space="preserve"> </v>
      </c>
      <c r="AM475" s="21" t="str">
        <f>IF(AA475=" "," ",IF(Input!$G479="Girl",IF(RANK(AA475,($AA475:$AE475),0)&lt;=5,AA475," ")," "))</f>
        <v xml:space="preserve"> </v>
      </c>
      <c r="AN475" s="21" t="str">
        <f>IF(AB475=" "," ",IF(Input!$G479="Girl",IF(RANK(AB475,($AA475:$AE475),0)&lt;=5,AB475," ")," "))</f>
        <v xml:space="preserve"> </v>
      </c>
      <c r="AO475" s="21" t="str">
        <f>IF(AC475=" "," ",IF(Input!$G479="Girl",IF(RANK(AC475,($AA475:$AE475),0)&lt;=5,AC475," ")," "))</f>
        <v xml:space="preserve"> </v>
      </c>
      <c r="AP475" s="21" t="str">
        <f>IF(AD475=" "," ",IF(Input!$G479="Girl",IF(RANK(AD475,($AA475:$AE475),0)&lt;=5,AD475," ")," "))</f>
        <v xml:space="preserve"> </v>
      </c>
      <c r="AQ475" s="21" t="str">
        <f>IF(AE475=" "," ",IF(Input!$G479="Girl",IF(RANK(AE475,($AA475:$AE475),0)&lt;=5,AE475," ")," "))</f>
        <v xml:space="preserve"> </v>
      </c>
      <c r="AS475">
        <v>4.0000000000000003E-5</v>
      </c>
      <c r="AT475">
        <v>7.9999999999999898E-5</v>
      </c>
      <c r="AU475">
        <v>1.2E-4</v>
      </c>
      <c r="AV475">
        <v>1.6000000000000001E-4</v>
      </c>
      <c r="AW475">
        <v>2.0000000000000001E-4</v>
      </c>
      <c r="AX475">
        <v>2.4000000000000001E-4</v>
      </c>
      <c r="AY475">
        <v>2.7999999999999998E-4</v>
      </c>
      <c r="AZ475">
        <v>3.20000000000001E-4</v>
      </c>
      <c r="BA475">
        <v>3.60000000000001E-4</v>
      </c>
      <c r="BB475">
        <v>4.0000000000000099E-4</v>
      </c>
    </row>
    <row r="476" spans="3:54" ht="23.55" customHeight="1" x14ac:dyDescent="0.3">
      <c r="C476" s="169">
        <f>Input!D480</f>
        <v>0</v>
      </c>
      <c r="D476" s="170" t="e">
        <f>Input!#REF!</f>
        <v>#REF!</v>
      </c>
      <c r="E476" s="170">
        <f>Input!E480</f>
        <v>0</v>
      </c>
      <c r="F476" s="171">
        <f>Input!F480</f>
        <v>0</v>
      </c>
      <c r="G476" s="171">
        <f>Input!G480</f>
        <v>0</v>
      </c>
      <c r="H476" s="170">
        <f t="shared" si="100"/>
        <v>0</v>
      </c>
      <c r="I476" s="170">
        <f t="shared" si="101"/>
        <v>0</v>
      </c>
      <c r="J476" s="170">
        <f t="shared" si="102"/>
        <v>0</v>
      </c>
      <c r="K476" s="170">
        <f t="shared" si="103"/>
        <v>0</v>
      </c>
      <c r="L476" s="170">
        <f t="shared" si="104"/>
        <v>0</v>
      </c>
      <c r="M476" s="170" t="str">
        <f t="shared" si="105"/>
        <v xml:space="preserve"> </v>
      </c>
      <c r="N476" s="182" t="str">
        <f t="shared" si="106"/>
        <v xml:space="preserve"> </v>
      </c>
      <c r="O476" s="5" t="str">
        <f t="shared" si="107"/>
        <v xml:space="preserve"> -0-0</v>
      </c>
      <c r="P476" s="5">
        <f>Input!D480</f>
        <v>0</v>
      </c>
      <c r="Q476" s="21">
        <f>IF(Input!$E480=0,0,IF(ISNA(VLOOKUP((CONCATENATE(Q$6,"-",Input!H480)),points1,2,)),0,(VLOOKUP((CONCATENATE(Q$6,"-",Input!H480)),points1,2,))))</f>
        <v>0</v>
      </c>
      <c r="R476" s="21">
        <f>IF(Input!$E480=0,0,IF(ISNA(VLOOKUP((CONCATENATE(R$6,"-",Input!I480)),points1,2,)),0,(VLOOKUP((CONCATENATE(R$6,"-",Input!I480)),points1,2,))))</f>
        <v>0</v>
      </c>
      <c r="S476" s="21">
        <f>IF(Input!$E480=0,0,IF(ISNA(VLOOKUP((CONCATENATE(S$6,"-",Input!J480)),points1,2,)),0,(VLOOKUP((CONCATENATE(S$6,"-",Input!J480)),points1,2,))))</f>
        <v>0</v>
      </c>
      <c r="T476" s="21">
        <f>IF(Input!$E480=0,0,IF(ISNA(VLOOKUP((CONCATENATE(T$6,"-",Input!K480)),points1,2,)),0,(VLOOKUP((CONCATENATE(T$6,"-",Input!K480)),points1,2,))))</f>
        <v>0</v>
      </c>
      <c r="U476" s="21">
        <f>IF(Input!$E480=0,0,IF(ISNA(VLOOKUP((CONCATENATE(U$6,"-",Input!L480)),points1,2,)),0,(VLOOKUP((CONCATENATE(U$6,"-",Input!L480)),points1,2,))))</f>
        <v>0</v>
      </c>
      <c r="V476" s="12">
        <f>IF(Input!$C480&gt;6,COUNT(Input!H480:I480,Input!J480:L480,Input!#REF!,Input!#REF!),IF(Input!$C480&lt;=6,COUNT(Input!H480:I480,Input!J480:L480,Input!#REF!)))</f>
        <v>0</v>
      </c>
      <c r="W476">
        <f t="shared" si="113"/>
        <v>0</v>
      </c>
      <c r="X476">
        <f>IF(W476=0,0,IF((Input!G480="Boy")*AND(Input!C480&gt;6),VLOOKUP(W476,award2,3),IF((Input!G480="Girl")*AND(Input!C480&gt;6),VLOOKUP(W476,award2,2),IF((Input!G480="Boy")*AND(Input!C480&lt;=6),VLOOKUP(W476,award12,3),IF((Input!G480="Girl")*AND(Input!C480&lt;=6),VLOOKUP(W476,award12,2),0)))))</f>
        <v>0</v>
      </c>
      <c r="Y476">
        <f>IF(Input!$C480&gt;6,COUNT(Input!H480:I480,Input!J480:L480,Input!#REF!,Input!#REF!),IF(Input!$C480&lt;=6,COUNT(Input!H480:I480,Input!J480:L480,Input!#REF!)))</f>
        <v>0</v>
      </c>
      <c r="AA476" t="str">
        <f t="shared" si="108"/>
        <v xml:space="preserve"> </v>
      </c>
      <c r="AB476" t="str">
        <f t="shared" si="109"/>
        <v xml:space="preserve"> </v>
      </c>
      <c r="AC476" t="str">
        <f t="shared" si="110"/>
        <v xml:space="preserve"> </v>
      </c>
      <c r="AD476" t="str">
        <f t="shared" si="111"/>
        <v xml:space="preserve"> </v>
      </c>
      <c r="AE476" t="str">
        <f t="shared" si="112"/>
        <v xml:space="preserve"> </v>
      </c>
      <c r="AG476" s="21" t="str">
        <f>IF(AA476=" "," ",IF(Input!$G480="Boy",IF(RANK(AA476,($AA476:$AE476),0)&lt;=5,AA476," ")," "))</f>
        <v xml:space="preserve"> </v>
      </c>
      <c r="AH476" s="21" t="str">
        <f>IF(AB476=" "," ",IF(Input!$G480="Boy",IF(RANK(AB476,($AA476:$AE476),0)&lt;=5,AB476," ")," "))</f>
        <v xml:space="preserve"> </v>
      </c>
      <c r="AI476" s="21" t="str">
        <f>IF(AC476=" "," ",IF(Input!$G480="Boy",IF(RANK(AC476,($AA476:$AE476),0)&lt;=5,AC476," ")," "))</f>
        <v xml:space="preserve"> </v>
      </c>
      <c r="AJ476" s="21" t="str">
        <f>IF(AD476=" "," ",IF(Input!$G480="Boy",IF(RANK(AD476,($AA476:$AE476),0)&lt;=5,AD476," ")," "))</f>
        <v xml:space="preserve"> </v>
      </c>
      <c r="AK476" s="21" t="str">
        <f>IF(AE476=" "," ",IF(Input!$G480="Boy",IF(RANK(AE476,($AA476:$AE476),0)&lt;=5,AE476," ")," "))</f>
        <v xml:space="preserve"> </v>
      </c>
      <c r="AM476" s="21" t="str">
        <f>IF(AA476=" "," ",IF(Input!$G480="Girl",IF(RANK(AA476,($AA476:$AE476),0)&lt;=5,AA476," ")," "))</f>
        <v xml:space="preserve"> </v>
      </c>
      <c r="AN476" s="21" t="str">
        <f>IF(AB476=" "," ",IF(Input!$G480="Girl",IF(RANK(AB476,($AA476:$AE476),0)&lt;=5,AB476," ")," "))</f>
        <v xml:space="preserve"> </v>
      </c>
      <c r="AO476" s="21" t="str">
        <f>IF(AC476=" "," ",IF(Input!$G480="Girl",IF(RANK(AC476,($AA476:$AE476),0)&lt;=5,AC476," ")," "))</f>
        <v xml:space="preserve"> </v>
      </c>
      <c r="AP476" s="21" t="str">
        <f>IF(AD476=" "," ",IF(Input!$G480="Girl",IF(RANK(AD476,($AA476:$AE476),0)&lt;=5,AD476," ")," "))</f>
        <v xml:space="preserve"> </v>
      </c>
      <c r="AQ476" s="21" t="str">
        <f>IF(AE476=" "," ",IF(Input!$G480="Girl",IF(RANK(AE476,($AA476:$AE476),0)&lt;=5,AE476," ")," "))</f>
        <v xml:space="preserve"> </v>
      </c>
      <c r="AS476">
        <v>4.0000000000000003E-5</v>
      </c>
      <c r="AT476">
        <v>7.9999999999999898E-5</v>
      </c>
      <c r="AU476">
        <v>1.2E-4</v>
      </c>
      <c r="AV476">
        <v>1.6000000000000001E-4</v>
      </c>
      <c r="AW476">
        <v>2.0000000000000001E-4</v>
      </c>
      <c r="AX476">
        <v>2.4000000000000001E-4</v>
      </c>
      <c r="AY476">
        <v>2.7999999999999998E-4</v>
      </c>
      <c r="AZ476">
        <v>3.20000000000001E-4</v>
      </c>
      <c r="BA476">
        <v>3.60000000000001E-4</v>
      </c>
      <c r="BB476">
        <v>4.0000000000000099E-4</v>
      </c>
    </row>
    <row r="477" spans="3:54" ht="23.55" customHeight="1" x14ac:dyDescent="0.3">
      <c r="C477" s="169">
        <f>Input!D481</f>
        <v>0</v>
      </c>
      <c r="D477" s="170" t="e">
        <f>Input!#REF!</f>
        <v>#REF!</v>
      </c>
      <c r="E477" s="170">
        <f>Input!E481</f>
        <v>0</v>
      </c>
      <c r="F477" s="171">
        <f>Input!F481</f>
        <v>0</v>
      </c>
      <c r="G477" s="171">
        <f>Input!G481</f>
        <v>0</v>
      </c>
      <c r="H477" s="170">
        <f t="shared" si="100"/>
        <v>0</v>
      </c>
      <c r="I477" s="170">
        <f t="shared" si="101"/>
        <v>0</v>
      </c>
      <c r="J477" s="170">
        <f t="shared" si="102"/>
        <v>0</v>
      </c>
      <c r="K477" s="170">
        <f t="shared" si="103"/>
        <v>0</v>
      </c>
      <c r="L477" s="170">
        <f t="shared" si="104"/>
        <v>0</v>
      </c>
      <c r="M477" s="170" t="str">
        <f t="shared" si="105"/>
        <v xml:space="preserve"> </v>
      </c>
      <c r="N477" s="182" t="str">
        <f t="shared" si="106"/>
        <v xml:space="preserve"> </v>
      </c>
      <c r="O477" s="5" t="str">
        <f t="shared" si="107"/>
        <v xml:space="preserve"> -0-0</v>
      </c>
      <c r="P477" s="5">
        <f>Input!D481</f>
        <v>0</v>
      </c>
      <c r="Q477" s="21">
        <f>IF(Input!$E481=0,0,IF(ISNA(VLOOKUP((CONCATENATE(Q$6,"-",Input!H481)),points1,2,)),0,(VLOOKUP((CONCATENATE(Q$6,"-",Input!H481)),points1,2,))))</f>
        <v>0</v>
      </c>
      <c r="R477" s="21">
        <f>IF(Input!$E481=0,0,IF(ISNA(VLOOKUP((CONCATENATE(R$6,"-",Input!I481)),points1,2,)),0,(VLOOKUP((CONCATENATE(R$6,"-",Input!I481)),points1,2,))))</f>
        <v>0</v>
      </c>
      <c r="S477" s="21">
        <f>IF(Input!$E481=0,0,IF(ISNA(VLOOKUP((CONCATENATE(S$6,"-",Input!J481)),points1,2,)),0,(VLOOKUP((CONCATENATE(S$6,"-",Input!J481)),points1,2,))))</f>
        <v>0</v>
      </c>
      <c r="T477" s="21">
        <f>IF(Input!$E481=0,0,IF(ISNA(VLOOKUP((CONCATENATE(T$6,"-",Input!K481)),points1,2,)),0,(VLOOKUP((CONCATENATE(T$6,"-",Input!K481)),points1,2,))))</f>
        <v>0</v>
      </c>
      <c r="U477" s="21">
        <f>IF(Input!$E481=0,0,IF(ISNA(VLOOKUP((CONCATENATE(U$6,"-",Input!L481)),points1,2,)),0,(VLOOKUP((CONCATENATE(U$6,"-",Input!L481)),points1,2,))))</f>
        <v>0</v>
      </c>
      <c r="V477" s="12">
        <f>IF(Input!$C481&gt;6,COUNT(Input!H481:I481,Input!J481:L481,Input!#REF!,Input!#REF!),IF(Input!$C481&lt;=6,COUNT(Input!H481:I481,Input!J481:L481,Input!#REF!)))</f>
        <v>0</v>
      </c>
      <c r="W477">
        <f t="shared" si="113"/>
        <v>0</v>
      </c>
      <c r="X477">
        <f>IF(W477=0,0,IF((Input!G481="Boy")*AND(Input!C481&gt;6),VLOOKUP(W477,award2,3),IF((Input!G481="Girl")*AND(Input!C481&gt;6),VLOOKUP(W477,award2,2),IF((Input!G481="Boy")*AND(Input!C481&lt;=6),VLOOKUP(W477,award12,3),IF((Input!G481="Girl")*AND(Input!C481&lt;=6),VLOOKUP(W477,award12,2),0)))))</f>
        <v>0</v>
      </c>
      <c r="Y477">
        <f>IF(Input!$C481&gt;6,COUNT(Input!H481:I481,Input!J481:L481,Input!#REF!,Input!#REF!),IF(Input!$C481&lt;=6,COUNT(Input!H481:I481,Input!J481:L481,Input!#REF!)))</f>
        <v>0</v>
      </c>
      <c r="AA477" t="str">
        <f t="shared" si="108"/>
        <v xml:space="preserve"> </v>
      </c>
      <c r="AB477" t="str">
        <f t="shared" si="109"/>
        <v xml:space="preserve"> </v>
      </c>
      <c r="AC477" t="str">
        <f t="shared" si="110"/>
        <v xml:space="preserve"> </v>
      </c>
      <c r="AD477" t="str">
        <f t="shared" si="111"/>
        <v xml:space="preserve"> </v>
      </c>
      <c r="AE477" t="str">
        <f t="shared" si="112"/>
        <v xml:space="preserve"> </v>
      </c>
      <c r="AG477" s="21" t="str">
        <f>IF(AA477=" "," ",IF(Input!$G481="Boy",IF(RANK(AA477,($AA477:$AE477),0)&lt;=5,AA477," ")," "))</f>
        <v xml:space="preserve"> </v>
      </c>
      <c r="AH477" s="21" t="str">
        <f>IF(AB477=" "," ",IF(Input!$G481="Boy",IF(RANK(AB477,($AA477:$AE477),0)&lt;=5,AB477," ")," "))</f>
        <v xml:space="preserve"> </v>
      </c>
      <c r="AI477" s="21" t="str">
        <f>IF(AC477=" "," ",IF(Input!$G481="Boy",IF(RANK(AC477,($AA477:$AE477),0)&lt;=5,AC477," ")," "))</f>
        <v xml:space="preserve"> </v>
      </c>
      <c r="AJ477" s="21" t="str">
        <f>IF(AD477=" "," ",IF(Input!$G481="Boy",IF(RANK(AD477,($AA477:$AE477),0)&lt;=5,AD477," ")," "))</f>
        <v xml:space="preserve"> </v>
      </c>
      <c r="AK477" s="21" t="str">
        <f>IF(AE477=" "," ",IF(Input!$G481="Boy",IF(RANK(AE477,($AA477:$AE477),0)&lt;=5,AE477," ")," "))</f>
        <v xml:space="preserve"> </v>
      </c>
      <c r="AM477" s="21" t="str">
        <f>IF(AA477=" "," ",IF(Input!$G481="Girl",IF(RANK(AA477,($AA477:$AE477),0)&lt;=5,AA477," ")," "))</f>
        <v xml:space="preserve"> </v>
      </c>
      <c r="AN477" s="21" t="str">
        <f>IF(AB477=" "," ",IF(Input!$G481="Girl",IF(RANK(AB477,($AA477:$AE477),0)&lt;=5,AB477," ")," "))</f>
        <v xml:space="preserve"> </v>
      </c>
      <c r="AO477" s="21" t="str">
        <f>IF(AC477=" "," ",IF(Input!$G481="Girl",IF(RANK(AC477,($AA477:$AE477),0)&lt;=5,AC477," ")," "))</f>
        <v xml:space="preserve"> </v>
      </c>
      <c r="AP477" s="21" t="str">
        <f>IF(AD477=" "," ",IF(Input!$G481="Girl",IF(RANK(AD477,($AA477:$AE477),0)&lt;=5,AD477," ")," "))</f>
        <v xml:space="preserve"> </v>
      </c>
      <c r="AQ477" s="21" t="str">
        <f>IF(AE477=" "," ",IF(Input!$G481="Girl",IF(RANK(AE477,($AA477:$AE477),0)&lt;=5,AE477," ")," "))</f>
        <v xml:space="preserve"> </v>
      </c>
      <c r="AS477">
        <v>4.0000000000000003E-5</v>
      </c>
      <c r="AT477">
        <v>7.9999999999999898E-5</v>
      </c>
      <c r="AU477">
        <v>1.2E-4</v>
      </c>
      <c r="AV477">
        <v>1.6000000000000001E-4</v>
      </c>
      <c r="AW477">
        <v>2.0000000000000001E-4</v>
      </c>
      <c r="AX477">
        <v>2.4000000000000001E-4</v>
      </c>
      <c r="AY477">
        <v>2.7999999999999998E-4</v>
      </c>
      <c r="AZ477">
        <v>3.20000000000001E-4</v>
      </c>
      <c r="BA477">
        <v>3.60000000000001E-4</v>
      </c>
      <c r="BB477">
        <v>4.0000000000000099E-4</v>
      </c>
    </row>
    <row r="478" spans="3:54" ht="23.55" customHeight="1" x14ac:dyDescent="0.3">
      <c r="C478" s="169">
        <f>Input!D482</f>
        <v>0</v>
      </c>
      <c r="D478" s="170" t="e">
        <f>Input!#REF!</f>
        <v>#REF!</v>
      </c>
      <c r="E478" s="170">
        <f>Input!E482</f>
        <v>0</v>
      </c>
      <c r="F478" s="171">
        <f>Input!F482</f>
        <v>0</v>
      </c>
      <c r="G478" s="171">
        <f>Input!G482</f>
        <v>0</v>
      </c>
      <c r="H478" s="170">
        <f t="shared" si="100"/>
        <v>0</v>
      </c>
      <c r="I478" s="170">
        <f t="shared" si="101"/>
        <v>0</v>
      </c>
      <c r="J478" s="170">
        <f t="shared" si="102"/>
        <v>0</v>
      </c>
      <c r="K478" s="170">
        <f t="shared" si="103"/>
        <v>0</v>
      </c>
      <c r="L478" s="170">
        <f t="shared" si="104"/>
        <v>0</v>
      </c>
      <c r="M478" s="170" t="str">
        <f t="shared" si="105"/>
        <v xml:space="preserve"> </v>
      </c>
      <c r="N478" s="182" t="str">
        <f t="shared" si="106"/>
        <v xml:space="preserve"> </v>
      </c>
      <c r="O478" s="5" t="str">
        <f t="shared" si="107"/>
        <v xml:space="preserve"> -0-0</v>
      </c>
      <c r="P478" s="5">
        <f>Input!D482</f>
        <v>0</v>
      </c>
      <c r="Q478" s="21">
        <f>IF(Input!$E482=0,0,IF(ISNA(VLOOKUP((CONCATENATE(Q$6,"-",Input!H482)),points1,2,)),0,(VLOOKUP((CONCATENATE(Q$6,"-",Input!H482)),points1,2,))))</f>
        <v>0</v>
      </c>
      <c r="R478" s="21">
        <f>IF(Input!$E482=0,0,IF(ISNA(VLOOKUP((CONCATENATE(R$6,"-",Input!I482)),points1,2,)),0,(VLOOKUP((CONCATENATE(R$6,"-",Input!I482)),points1,2,))))</f>
        <v>0</v>
      </c>
      <c r="S478" s="21">
        <f>IF(Input!$E482=0,0,IF(ISNA(VLOOKUP((CONCATENATE(S$6,"-",Input!J482)),points1,2,)),0,(VLOOKUP((CONCATENATE(S$6,"-",Input!J482)),points1,2,))))</f>
        <v>0</v>
      </c>
      <c r="T478" s="21">
        <f>IF(Input!$E482=0,0,IF(ISNA(VLOOKUP((CONCATENATE(T$6,"-",Input!K482)),points1,2,)),0,(VLOOKUP((CONCATENATE(T$6,"-",Input!K482)),points1,2,))))</f>
        <v>0</v>
      </c>
      <c r="U478" s="21">
        <f>IF(Input!$E482=0,0,IF(ISNA(VLOOKUP((CONCATENATE(U$6,"-",Input!L482)),points1,2,)),0,(VLOOKUP((CONCATENATE(U$6,"-",Input!L482)),points1,2,))))</f>
        <v>0</v>
      </c>
      <c r="V478" s="12">
        <f>IF(Input!$C482&gt;6,COUNT(Input!H482:I482,Input!J482:L482,Input!#REF!,Input!#REF!),IF(Input!$C482&lt;=6,COUNT(Input!H482:I482,Input!J482:L482,Input!#REF!)))</f>
        <v>0</v>
      </c>
      <c r="W478">
        <f t="shared" si="113"/>
        <v>0</v>
      </c>
      <c r="X478">
        <f>IF(W478=0,0,IF((Input!G482="Boy")*AND(Input!C482&gt;6),VLOOKUP(W478,award2,3),IF((Input!G482="Girl")*AND(Input!C482&gt;6),VLOOKUP(W478,award2,2),IF((Input!G482="Boy")*AND(Input!C482&lt;=6),VLOOKUP(W478,award12,3),IF((Input!G482="Girl")*AND(Input!C482&lt;=6),VLOOKUP(W478,award12,2),0)))))</f>
        <v>0</v>
      </c>
      <c r="Y478">
        <f>IF(Input!$C482&gt;6,COUNT(Input!H482:I482,Input!J482:L482,Input!#REF!,Input!#REF!),IF(Input!$C482&lt;=6,COUNT(Input!H482:I482,Input!J482:L482,Input!#REF!)))</f>
        <v>0</v>
      </c>
      <c r="AA478" t="str">
        <f t="shared" si="108"/>
        <v xml:space="preserve"> </v>
      </c>
      <c r="AB478" t="str">
        <f t="shared" si="109"/>
        <v xml:space="preserve"> </v>
      </c>
      <c r="AC478" t="str">
        <f t="shared" si="110"/>
        <v xml:space="preserve"> </v>
      </c>
      <c r="AD478" t="str">
        <f t="shared" si="111"/>
        <v xml:space="preserve"> </v>
      </c>
      <c r="AE478" t="str">
        <f t="shared" si="112"/>
        <v xml:space="preserve"> </v>
      </c>
      <c r="AG478" s="21" t="str">
        <f>IF(AA478=" "," ",IF(Input!$G482="Boy",IF(RANK(AA478,($AA478:$AE478),0)&lt;=5,AA478," ")," "))</f>
        <v xml:space="preserve"> </v>
      </c>
      <c r="AH478" s="21" t="str">
        <f>IF(AB478=" "," ",IF(Input!$G482="Boy",IF(RANK(AB478,($AA478:$AE478),0)&lt;=5,AB478," ")," "))</f>
        <v xml:space="preserve"> </v>
      </c>
      <c r="AI478" s="21" t="str">
        <f>IF(AC478=" "," ",IF(Input!$G482="Boy",IF(RANK(AC478,($AA478:$AE478),0)&lt;=5,AC478," ")," "))</f>
        <v xml:space="preserve"> </v>
      </c>
      <c r="AJ478" s="21" t="str">
        <f>IF(AD478=" "," ",IF(Input!$G482="Boy",IF(RANK(AD478,($AA478:$AE478),0)&lt;=5,AD478," ")," "))</f>
        <v xml:space="preserve"> </v>
      </c>
      <c r="AK478" s="21" t="str">
        <f>IF(AE478=" "," ",IF(Input!$G482="Boy",IF(RANK(AE478,($AA478:$AE478),0)&lt;=5,AE478," ")," "))</f>
        <v xml:space="preserve"> </v>
      </c>
      <c r="AM478" s="21" t="str">
        <f>IF(AA478=" "," ",IF(Input!$G482="Girl",IF(RANK(AA478,($AA478:$AE478),0)&lt;=5,AA478," ")," "))</f>
        <v xml:space="preserve"> </v>
      </c>
      <c r="AN478" s="21" t="str">
        <f>IF(AB478=" "," ",IF(Input!$G482="Girl",IF(RANK(AB478,($AA478:$AE478),0)&lt;=5,AB478," ")," "))</f>
        <v xml:space="preserve"> </v>
      </c>
      <c r="AO478" s="21" t="str">
        <f>IF(AC478=" "," ",IF(Input!$G482="Girl",IF(RANK(AC478,($AA478:$AE478),0)&lt;=5,AC478," ")," "))</f>
        <v xml:space="preserve"> </v>
      </c>
      <c r="AP478" s="21" t="str">
        <f>IF(AD478=" "," ",IF(Input!$G482="Girl",IF(RANK(AD478,($AA478:$AE478),0)&lt;=5,AD478," ")," "))</f>
        <v xml:space="preserve"> </v>
      </c>
      <c r="AQ478" s="21" t="str">
        <f>IF(AE478=" "," ",IF(Input!$G482="Girl",IF(RANK(AE478,($AA478:$AE478),0)&lt;=5,AE478," ")," "))</f>
        <v xml:space="preserve"> </v>
      </c>
      <c r="AS478">
        <v>4.0000000000000003E-5</v>
      </c>
      <c r="AT478">
        <v>7.9999999999999898E-5</v>
      </c>
      <c r="AU478">
        <v>1.2E-4</v>
      </c>
      <c r="AV478">
        <v>1.6000000000000001E-4</v>
      </c>
      <c r="AW478">
        <v>2.0000000000000001E-4</v>
      </c>
      <c r="AX478">
        <v>2.4000000000000001E-4</v>
      </c>
      <c r="AY478">
        <v>2.7999999999999998E-4</v>
      </c>
      <c r="AZ478">
        <v>3.20000000000001E-4</v>
      </c>
      <c r="BA478">
        <v>3.60000000000001E-4</v>
      </c>
      <c r="BB478">
        <v>4.0000000000000099E-4</v>
      </c>
    </row>
    <row r="479" spans="3:54" ht="23.55" customHeight="1" x14ac:dyDescent="0.3">
      <c r="C479" s="169">
        <f>Input!D483</f>
        <v>0</v>
      </c>
      <c r="D479" s="170" t="e">
        <f>Input!#REF!</f>
        <v>#REF!</v>
      </c>
      <c r="E479" s="170">
        <f>Input!E483</f>
        <v>0</v>
      </c>
      <c r="F479" s="171">
        <f>Input!F483</f>
        <v>0</v>
      </c>
      <c r="G479" s="171">
        <f>Input!G483</f>
        <v>0</v>
      </c>
      <c r="H479" s="170">
        <f t="shared" si="100"/>
        <v>0</v>
      </c>
      <c r="I479" s="170">
        <f t="shared" si="101"/>
        <v>0</v>
      </c>
      <c r="J479" s="170">
        <f t="shared" si="102"/>
        <v>0</v>
      </c>
      <c r="K479" s="170">
        <f t="shared" si="103"/>
        <v>0</v>
      </c>
      <c r="L479" s="170">
        <f t="shared" si="104"/>
        <v>0</v>
      </c>
      <c r="M479" s="170" t="str">
        <f t="shared" si="105"/>
        <v xml:space="preserve"> </v>
      </c>
      <c r="N479" s="182" t="str">
        <f t="shared" si="106"/>
        <v xml:space="preserve"> </v>
      </c>
      <c r="O479" s="5" t="str">
        <f t="shared" si="107"/>
        <v xml:space="preserve"> -0-0</v>
      </c>
      <c r="P479" s="5">
        <f>Input!D483</f>
        <v>0</v>
      </c>
      <c r="Q479" s="21">
        <f>IF(Input!$E483=0,0,IF(ISNA(VLOOKUP((CONCATENATE(Q$6,"-",Input!H483)),points1,2,)),0,(VLOOKUP((CONCATENATE(Q$6,"-",Input!H483)),points1,2,))))</f>
        <v>0</v>
      </c>
      <c r="R479" s="21">
        <f>IF(Input!$E483=0,0,IF(ISNA(VLOOKUP((CONCATENATE(R$6,"-",Input!I483)),points1,2,)),0,(VLOOKUP((CONCATENATE(R$6,"-",Input!I483)),points1,2,))))</f>
        <v>0</v>
      </c>
      <c r="S479" s="21">
        <f>IF(Input!$E483=0,0,IF(ISNA(VLOOKUP((CONCATENATE(S$6,"-",Input!J483)),points1,2,)),0,(VLOOKUP((CONCATENATE(S$6,"-",Input!J483)),points1,2,))))</f>
        <v>0</v>
      </c>
      <c r="T479" s="21">
        <f>IF(Input!$E483=0,0,IF(ISNA(VLOOKUP((CONCATENATE(T$6,"-",Input!K483)),points1,2,)),0,(VLOOKUP((CONCATENATE(T$6,"-",Input!K483)),points1,2,))))</f>
        <v>0</v>
      </c>
      <c r="U479" s="21">
        <f>IF(Input!$E483=0,0,IF(ISNA(VLOOKUP((CONCATENATE(U$6,"-",Input!L483)),points1,2,)),0,(VLOOKUP((CONCATENATE(U$6,"-",Input!L483)),points1,2,))))</f>
        <v>0</v>
      </c>
      <c r="V479" s="12">
        <f>IF(Input!$C483&gt;6,COUNT(Input!H483:I483,Input!J483:L483,Input!#REF!,Input!#REF!),IF(Input!$C483&lt;=6,COUNT(Input!H483:I483,Input!J483:L483,Input!#REF!)))</f>
        <v>0</v>
      </c>
      <c r="W479">
        <f t="shared" si="113"/>
        <v>0</v>
      </c>
      <c r="X479">
        <f>IF(W479=0,0,IF((Input!G483="Boy")*AND(Input!C483&gt;6),VLOOKUP(W479,award2,3),IF((Input!G483="Girl")*AND(Input!C483&gt;6),VLOOKUP(W479,award2,2),IF((Input!G483="Boy")*AND(Input!C483&lt;=6),VLOOKUP(W479,award12,3),IF((Input!G483="Girl")*AND(Input!C483&lt;=6),VLOOKUP(W479,award12,2),0)))))</f>
        <v>0</v>
      </c>
      <c r="Y479">
        <f>IF(Input!$C483&gt;6,COUNT(Input!H483:I483,Input!J483:L483,Input!#REF!,Input!#REF!),IF(Input!$C483&lt;=6,COUNT(Input!H483:I483,Input!J483:L483,Input!#REF!)))</f>
        <v>0</v>
      </c>
      <c r="AA479" t="str">
        <f t="shared" si="108"/>
        <v xml:space="preserve"> </v>
      </c>
      <c r="AB479" t="str">
        <f t="shared" si="109"/>
        <v xml:space="preserve"> </v>
      </c>
      <c r="AC479" t="str">
        <f t="shared" si="110"/>
        <v xml:space="preserve"> </v>
      </c>
      <c r="AD479" t="str">
        <f t="shared" si="111"/>
        <v xml:space="preserve"> </v>
      </c>
      <c r="AE479" t="str">
        <f t="shared" si="112"/>
        <v xml:space="preserve"> </v>
      </c>
      <c r="AG479" s="21" t="str">
        <f>IF(AA479=" "," ",IF(Input!$G483="Boy",IF(RANK(AA479,($AA479:$AE479),0)&lt;=5,AA479," ")," "))</f>
        <v xml:space="preserve"> </v>
      </c>
      <c r="AH479" s="21" t="str">
        <f>IF(AB479=" "," ",IF(Input!$G483="Boy",IF(RANK(AB479,($AA479:$AE479),0)&lt;=5,AB479," ")," "))</f>
        <v xml:space="preserve"> </v>
      </c>
      <c r="AI479" s="21" t="str">
        <f>IF(AC479=" "," ",IF(Input!$G483="Boy",IF(RANK(AC479,($AA479:$AE479),0)&lt;=5,AC479," ")," "))</f>
        <v xml:space="preserve"> </v>
      </c>
      <c r="AJ479" s="21" t="str">
        <f>IF(AD479=" "," ",IF(Input!$G483="Boy",IF(RANK(AD479,($AA479:$AE479),0)&lt;=5,AD479," ")," "))</f>
        <v xml:space="preserve"> </v>
      </c>
      <c r="AK479" s="21" t="str">
        <f>IF(AE479=" "," ",IF(Input!$G483="Boy",IF(RANK(AE479,($AA479:$AE479),0)&lt;=5,AE479," ")," "))</f>
        <v xml:space="preserve"> </v>
      </c>
      <c r="AM479" s="21" t="str">
        <f>IF(AA479=" "," ",IF(Input!$G483="Girl",IF(RANK(AA479,($AA479:$AE479),0)&lt;=5,AA479," ")," "))</f>
        <v xml:space="preserve"> </v>
      </c>
      <c r="AN479" s="21" t="str">
        <f>IF(AB479=" "," ",IF(Input!$G483="Girl",IF(RANK(AB479,($AA479:$AE479),0)&lt;=5,AB479," ")," "))</f>
        <v xml:space="preserve"> </v>
      </c>
      <c r="AO479" s="21" t="str">
        <f>IF(AC479=" "," ",IF(Input!$G483="Girl",IF(RANK(AC479,($AA479:$AE479),0)&lt;=5,AC479," ")," "))</f>
        <v xml:space="preserve"> </v>
      </c>
      <c r="AP479" s="21" t="str">
        <f>IF(AD479=" "," ",IF(Input!$G483="Girl",IF(RANK(AD479,($AA479:$AE479),0)&lt;=5,AD479," ")," "))</f>
        <v xml:space="preserve"> </v>
      </c>
      <c r="AQ479" s="21" t="str">
        <f>IF(AE479=" "," ",IF(Input!$G483="Girl",IF(RANK(AE479,($AA479:$AE479),0)&lt;=5,AE479," ")," "))</f>
        <v xml:space="preserve"> </v>
      </c>
      <c r="AS479">
        <v>4.0000000000000003E-5</v>
      </c>
      <c r="AT479">
        <v>7.9999999999999898E-5</v>
      </c>
      <c r="AU479">
        <v>1.2E-4</v>
      </c>
      <c r="AV479">
        <v>1.6000000000000001E-4</v>
      </c>
      <c r="AW479">
        <v>2.0000000000000001E-4</v>
      </c>
      <c r="AX479">
        <v>2.4000000000000001E-4</v>
      </c>
      <c r="AY479">
        <v>2.7999999999999998E-4</v>
      </c>
      <c r="AZ479">
        <v>3.20000000000001E-4</v>
      </c>
      <c r="BA479">
        <v>3.60000000000001E-4</v>
      </c>
      <c r="BB479">
        <v>4.0000000000000099E-4</v>
      </c>
    </row>
    <row r="480" spans="3:54" ht="23.55" customHeight="1" x14ac:dyDescent="0.3">
      <c r="C480" s="169">
        <f>Input!D484</f>
        <v>0</v>
      </c>
      <c r="D480" s="170" t="e">
        <f>Input!#REF!</f>
        <v>#REF!</v>
      </c>
      <c r="E480" s="170">
        <f>Input!E484</f>
        <v>0</v>
      </c>
      <c r="F480" s="171">
        <f>Input!F484</f>
        <v>0</v>
      </c>
      <c r="G480" s="171">
        <f>Input!G484</f>
        <v>0</v>
      </c>
      <c r="H480" s="170">
        <f t="shared" si="100"/>
        <v>0</v>
      </c>
      <c r="I480" s="170">
        <f t="shared" si="101"/>
        <v>0</v>
      </c>
      <c r="J480" s="170">
        <f t="shared" si="102"/>
        <v>0</v>
      </c>
      <c r="K480" s="170">
        <f t="shared" si="103"/>
        <v>0</v>
      </c>
      <c r="L480" s="170">
        <f t="shared" si="104"/>
        <v>0</v>
      </c>
      <c r="M480" s="170" t="str">
        <f t="shared" si="105"/>
        <v xml:space="preserve"> </v>
      </c>
      <c r="N480" s="182" t="str">
        <f t="shared" si="106"/>
        <v xml:space="preserve"> </v>
      </c>
      <c r="O480" s="5" t="str">
        <f t="shared" si="107"/>
        <v xml:space="preserve"> -0-0</v>
      </c>
      <c r="P480" s="5">
        <f>Input!D484</f>
        <v>0</v>
      </c>
      <c r="Q480" s="21">
        <f>IF(Input!$E484=0,0,IF(ISNA(VLOOKUP((CONCATENATE(Q$6,"-",Input!H484)),points1,2,)),0,(VLOOKUP((CONCATENATE(Q$6,"-",Input!H484)),points1,2,))))</f>
        <v>0</v>
      </c>
      <c r="R480" s="21">
        <f>IF(Input!$E484=0,0,IF(ISNA(VLOOKUP((CONCATENATE(R$6,"-",Input!I484)),points1,2,)),0,(VLOOKUP((CONCATENATE(R$6,"-",Input!I484)),points1,2,))))</f>
        <v>0</v>
      </c>
      <c r="S480" s="21">
        <f>IF(Input!$E484=0,0,IF(ISNA(VLOOKUP((CONCATENATE(S$6,"-",Input!J484)),points1,2,)),0,(VLOOKUP((CONCATENATE(S$6,"-",Input!J484)),points1,2,))))</f>
        <v>0</v>
      </c>
      <c r="T480" s="21">
        <f>IF(Input!$E484=0,0,IF(ISNA(VLOOKUP((CONCATENATE(T$6,"-",Input!K484)),points1,2,)),0,(VLOOKUP((CONCATENATE(T$6,"-",Input!K484)),points1,2,))))</f>
        <v>0</v>
      </c>
      <c r="U480" s="21">
        <f>IF(Input!$E484=0,0,IF(ISNA(VLOOKUP((CONCATENATE(U$6,"-",Input!L484)),points1,2,)),0,(VLOOKUP((CONCATENATE(U$6,"-",Input!L484)),points1,2,))))</f>
        <v>0</v>
      </c>
      <c r="V480" s="12">
        <f>IF(Input!$C484&gt;6,COUNT(Input!H484:I484,Input!J484:L484,Input!#REF!,Input!#REF!),IF(Input!$C484&lt;=6,COUNT(Input!H484:I484,Input!J484:L484,Input!#REF!)))</f>
        <v>0</v>
      </c>
      <c r="W480">
        <f t="shared" si="113"/>
        <v>0</v>
      </c>
      <c r="X480">
        <f>IF(W480=0,0,IF((Input!G484="Boy")*AND(Input!C484&gt;6),VLOOKUP(W480,award2,3),IF((Input!G484="Girl")*AND(Input!C484&gt;6),VLOOKUP(W480,award2,2),IF((Input!G484="Boy")*AND(Input!C484&lt;=6),VLOOKUP(W480,award12,3),IF((Input!G484="Girl")*AND(Input!C484&lt;=6),VLOOKUP(W480,award12,2),0)))))</f>
        <v>0</v>
      </c>
      <c r="Y480">
        <f>IF(Input!$C484&gt;6,COUNT(Input!H484:I484,Input!J484:L484,Input!#REF!,Input!#REF!),IF(Input!$C484&lt;=6,COUNT(Input!H484:I484,Input!J484:L484,Input!#REF!)))</f>
        <v>0</v>
      </c>
      <c r="AA480" t="str">
        <f t="shared" si="108"/>
        <v xml:space="preserve"> </v>
      </c>
      <c r="AB480" t="str">
        <f t="shared" si="109"/>
        <v xml:space="preserve"> </v>
      </c>
      <c r="AC480" t="str">
        <f t="shared" si="110"/>
        <v xml:space="preserve"> </v>
      </c>
      <c r="AD480" t="str">
        <f t="shared" si="111"/>
        <v xml:space="preserve"> </v>
      </c>
      <c r="AE480" t="str">
        <f t="shared" si="112"/>
        <v xml:space="preserve"> </v>
      </c>
      <c r="AG480" s="21" t="str">
        <f>IF(AA480=" "," ",IF(Input!$G484="Boy",IF(RANK(AA480,($AA480:$AE480),0)&lt;=5,AA480," ")," "))</f>
        <v xml:space="preserve"> </v>
      </c>
      <c r="AH480" s="21" t="str">
        <f>IF(AB480=" "," ",IF(Input!$G484="Boy",IF(RANK(AB480,($AA480:$AE480),0)&lt;=5,AB480," ")," "))</f>
        <v xml:space="preserve"> </v>
      </c>
      <c r="AI480" s="21" t="str">
        <f>IF(AC480=" "," ",IF(Input!$G484="Boy",IF(RANK(AC480,($AA480:$AE480),0)&lt;=5,AC480," ")," "))</f>
        <v xml:space="preserve"> </v>
      </c>
      <c r="AJ480" s="21" t="str">
        <f>IF(AD480=" "," ",IF(Input!$G484="Boy",IF(RANK(AD480,($AA480:$AE480),0)&lt;=5,AD480," ")," "))</f>
        <v xml:space="preserve"> </v>
      </c>
      <c r="AK480" s="21" t="str">
        <f>IF(AE480=" "," ",IF(Input!$G484="Boy",IF(RANK(AE480,($AA480:$AE480),0)&lt;=5,AE480," ")," "))</f>
        <v xml:space="preserve"> </v>
      </c>
      <c r="AM480" s="21" t="str">
        <f>IF(AA480=" "," ",IF(Input!$G484="Girl",IF(RANK(AA480,($AA480:$AE480),0)&lt;=5,AA480," ")," "))</f>
        <v xml:space="preserve"> </v>
      </c>
      <c r="AN480" s="21" t="str">
        <f>IF(AB480=" "," ",IF(Input!$G484="Girl",IF(RANK(AB480,($AA480:$AE480),0)&lt;=5,AB480," ")," "))</f>
        <v xml:space="preserve"> </v>
      </c>
      <c r="AO480" s="21" t="str">
        <f>IF(AC480=" "," ",IF(Input!$G484="Girl",IF(RANK(AC480,($AA480:$AE480),0)&lt;=5,AC480," ")," "))</f>
        <v xml:space="preserve"> </v>
      </c>
      <c r="AP480" s="21" t="str">
        <f>IF(AD480=" "," ",IF(Input!$G484="Girl",IF(RANK(AD480,($AA480:$AE480),0)&lt;=5,AD480," ")," "))</f>
        <v xml:space="preserve"> </v>
      </c>
      <c r="AQ480" s="21" t="str">
        <f>IF(AE480=" "," ",IF(Input!$G484="Girl",IF(RANK(AE480,($AA480:$AE480),0)&lt;=5,AE480," ")," "))</f>
        <v xml:space="preserve"> </v>
      </c>
      <c r="AS480">
        <v>4.0000000000000003E-5</v>
      </c>
      <c r="AT480">
        <v>7.9999999999999898E-5</v>
      </c>
      <c r="AU480">
        <v>1.2E-4</v>
      </c>
      <c r="AV480">
        <v>1.6000000000000001E-4</v>
      </c>
      <c r="AW480">
        <v>2.0000000000000001E-4</v>
      </c>
      <c r="AX480">
        <v>2.4000000000000001E-4</v>
      </c>
      <c r="AY480">
        <v>2.7999999999999998E-4</v>
      </c>
      <c r="AZ480">
        <v>3.20000000000001E-4</v>
      </c>
      <c r="BA480">
        <v>3.60000000000001E-4</v>
      </c>
      <c r="BB480">
        <v>4.0000000000000099E-4</v>
      </c>
    </row>
    <row r="481" spans="3:54" ht="23.55" customHeight="1" x14ac:dyDescent="0.3">
      <c r="C481" s="169">
        <f>Input!D485</f>
        <v>0</v>
      </c>
      <c r="D481" s="170" t="e">
        <f>Input!#REF!</f>
        <v>#REF!</v>
      </c>
      <c r="E481" s="170">
        <f>Input!E485</f>
        <v>0</v>
      </c>
      <c r="F481" s="171">
        <f>Input!F485</f>
        <v>0</v>
      </c>
      <c r="G481" s="171">
        <f>Input!G485</f>
        <v>0</v>
      </c>
      <c r="H481" s="170">
        <f t="shared" si="100"/>
        <v>0</v>
      </c>
      <c r="I481" s="170">
        <f t="shared" si="101"/>
        <v>0</v>
      </c>
      <c r="J481" s="170">
        <f t="shared" si="102"/>
        <v>0</v>
      </c>
      <c r="K481" s="170">
        <f t="shared" si="103"/>
        <v>0</v>
      </c>
      <c r="L481" s="170">
        <f t="shared" si="104"/>
        <v>0</v>
      </c>
      <c r="M481" s="170" t="str">
        <f t="shared" si="105"/>
        <v xml:space="preserve"> </v>
      </c>
      <c r="N481" s="182" t="str">
        <f t="shared" si="106"/>
        <v xml:space="preserve"> </v>
      </c>
      <c r="O481" s="5" t="str">
        <f t="shared" si="107"/>
        <v xml:space="preserve"> -0-0</v>
      </c>
      <c r="P481" s="5">
        <f>Input!D485</f>
        <v>0</v>
      </c>
      <c r="Q481" s="21">
        <f>IF(Input!$E485=0,0,IF(ISNA(VLOOKUP((CONCATENATE(Q$6,"-",Input!H485)),points1,2,)),0,(VLOOKUP((CONCATENATE(Q$6,"-",Input!H485)),points1,2,))))</f>
        <v>0</v>
      </c>
      <c r="R481" s="21">
        <f>IF(Input!$E485=0,0,IF(ISNA(VLOOKUP((CONCATENATE(R$6,"-",Input!I485)),points1,2,)),0,(VLOOKUP((CONCATENATE(R$6,"-",Input!I485)),points1,2,))))</f>
        <v>0</v>
      </c>
      <c r="S481" s="21">
        <f>IF(Input!$E485=0,0,IF(ISNA(VLOOKUP((CONCATENATE(S$6,"-",Input!J485)),points1,2,)),0,(VLOOKUP((CONCATENATE(S$6,"-",Input!J485)),points1,2,))))</f>
        <v>0</v>
      </c>
      <c r="T481" s="21">
        <f>IF(Input!$E485=0,0,IF(ISNA(VLOOKUP((CONCATENATE(T$6,"-",Input!K485)),points1,2,)),0,(VLOOKUP((CONCATENATE(T$6,"-",Input!K485)),points1,2,))))</f>
        <v>0</v>
      </c>
      <c r="U481" s="21">
        <f>IF(Input!$E485=0,0,IF(ISNA(VLOOKUP((CONCATENATE(U$6,"-",Input!L485)),points1,2,)),0,(VLOOKUP((CONCATENATE(U$6,"-",Input!L485)),points1,2,))))</f>
        <v>0</v>
      </c>
      <c r="V481" s="12">
        <f>IF(Input!$C485&gt;6,COUNT(Input!H485:I485,Input!J485:L485,Input!#REF!,Input!#REF!),IF(Input!$C485&lt;=6,COUNT(Input!H485:I485,Input!J485:L485,Input!#REF!)))</f>
        <v>0</v>
      </c>
      <c r="W481">
        <f t="shared" si="113"/>
        <v>0</v>
      </c>
      <c r="X481">
        <f>IF(W481=0,0,IF((Input!G485="Boy")*AND(Input!C485&gt;6),VLOOKUP(W481,award2,3),IF((Input!G485="Girl")*AND(Input!C485&gt;6),VLOOKUP(W481,award2,2),IF((Input!G485="Boy")*AND(Input!C485&lt;=6),VLOOKUP(W481,award12,3),IF((Input!G485="Girl")*AND(Input!C485&lt;=6),VLOOKUP(W481,award12,2),0)))))</f>
        <v>0</v>
      </c>
      <c r="Y481">
        <f>IF(Input!$C485&gt;6,COUNT(Input!H485:I485,Input!J485:L485,Input!#REF!,Input!#REF!),IF(Input!$C485&lt;=6,COUNT(Input!H485:I485,Input!J485:L485,Input!#REF!)))</f>
        <v>0</v>
      </c>
      <c r="AA481" t="str">
        <f t="shared" si="108"/>
        <v xml:space="preserve"> </v>
      </c>
      <c r="AB481" t="str">
        <f t="shared" si="109"/>
        <v xml:space="preserve"> </v>
      </c>
      <c r="AC481" t="str">
        <f t="shared" si="110"/>
        <v xml:space="preserve"> </v>
      </c>
      <c r="AD481" t="str">
        <f t="shared" si="111"/>
        <v xml:space="preserve"> </v>
      </c>
      <c r="AE481" t="str">
        <f t="shared" si="112"/>
        <v xml:space="preserve"> </v>
      </c>
      <c r="AG481" s="21" t="str">
        <f>IF(AA481=" "," ",IF(Input!$G485="Boy",IF(RANK(AA481,($AA481:$AE481),0)&lt;=5,AA481," ")," "))</f>
        <v xml:space="preserve"> </v>
      </c>
      <c r="AH481" s="21" t="str">
        <f>IF(AB481=" "," ",IF(Input!$G485="Boy",IF(RANK(AB481,($AA481:$AE481),0)&lt;=5,AB481," ")," "))</f>
        <v xml:space="preserve"> </v>
      </c>
      <c r="AI481" s="21" t="str">
        <f>IF(AC481=" "," ",IF(Input!$G485="Boy",IF(RANK(AC481,($AA481:$AE481),0)&lt;=5,AC481," ")," "))</f>
        <v xml:space="preserve"> </v>
      </c>
      <c r="AJ481" s="21" t="str">
        <f>IF(AD481=" "," ",IF(Input!$G485="Boy",IF(RANK(AD481,($AA481:$AE481),0)&lt;=5,AD481," ")," "))</f>
        <v xml:space="preserve"> </v>
      </c>
      <c r="AK481" s="21" t="str">
        <f>IF(AE481=" "," ",IF(Input!$G485="Boy",IF(RANK(AE481,($AA481:$AE481),0)&lt;=5,AE481," ")," "))</f>
        <v xml:space="preserve"> </v>
      </c>
      <c r="AM481" s="21" t="str">
        <f>IF(AA481=" "," ",IF(Input!$G485="Girl",IF(RANK(AA481,($AA481:$AE481),0)&lt;=5,AA481," ")," "))</f>
        <v xml:space="preserve"> </v>
      </c>
      <c r="AN481" s="21" t="str">
        <f>IF(AB481=" "," ",IF(Input!$G485="Girl",IF(RANK(AB481,($AA481:$AE481),0)&lt;=5,AB481," ")," "))</f>
        <v xml:space="preserve"> </v>
      </c>
      <c r="AO481" s="21" t="str">
        <f>IF(AC481=" "," ",IF(Input!$G485="Girl",IF(RANK(AC481,($AA481:$AE481),0)&lt;=5,AC481," ")," "))</f>
        <v xml:space="preserve"> </v>
      </c>
      <c r="AP481" s="21" t="str">
        <f>IF(AD481=" "," ",IF(Input!$G485="Girl",IF(RANK(AD481,($AA481:$AE481),0)&lt;=5,AD481," ")," "))</f>
        <v xml:space="preserve"> </v>
      </c>
      <c r="AQ481" s="21" t="str">
        <f>IF(AE481=" "," ",IF(Input!$G485="Girl",IF(RANK(AE481,($AA481:$AE481),0)&lt;=5,AE481," ")," "))</f>
        <v xml:space="preserve"> </v>
      </c>
      <c r="AS481">
        <v>4.0000000000000003E-5</v>
      </c>
      <c r="AT481">
        <v>7.9999999999999898E-5</v>
      </c>
      <c r="AU481">
        <v>1.2E-4</v>
      </c>
      <c r="AV481">
        <v>1.6000000000000001E-4</v>
      </c>
      <c r="AW481">
        <v>2.0000000000000001E-4</v>
      </c>
      <c r="AX481">
        <v>2.4000000000000001E-4</v>
      </c>
      <c r="AY481">
        <v>2.7999999999999998E-4</v>
      </c>
      <c r="AZ481">
        <v>3.20000000000001E-4</v>
      </c>
      <c r="BA481">
        <v>3.60000000000001E-4</v>
      </c>
      <c r="BB481">
        <v>4.0000000000000099E-4</v>
      </c>
    </row>
    <row r="482" spans="3:54" ht="23.55" customHeight="1" x14ac:dyDescent="0.3">
      <c r="C482" s="169">
        <f>Input!D486</f>
        <v>0</v>
      </c>
      <c r="D482" s="170" t="e">
        <f>Input!#REF!</f>
        <v>#REF!</v>
      </c>
      <c r="E482" s="170">
        <f>Input!E486</f>
        <v>0</v>
      </c>
      <c r="F482" s="171">
        <f>Input!F486</f>
        <v>0</v>
      </c>
      <c r="G482" s="171">
        <f>Input!G486</f>
        <v>0</v>
      </c>
      <c r="H482" s="170">
        <f t="shared" si="100"/>
        <v>0</v>
      </c>
      <c r="I482" s="170">
        <f t="shared" si="101"/>
        <v>0</v>
      </c>
      <c r="J482" s="170">
        <f t="shared" si="102"/>
        <v>0</v>
      </c>
      <c r="K482" s="170">
        <f t="shared" si="103"/>
        <v>0</v>
      </c>
      <c r="L482" s="170">
        <f t="shared" si="104"/>
        <v>0</v>
      </c>
      <c r="M482" s="170" t="str">
        <f t="shared" si="105"/>
        <v xml:space="preserve"> </v>
      </c>
      <c r="N482" s="182" t="str">
        <f t="shared" si="106"/>
        <v xml:space="preserve"> </v>
      </c>
      <c r="O482" s="5" t="str">
        <f t="shared" si="107"/>
        <v xml:space="preserve"> -0-0</v>
      </c>
      <c r="P482" s="5">
        <f>Input!D486</f>
        <v>0</v>
      </c>
      <c r="Q482" s="21">
        <f>IF(Input!$E486=0,0,IF(ISNA(VLOOKUP((CONCATENATE(Q$6,"-",Input!H486)),points1,2,)),0,(VLOOKUP((CONCATENATE(Q$6,"-",Input!H486)),points1,2,))))</f>
        <v>0</v>
      </c>
      <c r="R482" s="21">
        <f>IF(Input!$E486=0,0,IF(ISNA(VLOOKUP((CONCATENATE(R$6,"-",Input!I486)),points1,2,)),0,(VLOOKUP((CONCATENATE(R$6,"-",Input!I486)),points1,2,))))</f>
        <v>0</v>
      </c>
      <c r="S482" s="21">
        <f>IF(Input!$E486=0,0,IF(ISNA(VLOOKUP((CONCATENATE(S$6,"-",Input!J486)),points1,2,)),0,(VLOOKUP((CONCATENATE(S$6,"-",Input!J486)),points1,2,))))</f>
        <v>0</v>
      </c>
      <c r="T482" s="21">
        <f>IF(Input!$E486=0,0,IF(ISNA(VLOOKUP((CONCATENATE(T$6,"-",Input!K486)),points1,2,)),0,(VLOOKUP((CONCATENATE(T$6,"-",Input!K486)),points1,2,))))</f>
        <v>0</v>
      </c>
      <c r="U482" s="21">
        <f>IF(Input!$E486=0,0,IF(ISNA(VLOOKUP((CONCATENATE(U$6,"-",Input!L486)),points1,2,)),0,(VLOOKUP((CONCATENATE(U$6,"-",Input!L486)),points1,2,))))</f>
        <v>0</v>
      </c>
      <c r="V482" s="12">
        <f>IF(Input!$C486&gt;6,COUNT(Input!H486:I486,Input!J486:L486,Input!#REF!,Input!#REF!),IF(Input!$C486&lt;=6,COUNT(Input!H486:I486,Input!J486:L486,Input!#REF!)))</f>
        <v>0</v>
      </c>
      <c r="W482">
        <f t="shared" si="113"/>
        <v>0</v>
      </c>
      <c r="X482">
        <f>IF(W482=0,0,IF((Input!G486="Boy")*AND(Input!C486&gt;6),VLOOKUP(W482,award2,3),IF((Input!G486="Girl")*AND(Input!C486&gt;6),VLOOKUP(W482,award2,2),IF((Input!G486="Boy")*AND(Input!C486&lt;=6),VLOOKUP(W482,award12,3),IF((Input!G486="Girl")*AND(Input!C486&lt;=6),VLOOKUP(W482,award12,2),0)))))</f>
        <v>0</v>
      </c>
      <c r="Y482">
        <f>IF(Input!$C486&gt;6,COUNT(Input!H486:I486,Input!J486:L486,Input!#REF!,Input!#REF!),IF(Input!$C486&lt;=6,COUNT(Input!H486:I486,Input!J486:L486,Input!#REF!)))</f>
        <v>0</v>
      </c>
      <c r="AA482" t="str">
        <f t="shared" si="108"/>
        <v xml:space="preserve"> </v>
      </c>
      <c r="AB482" t="str">
        <f t="shared" si="109"/>
        <v xml:space="preserve"> </v>
      </c>
      <c r="AC482" t="str">
        <f t="shared" si="110"/>
        <v xml:space="preserve"> </v>
      </c>
      <c r="AD482" t="str">
        <f t="shared" si="111"/>
        <v xml:space="preserve"> </v>
      </c>
      <c r="AE482" t="str">
        <f t="shared" si="112"/>
        <v xml:space="preserve"> </v>
      </c>
      <c r="AG482" s="21" t="str">
        <f>IF(AA482=" "," ",IF(Input!$G486="Boy",IF(RANK(AA482,($AA482:$AE482),0)&lt;=5,AA482," ")," "))</f>
        <v xml:space="preserve"> </v>
      </c>
      <c r="AH482" s="21" t="str">
        <f>IF(AB482=" "," ",IF(Input!$G486="Boy",IF(RANK(AB482,($AA482:$AE482),0)&lt;=5,AB482," ")," "))</f>
        <v xml:space="preserve"> </v>
      </c>
      <c r="AI482" s="21" t="str">
        <f>IF(AC482=" "," ",IF(Input!$G486="Boy",IF(RANK(AC482,($AA482:$AE482),0)&lt;=5,AC482," ")," "))</f>
        <v xml:space="preserve"> </v>
      </c>
      <c r="AJ482" s="21" t="str">
        <f>IF(AD482=" "," ",IF(Input!$G486="Boy",IF(RANK(AD482,($AA482:$AE482),0)&lt;=5,AD482," ")," "))</f>
        <v xml:space="preserve"> </v>
      </c>
      <c r="AK482" s="21" t="str">
        <f>IF(AE482=" "," ",IF(Input!$G486="Boy",IF(RANK(AE482,($AA482:$AE482),0)&lt;=5,AE482," ")," "))</f>
        <v xml:space="preserve"> </v>
      </c>
      <c r="AM482" s="21" t="str">
        <f>IF(AA482=" "," ",IF(Input!$G486="Girl",IF(RANK(AA482,($AA482:$AE482),0)&lt;=5,AA482," ")," "))</f>
        <v xml:space="preserve"> </v>
      </c>
      <c r="AN482" s="21" t="str">
        <f>IF(AB482=" "," ",IF(Input!$G486="Girl",IF(RANK(AB482,($AA482:$AE482),0)&lt;=5,AB482," ")," "))</f>
        <v xml:space="preserve"> </v>
      </c>
      <c r="AO482" s="21" t="str">
        <f>IF(AC482=" "," ",IF(Input!$G486="Girl",IF(RANK(AC482,($AA482:$AE482),0)&lt;=5,AC482," ")," "))</f>
        <v xml:space="preserve"> </v>
      </c>
      <c r="AP482" s="21" t="str">
        <f>IF(AD482=" "," ",IF(Input!$G486="Girl",IF(RANK(AD482,($AA482:$AE482),0)&lt;=5,AD482," ")," "))</f>
        <v xml:space="preserve"> </v>
      </c>
      <c r="AQ482" s="21" t="str">
        <f>IF(AE482=" "," ",IF(Input!$G486="Girl",IF(RANK(AE482,($AA482:$AE482),0)&lt;=5,AE482," ")," "))</f>
        <v xml:space="preserve"> </v>
      </c>
      <c r="AS482">
        <v>4.0000000000000003E-5</v>
      </c>
      <c r="AT482">
        <v>7.9999999999999898E-5</v>
      </c>
      <c r="AU482">
        <v>1.2E-4</v>
      </c>
      <c r="AV482">
        <v>1.6000000000000001E-4</v>
      </c>
      <c r="AW482">
        <v>2.0000000000000001E-4</v>
      </c>
      <c r="AX482">
        <v>2.4000000000000001E-4</v>
      </c>
      <c r="AY482">
        <v>2.7999999999999998E-4</v>
      </c>
      <c r="AZ482">
        <v>3.20000000000001E-4</v>
      </c>
      <c r="BA482">
        <v>3.60000000000001E-4</v>
      </c>
      <c r="BB482">
        <v>4.0000000000000099E-4</v>
      </c>
    </row>
    <row r="483" spans="3:54" ht="23.55" customHeight="1" x14ac:dyDescent="0.3">
      <c r="C483" s="169">
        <f>Input!D487</f>
        <v>0</v>
      </c>
      <c r="D483" s="170" t="e">
        <f>Input!#REF!</f>
        <v>#REF!</v>
      </c>
      <c r="E483" s="170">
        <f>Input!E487</f>
        <v>0</v>
      </c>
      <c r="F483" s="171">
        <f>Input!F487</f>
        <v>0</v>
      </c>
      <c r="G483" s="171">
        <f>Input!G487</f>
        <v>0</v>
      </c>
      <c r="H483" s="170">
        <f t="shared" si="100"/>
        <v>0</v>
      </c>
      <c r="I483" s="170">
        <f t="shared" si="101"/>
        <v>0</v>
      </c>
      <c r="J483" s="170">
        <f t="shared" si="102"/>
        <v>0</v>
      </c>
      <c r="K483" s="170">
        <f t="shared" si="103"/>
        <v>0</v>
      </c>
      <c r="L483" s="170">
        <f t="shared" si="104"/>
        <v>0</v>
      </c>
      <c r="M483" s="170" t="str">
        <f t="shared" si="105"/>
        <v xml:space="preserve"> </v>
      </c>
      <c r="N483" s="182" t="str">
        <f t="shared" si="106"/>
        <v xml:space="preserve"> </v>
      </c>
      <c r="O483" s="5" t="str">
        <f t="shared" si="107"/>
        <v xml:space="preserve"> -0-0</v>
      </c>
      <c r="P483" s="5">
        <f>Input!D487</f>
        <v>0</v>
      </c>
      <c r="Q483" s="21">
        <f>IF(Input!$E487=0,0,IF(ISNA(VLOOKUP((CONCATENATE(Q$6,"-",Input!H487)),points1,2,)),0,(VLOOKUP((CONCATENATE(Q$6,"-",Input!H487)),points1,2,))))</f>
        <v>0</v>
      </c>
      <c r="R483" s="21">
        <f>IF(Input!$E487=0,0,IF(ISNA(VLOOKUP((CONCATENATE(R$6,"-",Input!I487)),points1,2,)),0,(VLOOKUP((CONCATENATE(R$6,"-",Input!I487)),points1,2,))))</f>
        <v>0</v>
      </c>
      <c r="S483" s="21">
        <f>IF(Input!$E487=0,0,IF(ISNA(VLOOKUP((CONCATENATE(S$6,"-",Input!J487)),points1,2,)),0,(VLOOKUP((CONCATENATE(S$6,"-",Input!J487)),points1,2,))))</f>
        <v>0</v>
      </c>
      <c r="T483" s="21">
        <f>IF(Input!$E487=0,0,IF(ISNA(VLOOKUP((CONCATENATE(T$6,"-",Input!K487)),points1,2,)),0,(VLOOKUP((CONCATENATE(T$6,"-",Input!K487)),points1,2,))))</f>
        <v>0</v>
      </c>
      <c r="U483" s="21">
        <f>IF(Input!$E487=0,0,IF(ISNA(VLOOKUP((CONCATENATE(U$6,"-",Input!L487)),points1,2,)),0,(VLOOKUP((CONCATENATE(U$6,"-",Input!L487)),points1,2,))))</f>
        <v>0</v>
      </c>
      <c r="V483" s="12">
        <f>IF(Input!$C487&gt;6,COUNT(Input!H487:I487,Input!J487:L487,Input!#REF!,Input!#REF!),IF(Input!$C487&lt;=6,COUNT(Input!H487:I487,Input!J487:L487,Input!#REF!)))</f>
        <v>0</v>
      </c>
      <c r="W483">
        <f t="shared" si="113"/>
        <v>0</v>
      </c>
      <c r="X483">
        <f>IF(W483=0,0,IF((Input!G487="Boy")*AND(Input!C487&gt;6),VLOOKUP(W483,award2,3),IF((Input!G487="Girl")*AND(Input!C487&gt;6),VLOOKUP(W483,award2,2),IF((Input!G487="Boy")*AND(Input!C487&lt;=6),VLOOKUP(W483,award12,3),IF((Input!G487="Girl")*AND(Input!C487&lt;=6),VLOOKUP(W483,award12,2),0)))))</f>
        <v>0</v>
      </c>
      <c r="Y483">
        <f>IF(Input!$C487&gt;6,COUNT(Input!H487:I487,Input!J487:L487,Input!#REF!,Input!#REF!),IF(Input!$C487&lt;=6,COUNT(Input!H487:I487,Input!J487:L487,Input!#REF!)))</f>
        <v>0</v>
      </c>
      <c r="AA483" t="str">
        <f t="shared" si="108"/>
        <v xml:space="preserve"> </v>
      </c>
      <c r="AB483" t="str">
        <f t="shared" si="109"/>
        <v xml:space="preserve"> </v>
      </c>
      <c r="AC483" t="str">
        <f t="shared" si="110"/>
        <v xml:space="preserve"> </v>
      </c>
      <c r="AD483" t="str">
        <f t="shared" si="111"/>
        <v xml:space="preserve"> </v>
      </c>
      <c r="AE483" t="str">
        <f t="shared" si="112"/>
        <v xml:space="preserve"> </v>
      </c>
      <c r="AG483" s="21" t="str">
        <f>IF(AA483=" "," ",IF(Input!$G487="Boy",IF(RANK(AA483,($AA483:$AE483),0)&lt;=5,AA483," ")," "))</f>
        <v xml:space="preserve"> </v>
      </c>
      <c r="AH483" s="21" t="str">
        <f>IF(AB483=" "," ",IF(Input!$G487="Boy",IF(RANK(AB483,($AA483:$AE483),0)&lt;=5,AB483," ")," "))</f>
        <v xml:space="preserve"> </v>
      </c>
      <c r="AI483" s="21" t="str">
        <f>IF(AC483=" "," ",IF(Input!$G487="Boy",IF(RANK(AC483,($AA483:$AE483),0)&lt;=5,AC483," ")," "))</f>
        <v xml:space="preserve"> </v>
      </c>
      <c r="AJ483" s="21" t="str">
        <f>IF(AD483=" "," ",IF(Input!$G487="Boy",IF(RANK(AD483,($AA483:$AE483),0)&lt;=5,AD483," ")," "))</f>
        <v xml:space="preserve"> </v>
      </c>
      <c r="AK483" s="21" t="str">
        <f>IF(AE483=" "," ",IF(Input!$G487="Boy",IF(RANK(AE483,($AA483:$AE483),0)&lt;=5,AE483," ")," "))</f>
        <v xml:space="preserve"> </v>
      </c>
      <c r="AM483" s="21" t="str">
        <f>IF(AA483=" "," ",IF(Input!$G487="Girl",IF(RANK(AA483,($AA483:$AE483),0)&lt;=5,AA483," ")," "))</f>
        <v xml:space="preserve"> </v>
      </c>
      <c r="AN483" s="21" t="str">
        <f>IF(AB483=" "," ",IF(Input!$G487="Girl",IF(RANK(AB483,($AA483:$AE483),0)&lt;=5,AB483," ")," "))</f>
        <v xml:space="preserve"> </v>
      </c>
      <c r="AO483" s="21" t="str">
        <f>IF(AC483=" "," ",IF(Input!$G487="Girl",IF(RANK(AC483,($AA483:$AE483),0)&lt;=5,AC483," ")," "))</f>
        <v xml:space="preserve"> </v>
      </c>
      <c r="AP483" s="21" t="str">
        <f>IF(AD483=" "," ",IF(Input!$G487="Girl",IF(RANK(AD483,($AA483:$AE483),0)&lt;=5,AD483," ")," "))</f>
        <v xml:space="preserve"> </v>
      </c>
      <c r="AQ483" s="21" t="str">
        <f>IF(AE483=" "," ",IF(Input!$G487="Girl",IF(RANK(AE483,($AA483:$AE483),0)&lt;=5,AE483," ")," "))</f>
        <v xml:space="preserve"> </v>
      </c>
      <c r="AS483">
        <v>4.0000000000000003E-5</v>
      </c>
      <c r="AT483">
        <v>7.9999999999999898E-5</v>
      </c>
      <c r="AU483">
        <v>1.2E-4</v>
      </c>
      <c r="AV483">
        <v>1.6000000000000001E-4</v>
      </c>
      <c r="AW483">
        <v>2.0000000000000001E-4</v>
      </c>
      <c r="AX483">
        <v>2.4000000000000001E-4</v>
      </c>
      <c r="AY483">
        <v>2.7999999999999998E-4</v>
      </c>
      <c r="AZ483">
        <v>3.20000000000001E-4</v>
      </c>
      <c r="BA483">
        <v>3.60000000000001E-4</v>
      </c>
      <c r="BB483">
        <v>4.0000000000000099E-4</v>
      </c>
    </row>
    <row r="484" spans="3:54" ht="23.55" customHeight="1" x14ac:dyDescent="0.3">
      <c r="C484" s="169">
        <f>Input!D488</f>
        <v>0</v>
      </c>
      <c r="D484" s="170" t="e">
        <f>Input!#REF!</f>
        <v>#REF!</v>
      </c>
      <c r="E484" s="170">
        <f>Input!E488</f>
        <v>0</v>
      </c>
      <c r="F484" s="171">
        <f>Input!F488</f>
        <v>0</v>
      </c>
      <c r="G484" s="171">
        <f>Input!G488</f>
        <v>0</v>
      </c>
      <c r="H484" s="170">
        <f t="shared" si="100"/>
        <v>0</v>
      </c>
      <c r="I484" s="170">
        <f t="shared" si="101"/>
        <v>0</v>
      </c>
      <c r="J484" s="170">
        <f t="shared" si="102"/>
        <v>0</v>
      </c>
      <c r="K484" s="170">
        <f t="shared" si="103"/>
        <v>0</v>
      </c>
      <c r="L484" s="170">
        <f t="shared" si="104"/>
        <v>0</v>
      </c>
      <c r="M484" s="170" t="str">
        <f t="shared" si="105"/>
        <v xml:space="preserve"> </v>
      </c>
      <c r="N484" s="182" t="str">
        <f t="shared" si="106"/>
        <v xml:space="preserve"> </v>
      </c>
      <c r="O484" s="5" t="str">
        <f t="shared" si="107"/>
        <v xml:space="preserve"> -0-0</v>
      </c>
      <c r="P484" s="5">
        <f>Input!D488</f>
        <v>0</v>
      </c>
      <c r="Q484" s="21">
        <f>IF(Input!$E488=0,0,IF(ISNA(VLOOKUP((CONCATENATE(Q$6,"-",Input!H488)),points1,2,)),0,(VLOOKUP((CONCATENATE(Q$6,"-",Input!H488)),points1,2,))))</f>
        <v>0</v>
      </c>
      <c r="R484" s="21">
        <f>IF(Input!$E488=0,0,IF(ISNA(VLOOKUP((CONCATENATE(R$6,"-",Input!I488)),points1,2,)),0,(VLOOKUP((CONCATENATE(R$6,"-",Input!I488)),points1,2,))))</f>
        <v>0</v>
      </c>
      <c r="S484" s="21">
        <f>IF(Input!$E488=0,0,IF(ISNA(VLOOKUP((CONCATENATE(S$6,"-",Input!J488)),points1,2,)),0,(VLOOKUP((CONCATENATE(S$6,"-",Input!J488)),points1,2,))))</f>
        <v>0</v>
      </c>
      <c r="T484" s="21">
        <f>IF(Input!$E488=0,0,IF(ISNA(VLOOKUP((CONCATENATE(T$6,"-",Input!K488)),points1,2,)),0,(VLOOKUP((CONCATENATE(T$6,"-",Input!K488)),points1,2,))))</f>
        <v>0</v>
      </c>
      <c r="U484" s="21">
        <f>IF(Input!$E488=0,0,IF(ISNA(VLOOKUP((CONCATENATE(U$6,"-",Input!L488)),points1,2,)),0,(VLOOKUP((CONCATENATE(U$6,"-",Input!L488)),points1,2,))))</f>
        <v>0</v>
      </c>
      <c r="V484" s="12">
        <f>IF(Input!$C488&gt;6,COUNT(Input!H488:I488,Input!J488:L488,Input!#REF!,Input!#REF!),IF(Input!$C488&lt;=6,COUNT(Input!H488:I488,Input!J488:L488,Input!#REF!)))</f>
        <v>0</v>
      </c>
      <c r="W484">
        <f t="shared" si="113"/>
        <v>0</v>
      </c>
      <c r="X484">
        <f>IF(W484=0,0,IF((Input!G488="Boy")*AND(Input!C488&gt;6),VLOOKUP(W484,award2,3),IF((Input!G488="Girl")*AND(Input!C488&gt;6),VLOOKUP(W484,award2,2),IF((Input!G488="Boy")*AND(Input!C488&lt;=6),VLOOKUP(W484,award12,3),IF((Input!G488="Girl")*AND(Input!C488&lt;=6),VLOOKUP(W484,award12,2),0)))))</f>
        <v>0</v>
      </c>
      <c r="Y484">
        <f>IF(Input!$C488&gt;6,COUNT(Input!H488:I488,Input!J488:L488,Input!#REF!,Input!#REF!),IF(Input!$C488&lt;=6,COUNT(Input!H488:I488,Input!J488:L488,Input!#REF!)))</f>
        <v>0</v>
      </c>
      <c r="AA484" t="str">
        <f t="shared" si="108"/>
        <v xml:space="preserve"> </v>
      </c>
      <c r="AB484" t="str">
        <f t="shared" si="109"/>
        <v xml:space="preserve"> </v>
      </c>
      <c r="AC484" t="str">
        <f t="shared" si="110"/>
        <v xml:space="preserve"> </v>
      </c>
      <c r="AD484" t="str">
        <f t="shared" si="111"/>
        <v xml:space="preserve"> </v>
      </c>
      <c r="AE484" t="str">
        <f t="shared" si="112"/>
        <v xml:space="preserve"> </v>
      </c>
      <c r="AG484" s="21" t="str">
        <f>IF(AA484=" "," ",IF(Input!$G488="Boy",IF(RANK(AA484,($AA484:$AE484),0)&lt;=5,AA484," ")," "))</f>
        <v xml:space="preserve"> </v>
      </c>
      <c r="AH484" s="21" t="str">
        <f>IF(AB484=" "," ",IF(Input!$G488="Boy",IF(RANK(AB484,($AA484:$AE484),0)&lt;=5,AB484," ")," "))</f>
        <v xml:space="preserve"> </v>
      </c>
      <c r="AI484" s="21" t="str">
        <f>IF(AC484=" "," ",IF(Input!$G488="Boy",IF(RANK(AC484,($AA484:$AE484),0)&lt;=5,AC484," ")," "))</f>
        <v xml:space="preserve"> </v>
      </c>
      <c r="AJ484" s="21" t="str">
        <f>IF(AD484=" "," ",IF(Input!$G488="Boy",IF(RANK(AD484,($AA484:$AE484),0)&lt;=5,AD484," ")," "))</f>
        <v xml:space="preserve"> </v>
      </c>
      <c r="AK484" s="21" t="str">
        <f>IF(AE484=" "," ",IF(Input!$G488="Boy",IF(RANK(AE484,($AA484:$AE484),0)&lt;=5,AE484," ")," "))</f>
        <v xml:space="preserve"> </v>
      </c>
      <c r="AM484" s="21" t="str">
        <f>IF(AA484=" "," ",IF(Input!$G488="Girl",IF(RANK(AA484,($AA484:$AE484),0)&lt;=5,AA484," ")," "))</f>
        <v xml:space="preserve"> </v>
      </c>
      <c r="AN484" s="21" t="str">
        <f>IF(AB484=" "," ",IF(Input!$G488="Girl",IF(RANK(AB484,($AA484:$AE484),0)&lt;=5,AB484," ")," "))</f>
        <v xml:space="preserve"> </v>
      </c>
      <c r="AO484" s="21" t="str">
        <f>IF(AC484=" "," ",IF(Input!$G488="Girl",IF(RANK(AC484,($AA484:$AE484),0)&lt;=5,AC484," ")," "))</f>
        <v xml:space="preserve"> </v>
      </c>
      <c r="AP484" s="21" t="str">
        <f>IF(AD484=" "," ",IF(Input!$G488="Girl",IF(RANK(AD484,($AA484:$AE484),0)&lt;=5,AD484," ")," "))</f>
        <v xml:space="preserve"> </v>
      </c>
      <c r="AQ484" s="21" t="str">
        <f>IF(AE484=" "," ",IF(Input!$G488="Girl",IF(RANK(AE484,($AA484:$AE484),0)&lt;=5,AE484," ")," "))</f>
        <v xml:space="preserve"> </v>
      </c>
      <c r="AS484">
        <v>4.0000000000000003E-5</v>
      </c>
      <c r="AT484">
        <v>7.9999999999999898E-5</v>
      </c>
      <c r="AU484">
        <v>1.2E-4</v>
      </c>
      <c r="AV484">
        <v>1.6000000000000001E-4</v>
      </c>
      <c r="AW484">
        <v>2.0000000000000001E-4</v>
      </c>
      <c r="AX484">
        <v>2.4000000000000001E-4</v>
      </c>
      <c r="AY484">
        <v>2.7999999999999998E-4</v>
      </c>
      <c r="AZ484">
        <v>3.20000000000001E-4</v>
      </c>
      <c r="BA484">
        <v>3.60000000000001E-4</v>
      </c>
      <c r="BB484">
        <v>4.0000000000000099E-4</v>
      </c>
    </row>
    <row r="485" spans="3:54" ht="23.55" customHeight="1" x14ac:dyDescent="0.3">
      <c r="C485" s="169">
        <f>Input!D489</f>
        <v>0</v>
      </c>
      <c r="D485" s="170" t="e">
        <f>Input!#REF!</f>
        <v>#REF!</v>
      </c>
      <c r="E485" s="170">
        <f>Input!E489</f>
        <v>0</v>
      </c>
      <c r="F485" s="171">
        <f>Input!F489</f>
        <v>0</v>
      </c>
      <c r="G485" s="171">
        <f>Input!G489</f>
        <v>0</v>
      </c>
      <c r="H485" s="170">
        <f t="shared" si="100"/>
        <v>0</v>
      </c>
      <c r="I485" s="170">
        <f t="shared" si="101"/>
        <v>0</v>
      </c>
      <c r="J485" s="170">
        <f t="shared" si="102"/>
        <v>0</v>
      </c>
      <c r="K485" s="170">
        <f t="shared" si="103"/>
        <v>0</v>
      </c>
      <c r="L485" s="170">
        <f t="shared" si="104"/>
        <v>0</v>
      </c>
      <c r="M485" s="170" t="str">
        <f t="shared" si="105"/>
        <v xml:space="preserve"> </v>
      </c>
      <c r="N485" s="182" t="str">
        <f t="shared" si="106"/>
        <v xml:space="preserve"> </v>
      </c>
      <c r="O485" s="5" t="str">
        <f t="shared" si="107"/>
        <v xml:space="preserve"> -0-0</v>
      </c>
      <c r="P485" s="5">
        <f>Input!D489</f>
        <v>0</v>
      </c>
      <c r="Q485" s="21">
        <f>IF(Input!$E489=0,0,IF(ISNA(VLOOKUP((CONCATENATE(Q$6,"-",Input!H489)),points1,2,)),0,(VLOOKUP((CONCATENATE(Q$6,"-",Input!H489)),points1,2,))))</f>
        <v>0</v>
      </c>
      <c r="R485" s="21">
        <f>IF(Input!$E489=0,0,IF(ISNA(VLOOKUP((CONCATENATE(R$6,"-",Input!I489)),points1,2,)),0,(VLOOKUP((CONCATENATE(R$6,"-",Input!I489)),points1,2,))))</f>
        <v>0</v>
      </c>
      <c r="S485" s="21">
        <f>IF(Input!$E489=0,0,IF(ISNA(VLOOKUP((CONCATENATE(S$6,"-",Input!J489)),points1,2,)),0,(VLOOKUP((CONCATENATE(S$6,"-",Input!J489)),points1,2,))))</f>
        <v>0</v>
      </c>
      <c r="T485" s="21">
        <f>IF(Input!$E489=0,0,IF(ISNA(VLOOKUP((CONCATENATE(T$6,"-",Input!K489)),points1,2,)),0,(VLOOKUP((CONCATENATE(T$6,"-",Input!K489)),points1,2,))))</f>
        <v>0</v>
      </c>
      <c r="U485" s="21">
        <f>IF(Input!$E489=0,0,IF(ISNA(VLOOKUP((CONCATENATE(U$6,"-",Input!L489)),points1,2,)),0,(VLOOKUP((CONCATENATE(U$6,"-",Input!L489)),points1,2,))))</f>
        <v>0</v>
      </c>
      <c r="V485" s="12">
        <f>IF(Input!$C489&gt;6,COUNT(Input!H489:I489,Input!J489:L489,Input!#REF!,Input!#REF!),IF(Input!$C489&lt;=6,COUNT(Input!H489:I489,Input!J489:L489,Input!#REF!)))</f>
        <v>0</v>
      </c>
      <c r="W485">
        <f t="shared" si="113"/>
        <v>0</v>
      </c>
      <c r="X485">
        <f>IF(W485=0,0,IF((Input!G489="Boy")*AND(Input!C489&gt;6),VLOOKUP(W485,award2,3),IF((Input!G489="Girl")*AND(Input!C489&gt;6),VLOOKUP(W485,award2,2),IF((Input!G489="Boy")*AND(Input!C489&lt;=6),VLOOKUP(W485,award12,3),IF((Input!G489="Girl")*AND(Input!C489&lt;=6),VLOOKUP(W485,award12,2),0)))))</f>
        <v>0</v>
      </c>
      <c r="Y485">
        <f>IF(Input!$C489&gt;6,COUNT(Input!H489:I489,Input!J489:L489,Input!#REF!,Input!#REF!),IF(Input!$C489&lt;=6,COUNT(Input!H489:I489,Input!J489:L489,Input!#REF!)))</f>
        <v>0</v>
      </c>
      <c r="AA485" t="str">
        <f t="shared" si="108"/>
        <v xml:space="preserve"> </v>
      </c>
      <c r="AB485" t="str">
        <f t="shared" si="109"/>
        <v xml:space="preserve"> </v>
      </c>
      <c r="AC485" t="str">
        <f t="shared" si="110"/>
        <v xml:space="preserve"> </v>
      </c>
      <c r="AD485" t="str">
        <f t="shared" si="111"/>
        <v xml:space="preserve"> </v>
      </c>
      <c r="AE485" t="str">
        <f t="shared" si="112"/>
        <v xml:space="preserve"> </v>
      </c>
      <c r="AG485" s="21" t="str">
        <f>IF(AA485=" "," ",IF(Input!$G489="Boy",IF(RANK(AA485,($AA485:$AE485),0)&lt;=5,AA485," ")," "))</f>
        <v xml:space="preserve"> </v>
      </c>
      <c r="AH485" s="21" t="str">
        <f>IF(AB485=" "," ",IF(Input!$G489="Boy",IF(RANK(AB485,($AA485:$AE485),0)&lt;=5,AB485," ")," "))</f>
        <v xml:space="preserve"> </v>
      </c>
      <c r="AI485" s="21" t="str">
        <f>IF(AC485=" "," ",IF(Input!$G489="Boy",IF(RANK(AC485,($AA485:$AE485),0)&lt;=5,AC485," ")," "))</f>
        <v xml:space="preserve"> </v>
      </c>
      <c r="AJ485" s="21" t="str">
        <f>IF(AD485=" "," ",IF(Input!$G489="Boy",IF(RANK(AD485,($AA485:$AE485),0)&lt;=5,AD485," ")," "))</f>
        <v xml:space="preserve"> </v>
      </c>
      <c r="AK485" s="21" t="str">
        <f>IF(AE485=" "," ",IF(Input!$G489="Boy",IF(RANK(AE485,($AA485:$AE485),0)&lt;=5,AE485," ")," "))</f>
        <v xml:space="preserve"> </v>
      </c>
      <c r="AM485" s="21" t="str">
        <f>IF(AA485=" "," ",IF(Input!$G489="Girl",IF(RANK(AA485,($AA485:$AE485),0)&lt;=5,AA485," ")," "))</f>
        <v xml:space="preserve"> </v>
      </c>
      <c r="AN485" s="21" t="str">
        <f>IF(AB485=" "," ",IF(Input!$G489="Girl",IF(RANK(AB485,($AA485:$AE485),0)&lt;=5,AB485," ")," "))</f>
        <v xml:space="preserve"> </v>
      </c>
      <c r="AO485" s="21" t="str">
        <f>IF(AC485=" "," ",IF(Input!$G489="Girl",IF(RANK(AC485,($AA485:$AE485),0)&lt;=5,AC485," ")," "))</f>
        <v xml:space="preserve"> </v>
      </c>
      <c r="AP485" s="21" t="str">
        <f>IF(AD485=" "," ",IF(Input!$G489="Girl",IF(RANK(AD485,($AA485:$AE485),0)&lt;=5,AD485," ")," "))</f>
        <v xml:space="preserve"> </v>
      </c>
      <c r="AQ485" s="21" t="str">
        <f>IF(AE485=" "," ",IF(Input!$G489="Girl",IF(RANK(AE485,($AA485:$AE485),0)&lt;=5,AE485," ")," "))</f>
        <v xml:space="preserve"> </v>
      </c>
      <c r="AS485">
        <v>4.0000000000000003E-5</v>
      </c>
      <c r="AT485">
        <v>7.9999999999999898E-5</v>
      </c>
      <c r="AU485">
        <v>1.2E-4</v>
      </c>
      <c r="AV485">
        <v>1.6000000000000001E-4</v>
      </c>
      <c r="AW485">
        <v>2.0000000000000001E-4</v>
      </c>
      <c r="AX485">
        <v>2.4000000000000001E-4</v>
      </c>
      <c r="AY485">
        <v>2.7999999999999998E-4</v>
      </c>
      <c r="AZ485">
        <v>3.20000000000001E-4</v>
      </c>
      <c r="BA485">
        <v>3.60000000000001E-4</v>
      </c>
      <c r="BB485">
        <v>4.0000000000000099E-4</v>
      </c>
    </row>
    <row r="486" spans="3:54" ht="23.55" customHeight="1" x14ac:dyDescent="0.3">
      <c r="C486" s="169">
        <f>Input!D490</f>
        <v>0</v>
      </c>
      <c r="D486" s="170" t="e">
        <f>Input!#REF!</f>
        <v>#REF!</v>
      </c>
      <c r="E486" s="170">
        <f>Input!E490</f>
        <v>0</v>
      </c>
      <c r="F486" s="171">
        <f>Input!F490</f>
        <v>0</v>
      </c>
      <c r="G486" s="171">
        <f>Input!G490</f>
        <v>0</v>
      </c>
      <c r="H486" s="170">
        <f t="shared" si="100"/>
        <v>0</v>
      </c>
      <c r="I486" s="170">
        <f t="shared" si="101"/>
        <v>0</v>
      </c>
      <c r="J486" s="170">
        <f t="shared" si="102"/>
        <v>0</v>
      </c>
      <c r="K486" s="170">
        <f t="shared" si="103"/>
        <v>0</v>
      </c>
      <c r="L486" s="170">
        <f t="shared" si="104"/>
        <v>0</v>
      </c>
      <c r="M486" s="170" t="str">
        <f t="shared" si="105"/>
        <v xml:space="preserve"> </v>
      </c>
      <c r="N486" s="182" t="str">
        <f t="shared" si="106"/>
        <v xml:space="preserve"> </v>
      </c>
      <c r="O486" s="5" t="str">
        <f t="shared" si="107"/>
        <v xml:space="preserve"> -0-0</v>
      </c>
      <c r="P486" s="5">
        <f>Input!D490</f>
        <v>0</v>
      </c>
      <c r="Q486" s="21">
        <f>IF(Input!$E490=0,0,IF(ISNA(VLOOKUP((CONCATENATE(Q$6,"-",Input!H490)),points1,2,)),0,(VLOOKUP((CONCATENATE(Q$6,"-",Input!H490)),points1,2,))))</f>
        <v>0</v>
      </c>
      <c r="R486" s="21">
        <f>IF(Input!$E490=0,0,IF(ISNA(VLOOKUP((CONCATENATE(R$6,"-",Input!I490)),points1,2,)),0,(VLOOKUP((CONCATENATE(R$6,"-",Input!I490)),points1,2,))))</f>
        <v>0</v>
      </c>
      <c r="S486" s="21">
        <f>IF(Input!$E490=0,0,IF(ISNA(VLOOKUP((CONCATENATE(S$6,"-",Input!J490)),points1,2,)),0,(VLOOKUP((CONCATENATE(S$6,"-",Input!J490)),points1,2,))))</f>
        <v>0</v>
      </c>
      <c r="T486" s="21">
        <f>IF(Input!$E490=0,0,IF(ISNA(VLOOKUP((CONCATENATE(T$6,"-",Input!K490)),points1,2,)),0,(VLOOKUP((CONCATENATE(T$6,"-",Input!K490)),points1,2,))))</f>
        <v>0</v>
      </c>
      <c r="U486" s="21">
        <f>IF(Input!$E490=0,0,IF(ISNA(VLOOKUP((CONCATENATE(U$6,"-",Input!L490)),points1,2,)),0,(VLOOKUP((CONCATENATE(U$6,"-",Input!L490)),points1,2,))))</f>
        <v>0</v>
      </c>
      <c r="V486" s="12">
        <f>IF(Input!$C490&gt;6,COUNT(Input!H490:I490,Input!J490:L490,Input!#REF!,Input!#REF!),IF(Input!$C490&lt;=6,COUNT(Input!H490:I490,Input!J490:L490,Input!#REF!)))</f>
        <v>0</v>
      </c>
      <c r="W486">
        <f t="shared" si="113"/>
        <v>0</v>
      </c>
      <c r="X486">
        <f>IF(W486=0,0,IF((Input!G490="Boy")*AND(Input!C490&gt;6),VLOOKUP(W486,award2,3),IF((Input!G490="Girl")*AND(Input!C490&gt;6),VLOOKUP(W486,award2,2),IF((Input!G490="Boy")*AND(Input!C490&lt;=6),VLOOKUP(W486,award12,3),IF((Input!G490="Girl")*AND(Input!C490&lt;=6),VLOOKUP(W486,award12,2),0)))))</f>
        <v>0</v>
      </c>
      <c r="Y486">
        <f>IF(Input!$C490&gt;6,COUNT(Input!H490:I490,Input!J490:L490,Input!#REF!,Input!#REF!),IF(Input!$C490&lt;=6,COUNT(Input!H490:I490,Input!J490:L490,Input!#REF!)))</f>
        <v>0</v>
      </c>
      <c r="AA486" t="str">
        <f t="shared" si="108"/>
        <v xml:space="preserve"> </v>
      </c>
      <c r="AB486" t="str">
        <f t="shared" si="109"/>
        <v xml:space="preserve"> </v>
      </c>
      <c r="AC486" t="str">
        <f t="shared" si="110"/>
        <v xml:space="preserve"> </v>
      </c>
      <c r="AD486" t="str">
        <f t="shared" si="111"/>
        <v xml:space="preserve"> </v>
      </c>
      <c r="AE486" t="str">
        <f t="shared" si="112"/>
        <v xml:space="preserve"> </v>
      </c>
      <c r="AG486" s="21" t="str">
        <f>IF(AA486=" "," ",IF(Input!$G490="Boy",IF(RANK(AA486,($AA486:$AE486),0)&lt;=5,AA486," ")," "))</f>
        <v xml:space="preserve"> </v>
      </c>
      <c r="AH486" s="21" t="str">
        <f>IF(AB486=" "," ",IF(Input!$G490="Boy",IF(RANK(AB486,($AA486:$AE486),0)&lt;=5,AB486," ")," "))</f>
        <v xml:space="preserve"> </v>
      </c>
      <c r="AI486" s="21" t="str">
        <f>IF(AC486=" "," ",IF(Input!$G490="Boy",IF(RANK(AC486,($AA486:$AE486),0)&lt;=5,AC486," ")," "))</f>
        <v xml:space="preserve"> </v>
      </c>
      <c r="AJ486" s="21" t="str">
        <f>IF(AD486=" "," ",IF(Input!$G490="Boy",IF(RANK(AD486,($AA486:$AE486),0)&lt;=5,AD486," ")," "))</f>
        <v xml:space="preserve"> </v>
      </c>
      <c r="AK486" s="21" t="str">
        <f>IF(AE486=" "," ",IF(Input!$G490="Boy",IF(RANK(AE486,($AA486:$AE486),0)&lt;=5,AE486," ")," "))</f>
        <v xml:space="preserve"> </v>
      </c>
      <c r="AM486" s="21" t="str">
        <f>IF(AA486=" "," ",IF(Input!$G490="Girl",IF(RANK(AA486,($AA486:$AE486),0)&lt;=5,AA486," ")," "))</f>
        <v xml:space="preserve"> </v>
      </c>
      <c r="AN486" s="21" t="str">
        <f>IF(AB486=" "," ",IF(Input!$G490="Girl",IF(RANK(AB486,($AA486:$AE486),0)&lt;=5,AB486," ")," "))</f>
        <v xml:space="preserve"> </v>
      </c>
      <c r="AO486" s="21" t="str">
        <f>IF(AC486=" "," ",IF(Input!$G490="Girl",IF(RANK(AC486,($AA486:$AE486),0)&lt;=5,AC486," ")," "))</f>
        <v xml:space="preserve"> </v>
      </c>
      <c r="AP486" s="21" t="str">
        <f>IF(AD486=" "," ",IF(Input!$G490="Girl",IF(RANK(AD486,($AA486:$AE486),0)&lt;=5,AD486," ")," "))</f>
        <v xml:space="preserve"> </v>
      </c>
      <c r="AQ486" s="21" t="str">
        <f>IF(AE486=" "," ",IF(Input!$G490="Girl",IF(RANK(AE486,($AA486:$AE486),0)&lt;=5,AE486," ")," "))</f>
        <v xml:space="preserve"> </v>
      </c>
      <c r="AS486">
        <v>4.0000000000000003E-5</v>
      </c>
      <c r="AT486">
        <v>7.9999999999999898E-5</v>
      </c>
      <c r="AU486">
        <v>1.2E-4</v>
      </c>
      <c r="AV486">
        <v>1.6000000000000001E-4</v>
      </c>
      <c r="AW486">
        <v>2.0000000000000001E-4</v>
      </c>
      <c r="AX486">
        <v>2.4000000000000001E-4</v>
      </c>
      <c r="AY486">
        <v>2.7999999999999998E-4</v>
      </c>
      <c r="AZ486">
        <v>3.20000000000001E-4</v>
      </c>
      <c r="BA486">
        <v>3.60000000000001E-4</v>
      </c>
      <c r="BB486">
        <v>4.0000000000000099E-4</v>
      </c>
    </row>
    <row r="487" spans="3:54" ht="23.55" customHeight="1" x14ac:dyDescent="0.3">
      <c r="C487" s="169">
        <f>Input!D491</f>
        <v>0</v>
      </c>
      <c r="D487" s="170" t="e">
        <f>Input!#REF!</f>
        <v>#REF!</v>
      </c>
      <c r="E487" s="170">
        <f>Input!E491</f>
        <v>0</v>
      </c>
      <c r="F487" s="171">
        <f>Input!F491</f>
        <v>0</v>
      </c>
      <c r="G487" s="171">
        <f>Input!G491</f>
        <v>0</v>
      </c>
      <c r="H487" s="170">
        <f t="shared" si="100"/>
        <v>0</v>
      </c>
      <c r="I487" s="170">
        <f t="shared" si="101"/>
        <v>0</v>
      </c>
      <c r="J487" s="170">
        <f t="shared" si="102"/>
        <v>0</v>
      </c>
      <c r="K487" s="170">
        <f t="shared" si="103"/>
        <v>0</v>
      </c>
      <c r="L487" s="170">
        <f t="shared" si="104"/>
        <v>0</v>
      </c>
      <c r="M487" s="170" t="str">
        <f t="shared" si="105"/>
        <v xml:space="preserve"> </v>
      </c>
      <c r="N487" s="182" t="str">
        <f t="shared" si="106"/>
        <v xml:space="preserve"> </v>
      </c>
      <c r="O487" s="5" t="str">
        <f t="shared" si="107"/>
        <v xml:space="preserve"> -0-0</v>
      </c>
      <c r="P487" s="5">
        <f>Input!D491</f>
        <v>0</v>
      </c>
      <c r="Q487" s="21">
        <f>IF(Input!$E491=0,0,IF(ISNA(VLOOKUP((CONCATENATE(Q$6,"-",Input!H491)),points1,2,)),0,(VLOOKUP((CONCATENATE(Q$6,"-",Input!H491)),points1,2,))))</f>
        <v>0</v>
      </c>
      <c r="R487" s="21">
        <f>IF(Input!$E491=0,0,IF(ISNA(VLOOKUP((CONCATENATE(R$6,"-",Input!I491)),points1,2,)),0,(VLOOKUP((CONCATENATE(R$6,"-",Input!I491)),points1,2,))))</f>
        <v>0</v>
      </c>
      <c r="S487" s="21">
        <f>IF(Input!$E491=0,0,IF(ISNA(VLOOKUP((CONCATENATE(S$6,"-",Input!J491)),points1,2,)),0,(VLOOKUP((CONCATENATE(S$6,"-",Input!J491)),points1,2,))))</f>
        <v>0</v>
      </c>
      <c r="T487" s="21">
        <f>IF(Input!$E491=0,0,IF(ISNA(VLOOKUP((CONCATENATE(T$6,"-",Input!K491)),points1,2,)),0,(VLOOKUP((CONCATENATE(T$6,"-",Input!K491)),points1,2,))))</f>
        <v>0</v>
      </c>
      <c r="U487" s="21">
        <f>IF(Input!$E491=0,0,IF(ISNA(VLOOKUP((CONCATENATE(U$6,"-",Input!L491)),points1,2,)),0,(VLOOKUP((CONCATENATE(U$6,"-",Input!L491)),points1,2,))))</f>
        <v>0</v>
      </c>
      <c r="V487" s="12">
        <f>IF(Input!$C491&gt;6,COUNT(Input!H491:I491,Input!J491:L491,Input!#REF!,Input!#REF!),IF(Input!$C491&lt;=6,COUNT(Input!H491:I491,Input!J491:L491,Input!#REF!)))</f>
        <v>0</v>
      </c>
      <c r="W487">
        <f t="shared" si="113"/>
        <v>0</v>
      </c>
      <c r="X487">
        <f>IF(W487=0,0,IF((Input!G491="Boy")*AND(Input!C491&gt;6),VLOOKUP(W487,award2,3),IF((Input!G491="Girl")*AND(Input!C491&gt;6),VLOOKUP(W487,award2,2),IF((Input!G491="Boy")*AND(Input!C491&lt;=6),VLOOKUP(W487,award12,3),IF((Input!G491="Girl")*AND(Input!C491&lt;=6),VLOOKUP(W487,award12,2),0)))))</f>
        <v>0</v>
      </c>
      <c r="Y487">
        <f>IF(Input!$C491&gt;6,COUNT(Input!H491:I491,Input!J491:L491,Input!#REF!,Input!#REF!),IF(Input!$C491&lt;=6,COUNT(Input!H491:I491,Input!J491:L491,Input!#REF!)))</f>
        <v>0</v>
      </c>
      <c r="AA487" t="str">
        <f t="shared" si="108"/>
        <v xml:space="preserve"> </v>
      </c>
      <c r="AB487" t="str">
        <f t="shared" si="109"/>
        <v xml:space="preserve"> </v>
      </c>
      <c r="AC487" t="str">
        <f t="shared" si="110"/>
        <v xml:space="preserve"> </v>
      </c>
      <c r="AD487" t="str">
        <f t="shared" si="111"/>
        <v xml:space="preserve"> </v>
      </c>
      <c r="AE487" t="str">
        <f t="shared" si="112"/>
        <v xml:space="preserve"> </v>
      </c>
      <c r="AG487" s="21" t="str">
        <f>IF(AA487=" "," ",IF(Input!$G491="Boy",IF(RANK(AA487,($AA487:$AE487),0)&lt;=5,AA487," ")," "))</f>
        <v xml:space="preserve"> </v>
      </c>
      <c r="AH487" s="21" t="str">
        <f>IF(AB487=" "," ",IF(Input!$G491="Boy",IF(RANK(AB487,($AA487:$AE487),0)&lt;=5,AB487," ")," "))</f>
        <v xml:space="preserve"> </v>
      </c>
      <c r="AI487" s="21" t="str">
        <f>IF(AC487=" "," ",IF(Input!$G491="Boy",IF(RANK(AC487,($AA487:$AE487),0)&lt;=5,AC487," ")," "))</f>
        <v xml:space="preserve"> </v>
      </c>
      <c r="AJ487" s="21" t="str">
        <f>IF(AD487=" "," ",IF(Input!$G491="Boy",IF(RANK(AD487,($AA487:$AE487),0)&lt;=5,AD487," ")," "))</f>
        <v xml:space="preserve"> </v>
      </c>
      <c r="AK487" s="21" t="str">
        <f>IF(AE487=" "," ",IF(Input!$G491="Boy",IF(RANK(AE487,($AA487:$AE487),0)&lt;=5,AE487," ")," "))</f>
        <v xml:space="preserve"> </v>
      </c>
      <c r="AM487" s="21" t="str">
        <f>IF(AA487=" "," ",IF(Input!$G491="Girl",IF(RANK(AA487,($AA487:$AE487),0)&lt;=5,AA487," ")," "))</f>
        <v xml:space="preserve"> </v>
      </c>
      <c r="AN487" s="21" t="str">
        <f>IF(AB487=" "," ",IF(Input!$G491="Girl",IF(RANK(AB487,($AA487:$AE487),0)&lt;=5,AB487," ")," "))</f>
        <v xml:space="preserve"> </v>
      </c>
      <c r="AO487" s="21" t="str">
        <f>IF(AC487=" "," ",IF(Input!$G491="Girl",IF(RANK(AC487,($AA487:$AE487),0)&lt;=5,AC487," ")," "))</f>
        <v xml:space="preserve"> </v>
      </c>
      <c r="AP487" s="21" t="str">
        <f>IF(AD487=" "," ",IF(Input!$G491="Girl",IF(RANK(AD487,($AA487:$AE487),0)&lt;=5,AD487," ")," "))</f>
        <v xml:space="preserve"> </v>
      </c>
      <c r="AQ487" s="21" t="str">
        <f>IF(AE487=" "," ",IF(Input!$G491="Girl",IF(RANK(AE487,($AA487:$AE487),0)&lt;=5,AE487," ")," "))</f>
        <v xml:space="preserve"> </v>
      </c>
      <c r="AS487">
        <v>4.0000000000000003E-5</v>
      </c>
      <c r="AT487">
        <v>7.9999999999999898E-5</v>
      </c>
      <c r="AU487">
        <v>1.2E-4</v>
      </c>
      <c r="AV487">
        <v>1.6000000000000001E-4</v>
      </c>
      <c r="AW487">
        <v>2.0000000000000001E-4</v>
      </c>
      <c r="AX487">
        <v>2.4000000000000001E-4</v>
      </c>
      <c r="AY487">
        <v>2.7999999999999998E-4</v>
      </c>
      <c r="AZ487">
        <v>3.20000000000001E-4</v>
      </c>
      <c r="BA487">
        <v>3.60000000000001E-4</v>
      </c>
      <c r="BB487">
        <v>4.0000000000000099E-4</v>
      </c>
    </row>
    <row r="488" spans="3:54" ht="23.55" customHeight="1" x14ac:dyDescent="0.3">
      <c r="C488" s="169">
        <f>Input!D492</f>
        <v>0</v>
      </c>
      <c r="D488" s="170" t="e">
        <f>Input!#REF!</f>
        <v>#REF!</v>
      </c>
      <c r="E488" s="170">
        <f>Input!E492</f>
        <v>0</v>
      </c>
      <c r="F488" s="171">
        <f>Input!F492</f>
        <v>0</v>
      </c>
      <c r="G488" s="171">
        <f>Input!G492</f>
        <v>0</v>
      </c>
      <c r="H488" s="170">
        <f t="shared" si="100"/>
        <v>0</v>
      </c>
      <c r="I488" s="170">
        <f t="shared" si="101"/>
        <v>0</v>
      </c>
      <c r="J488" s="170">
        <f t="shared" si="102"/>
        <v>0</v>
      </c>
      <c r="K488" s="170">
        <f t="shared" si="103"/>
        <v>0</v>
      </c>
      <c r="L488" s="170">
        <f t="shared" si="104"/>
        <v>0</v>
      </c>
      <c r="M488" s="170" t="str">
        <f t="shared" si="105"/>
        <v xml:space="preserve"> </v>
      </c>
      <c r="N488" s="182" t="str">
        <f t="shared" si="106"/>
        <v xml:space="preserve"> </v>
      </c>
      <c r="O488" s="5" t="str">
        <f t="shared" si="107"/>
        <v xml:space="preserve"> -0-0</v>
      </c>
      <c r="P488" s="5">
        <f>Input!D492</f>
        <v>0</v>
      </c>
      <c r="Q488" s="21">
        <f>IF(Input!$E492=0,0,IF(ISNA(VLOOKUP((CONCATENATE(Q$6,"-",Input!H492)),points1,2,)),0,(VLOOKUP((CONCATENATE(Q$6,"-",Input!H492)),points1,2,))))</f>
        <v>0</v>
      </c>
      <c r="R488" s="21">
        <f>IF(Input!$E492=0,0,IF(ISNA(VLOOKUP((CONCATENATE(R$6,"-",Input!I492)),points1,2,)),0,(VLOOKUP((CONCATENATE(R$6,"-",Input!I492)),points1,2,))))</f>
        <v>0</v>
      </c>
      <c r="S488" s="21">
        <f>IF(Input!$E492=0,0,IF(ISNA(VLOOKUP((CONCATENATE(S$6,"-",Input!J492)),points1,2,)),0,(VLOOKUP((CONCATENATE(S$6,"-",Input!J492)),points1,2,))))</f>
        <v>0</v>
      </c>
      <c r="T488" s="21">
        <f>IF(Input!$E492=0,0,IF(ISNA(VLOOKUP((CONCATENATE(T$6,"-",Input!K492)),points1,2,)),0,(VLOOKUP((CONCATENATE(T$6,"-",Input!K492)),points1,2,))))</f>
        <v>0</v>
      </c>
      <c r="U488" s="21">
        <f>IF(Input!$E492=0,0,IF(ISNA(VLOOKUP((CONCATENATE(U$6,"-",Input!L492)),points1,2,)),0,(VLOOKUP((CONCATENATE(U$6,"-",Input!L492)),points1,2,))))</f>
        <v>0</v>
      </c>
      <c r="V488" s="12">
        <f>IF(Input!$C492&gt;6,COUNT(Input!H492:I492,Input!J492:L492,Input!#REF!,Input!#REF!),IF(Input!$C492&lt;=6,COUNT(Input!H492:I492,Input!J492:L492,Input!#REF!)))</f>
        <v>0</v>
      </c>
      <c r="W488">
        <f t="shared" si="113"/>
        <v>0</v>
      </c>
      <c r="X488">
        <f>IF(W488=0,0,IF((Input!G492="Boy")*AND(Input!C492&gt;6),VLOOKUP(W488,award2,3),IF((Input!G492="Girl")*AND(Input!C492&gt;6),VLOOKUP(W488,award2,2),IF((Input!G492="Boy")*AND(Input!C492&lt;=6),VLOOKUP(W488,award12,3),IF((Input!G492="Girl")*AND(Input!C492&lt;=6),VLOOKUP(W488,award12,2),0)))))</f>
        <v>0</v>
      </c>
      <c r="Y488">
        <f>IF(Input!$C492&gt;6,COUNT(Input!H492:I492,Input!J492:L492,Input!#REF!,Input!#REF!),IF(Input!$C492&lt;=6,COUNT(Input!H492:I492,Input!J492:L492,Input!#REF!)))</f>
        <v>0</v>
      </c>
      <c r="AA488" t="str">
        <f t="shared" si="108"/>
        <v xml:space="preserve"> </v>
      </c>
      <c r="AB488" t="str">
        <f t="shared" si="109"/>
        <v xml:space="preserve"> </v>
      </c>
      <c r="AC488" t="str">
        <f t="shared" si="110"/>
        <v xml:space="preserve"> </v>
      </c>
      <c r="AD488" t="str">
        <f t="shared" si="111"/>
        <v xml:space="preserve"> </v>
      </c>
      <c r="AE488" t="str">
        <f t="shared" si="112"/>
        <v xml:space="preserve"> </v>
      </c>
      <c r="AG488" s="21" t="str">
        <f>IF(AA488=" "," ",IF(Input!$G492="Boy",IF(RANK(AA488,($AA488:$AE488),0)&lt;=5,AA488," ")," "))</f>
        <v xml:space="preserve"> </v>
      </c>
      <c r="AH488" s="21" t="str">
        <f>IF(AB488=" "," ",IF(Input!$G492="Boy",IF(RANK(AB488,($AA488:$AE488),0)&lt;=5,AB488," ")," "))</f>
        <v xml:space="preserve"> </v>
      </c>
      <c r="AI488" s="21" t="str">
        <f>IF(AC488=" "," ",IF(Input!$G492="Boy",IF(RANK(AC488,($AA488:$AE488),0)&lt;=5,AC488," ")," "))</f>
        <v xml:space="preserve"> </v>
      </c>
      <c r="AJ488" s="21" t="str">
        <f>IF(AD488=" "," ",IF(Input!$G492="Boy",IF(RANK(AD488,($AA488:$AE488),0)&lt;=5,AD488," ")," "))</f>
        <v xml:space="preserve"> </v>
      </c>
      <c r="AK488" s="21" t="str">
        <f>IF(AE488=" "," ",IF(Input!$G492="Boy",IF(RANK(AE488,($AA488:$AE488),0)&lt;=5,AE488," ")," "))</f>
        <v xml:space="preserve"> </v>
      </c>
      <c r="AM488" s="21" t="str">
        <f>IF(AA488=" "," ",IF(Input!$G492="Girl",IF(RANK(AA488,($AA488:$AE488),0)&lt;=5,AA488," ")," "))</f>
        <v xml:space="preserve"> </v>
      </c>
      <c r="AN488" s="21" t="str">
        <f>IF(AB488=" "," ",IF(Input!$G492="Girl",IF(RANK(AB488,($AA488:$AE488),0)&lt;=5,AB488," ")," "))</f>
        <v xml:space="preserve"> </v>
      </c>
      <c r="AO488" s="21" t="str">
        <f>IF(AC488=" "," ",IF(Input!$G492="Girl",IF(RANK(AC488,($AA488:$AE488),0)&lt;=5,AC488," ")," "))</f>
        <v xml:space="preserve"> </v>
      </c>
      <c r="AP488" s="21" t="str">
        <f>IF(AD488=" "," ",IF(Input!$G492="Girl",IF(RANK(AD488,($AA488:$AE488),0)&lt;=5,AD488," ")," "))</f>
        <v xml:space="preserve"> </v>
      </c>
      <c r="AQ488" s="21" t="str">
        <f>IF(AE488=" "," ",IF(Input!$G492="Girl",IF(RANK(AE488,($AA488:$AE488),0)&lt;=5,AE488," ")," "))</f>
        <v xml:space="preserve"> </v>
      </c>
      <c r="AS488">
        <v>4.0000000000000003E-5</v>
      </c>
      <c r="AT488">
        <v>7.9999999999999898E-5</v>
      </c>
      <c r="AU488">
        <v>1.2E-4</v>
      </c>
      <c r="AV488">
        <v>1.6000000000000001E-4</v>
      </c>
      <c r="AW488">
        <v>2.0000000000000001E-4</v>
      </c>
      <c r="AX488">
        <v>2.4000000000000001E-4</v>
      </c>
      <c r="AY488">
        <v>2.7999999999999998E-4</v>
      </c>
      <c r="AZ488">
        <v>3.20000000000001E-4</v>
      </c>
      <c r="BA488">
        <v>3.60000000000001E-4</v>
      </c>
      <c r="BB488">
        <v>4.0000000000000099E-4</v>
      </c>
    </row>
    <row r="489" spans="3:54" ht="23.55" customHeight="1" x14ac:dyDescent="0.3">
      <c r="C489" s="169">
        <f>Input!D493</f>
        <v>0</v>
      </c>
      <c r="D489" s="170" t="e">
        <f>Input!#REF!</f>
        <v>#REF!</v>
      </c>
      <c r="E489" s="170">
        <f>Input!E493</f>
        <v>0</v>
      </c>
      <c r="F489" s="171">
        <f>Input!F493</f>
        <v>0</v>
      </c>
      <c r="G489" s="171">
        <f>Input!G493</f>
        <v>0</v>
      </c>
      <c r="H489" s="170">
        <f t="shared" si="100"/>
        <v>0</v>
      </c>
      <c r="I489" s="170">
        <f t="shared" si="101"/>
        <v>0</v>
      </c>
      <c r="J489" s="170">
        <f t="shared" si="102"/>
        <v>0</v>
      </c>
      <c r="K489" s="170">
        <f t="shared" si="103"/>
        <v>0</v>
      </c>
      <c r="L489" s="170">
        <f t="shared" si="104"/>
        <v>0</v>
      </c>
      <c r="M489" s="170" t="str">
        <f t="shared" si="105"/>
        <v xml:space="preserve"> </v>
      </c>
      <c r="N489" s="182" t="str">
        <f t="shared" si="106"/>
        <v xml:space="preserve"> </v>
      </c>
      <c r="O489" s="5" t="str">
        <f t="shared" si="107"/>
        <v xml:space="preserve"> -0-0</v>
      </c>
      <c r="P489" s="5">
        <f>Input!D493</f>
        <v>0</v>
      </c>
      <c r="Q489" s="21">
        <f>IF(Input!$E493=0,0,IF(ISNA(VLOOKUP((CONCATENATE(Q$6,"-",Input!H493)),points1,2,)),0,(VLOOKUP((CONCATENATE(Q$6,"-",Input!H493)),points1,2,))))</f>
        <v>0</v>
      </c>
      <c r="R489" s="21">
        <f>IF(Input!$E493=0,0,IF(ISNA(VLOOKUP((CONCATENATE(R$6,"-",Input!I493)),points1,2,)),0,(VLOOKUP((CONCATENATE(R$6,"-",Input!I493)),points1,2,))))</f>
        <v>0</v>
      </c>
      <c r="S489" s="21">
        <f>IF(Input!$E493=0,0,IF(ISNA(VLOOKUP((CONCATENATE(S$6,"-",Input!J493)),points1,2,)),0,(VLOOKUP((CONCATENATE(S$6,"-",Input!J493)),points1,2,))))</f>
        <v>0</v>
      </c>
      <c r="T489" s="21">
        <f>IF(Input!$E493=0,0,IF(ISNA(VLOOKUP((CONCATENATE(T$6,"-",Input!K493)),points1,2,)),0,(VLOOKUP((CONCATENATE(T$6,"-",Input!K493)),points1,2,))))</f>
        <v>0</v>
      </c>
      <c r="U489" s="21">
        <f>IF(Input!$E493=0,0,IF(ISNA(VLOOKUP((CONCATENATE(U$6,"-",Input!L493)),points1,2,)),0,(VLOOKUP((CONCATENATE(U$6,"-",Input!L493)),points1,2,))))</f>
        <v>0</v>
      </c>
      <c r="V489" s="12">
        <f>IF(Input!$C493&gt;6,COUNT(Input!H493:I493,Input!J493:L493,Input!#REF!,Input!#REF!),IF(Input!$C493&lt;=6,COUNT(Input!H493:I493,Input!J493:L493,Input!#REF!)))</f>
        <v>0</v>
      </c>
      <c r="W489">
        <f t="shared" si="113"/>
        <v>0</v>
      </c>
      <c r="X489">
        <f>IF(W489=0,0,IF((Input!G493="Boy")*AND(Input!C493&gt;6),VLOOKUP(W489,award2,3),IF((Input!G493="Girl")*AND(Input!C493&gt;6),VLOOKUP(W489,award2,2),IF((Input!G493="Boy")*AND(Input!C493&lt;=6),VLOOKUP(W489,award12,3),IF((Input!G493="Girl")*AND(Input!C493&lt;=6),VLOOKUP(W489,award12,2),0)))))</f>
        <v>0</v>
      </c>
      <c r="Y489">
        <f>IF(Input!$C493&gt;6,COUNT(Input!H493:I493,Input!J493:L493,Input!#REF!,Input!#REF!),IF(Input!$C493&lt;=6,COUNT(Input!H493:I493,Input!J493:L493,Input!#REF!)))</f>
        <v>0</v>
      </c>
      <c r="AA489" t="str">
        <f t="shared" si="108"/>
        <v xml:space="preserve"> </v>
      </c>
      <c r="AB489" t="str">
        <f t="shared" si="109"/>
        <v xml:space="preserve"> </v>
      </c>
      <c r="AC489" t="str">
        <f t="shared" si="110"/>
        <v xml:space="preserve"> </v>
      </c>
      <c r="AD489" t="str">
        <f t="shared" si="111"/>
        <v xml:space="preserve"> </v>
      </c>
      <c r="AE489" t="str">
        <f t="shared" si="112"/>
        <v xml:space="preserve"> </v>
      </c>
      <c r="AG489" s="21" t="str">
        <f>IF(AA489=" "," ",IF(Input!$G493="Boy",IF(RANK(AA489,($AA489:$AE489),0)&lt;=5,AA489," ")," "))</f>
        <v xml:space="preserve"> </v>
      </c>
      <c r="AH489" s="21" t="str">
        <f>IF(AB489=" "," ",IF(Input!$G493="Boy",IF(RANK(AB489,($AA489:$AE489),0)&lt;=5,AB489," ")," "))</f>
        <v xml:space="preserve"> </v>
      </c>
      <c r="AI489" s="21" t="str">
        <f>IF(AC489=" "," ",IF(Input!$G493="Boy",IF(RANK(AC489,($AA489:$AE489),0)&lt;=5,AC489," ")," "))</f>
        <v xml:space="preserve"> </v>
      </c>
      <c r="AJ489" s="21" t="str">
        <f>IF(AD489=" "," ",IF(Input!$G493="Boy",IF(RANK(AD489,($AA489:$AE489),0)&lt;=5,AD489," ")," "))</f>
        <v xml:space="preserve"> </v>
      </c>
      <c r="AK489" s="21" t="str">
        <f>IF(AE489=" "," ",IF(Input!$G493="Boy",IF(RANK(AE489,($AA489:$AE489),0)&lt;=5,AE489," ")," "))</f>
        <v xml:space="preserve"> </v>
      </c>
      <c r="AM489" s="21" t="str">
        <f>IF(AA489=" "," ",IF(Input!$G493="Girl",IF(RANK(AA489,($AA489:$AE489),0)&lt;=5,AA489," ")," "))</f>
        <v xml:space="preserve"> </v>
      </c>
      <c r="AN489" s="21" t="str">
        <f>IF(AB489=" "," ",IF(Input!$G493="Girl",IF(RANK(AB489,($AA489:$AE489),0)&lt;=5,AB489," ")," "))</f>
        <v xml:space="preserve"> </v>
      </c>
      <c r="AO489" s="21" t="str">
        <f>IF(AC489=" "," ",IF(Input!$G493="Girl",IF(RANK(AC489,($AA489:$AE489),0)&lt;=5,AC489," ")," "))</f>
        <v xml:space="preserve"> </v>
      </c>
      <c r="AP489" s="21" t="str">
        <f>IF(AD489=" "," ",IF(Input!$G493="Girl",IF(RANK(AD489,($AA489:$AE489),0)&lt;=5,AD489," ")," "))</f>
        <v xml:space="preserve"> </v>
      </c>
      <c r="AQ489" s="21" t="str">
        <f>IF(AE489=" "," ",IF(Input!$G493="Girl",IF(RANK(AE489,($AA489:$AE489),0)&lt;=5,AE489," ")," "))</f>
        <v xml:space="preserve"> </v>
      </c>
      <c r="AS489">
        <v>4.0000000000000003E-5</v>
      </c>
      <c r="AT489">
        <v>7.9999999999999898E-5</v>
      </c>
      <c r="AU489">
        <v>1.2E-4</v>
      </c>
      <c r="AV489">
        <v>1.6000000000000001E-4</v>
      </c>
      <c r="AW489">
        <v>2.0000000000000001E-4</v>
      </c>
      <c r="AX489">
        <v>2.4000000000000001E-4</v>
      </c>
      <c r="AY489">
        <v>2.7999999999999998E-4</v>
      </c>
      <c r="AZ489">
        <v>3.20000000000001E-4</v>
      </c>
      <c r="BA489">
        <v>3.60000000000001E-4</v>
      </c>
      <c r="BB489">
        <v>4.0000000000000099E-4</v>
      </c>
    </row>
    <row r="490" spans="3:54" ht="23.55" customHeight="1" x14ac:dyDescent="0.3">
      <c r="C490" s="169">
        <f>Input!D494</f>
        <v>0</v>
      </c>
      <c r="D490" s="170" t="e">
        <f>Input!#REF!</f>
        <v>#REF!</v>
      </c>
      <c r="E490" s="170">
        <f>Input!E494</f>
        <v>0</v>
      </c>
      <c r="F490" s="171">
        <f>Input!F494</f>
        <v>0</v>
      </c>
      <c r="G490" s="171">
        <f>Input!G494</f>
        <v>0</v>
      </c>
      <c r="H490" s="170">
        <f t="shared" si="100"/>
        <v>0</v>
      </c>
      <c r="I490" s="170">
        <f t="shared" si="101"/>
        <v>0</v>
      </c>
      <c r="J490" s="170">
        <f t="shared" si="102"/>
        <v>0</v>
      </c>
      <c r="K490" s="170">
        <f t="shared" si="103"/>
        <v>0</v>
      </c>
      <c r="L490" s="170">
        <f t="shared" si="104"/>
        <v>0</v>
      </c>
      <c r="M490" s="170" t="str">
        <f t="shared" si="105"/>
        <v xml:space="preserve"> </v>
      </c>
      <c r="N490" s="182" t="str">
        <f t="shared" si="106"/>
        <v xml:space="preserve"> </v>
      </c>
      <c r="O490" s="5" t="str">
        <f t="shared" si="107"/>
        <v xml:space="preserve"> -0-0</v>
      </c>
      <c r="P490" s="5">
        <f>Input!D494</f>
        <v>0</v>
      </c>
      <c r="Q490" s="21">
        <f>IF(Input!$E494=0,0,IF(ISNA(VLOOKUP((CONCATENATE(Q$6,"-",Input!H494)),points1,2,)),0,(VLOOKUP((CONCATENATE(Q$6,"-",Input!H494)),points1,2,))))</f>
        <v>0</v>
      </c>
      <c r="R490" s="21">
        <f>IF(Input!$E494=0,0,IF(ISNA(VLOOKUP((CONCATENATE(R$6,"-",Input!I494)),points1,2,)),0,(VLOOKUP((CONCATENATE(R$6,"-",Input!I494)),points1,2,))))</f>
        <v>0</v>
      </c>
      <c r="S490" s="21">
        <f>IF(Input!$E494=0,0,IF(ISNA(VLOOKUP((CONCATENATE(S$6,"-",Input!J494)),points1,2,)),0,(VLOOKUP((CONCATENATE(S$6,"-",Input!J494)),points1,2,))))</f>
        <v>0</v>
      </c>
      <c r="T490" s="21">
        <f>IF(Input!$E494=0,0,IF(ISNA(VLOOKUP((CONCATENATE(T$6,"-",Input!K494)),points1,2,)),0,(VLOOKUP((CONCATENATE(T$6,"-",Input!K494)),points1,2,))))</f>
        <v>0</v>
      </c>
      <c r="U490" s="21">
        <f>IF(Input!$E494=0,0,IF(ISNA(VLOOKUP((CONCATENATE(U$6,"-",Input!L494)),points1,2,)),0,(VLOOKUP((CONCATENATE(U$6,"-",Input!L494)),points1,2,))))</f>
        <v>0</v>
      </c>
      <c r="V490" s="12">
        <f>IF(Input!$C494&gt;6,COUNT(Input!H494:I494,Input!J494:L494,Input!#REF!,Input!#REF!),IF(Input!$C494&lt;=6,COUNT(Input!H494:I494,Input!J494:L494,Input!#REF!)))</f>
        <v>0</v>
      </c>
      <c r="W490">
        <f t="shared" si="113"/>
        <v>0</v>
      </c>
      <c r="X490">
        <f>IF(W490=0,0,IF((Input!G494="Boy")*AND(Input!C494&gt;6),VLOOKUP(W490,award2,3),IF((Input!G494="Girl")*AND(Input!C494&gt;6),VLOOKUP(W490,award2,2),IF((Input!G494="Boy")*AND(Input!C494&lt;=6),VLOOKUP(W490,award12,3),IF((Input!G494="Girl")*AND(Input!C494&lt;=6),VLOOKUP(W490,award12,2),0)))))</f>
        <v>0</v>
      </c>
      <c r="Y490">
        <f>IF(Input!$C494&gt;6,COUNT(Input!H494:I494,Input!J494:L494,Input!#REF!,Input!#REF!),IF(Input!$C494&lt;=6,COUNT(Input!H494:I494,Input!J494:L494,Input!#REF!)))</f>
        <v>0</v>
      </c>
      <c r="AA490" t="str">
        <f t="shared" si="108"/>
        <v xml:space="preserve"> </v>
      </c>
      <c r="AB490" t="str">
        <f t="shared" si="109"/>
        <v xml:space="preserve"> </v>
      </c>
      <c r="AC490" t="str">
        <f t="shared" si="110"/>
        <v xml:space="preserve"> </v>
      </c>
      <c r="AD490" t="str">
        <f t="shared" si="111"/>
        <v xml:space="preserve"> </v>
      </c>
      <c r="AE490" t="str">
        <f t="shared" si="112"/>
        <v xml:space="preserve"> </v>
      </c>
      <c r="AG490" s="21" t="str">
        <f>IF(AA490=" "," ",IF(Input!$G494="Boy",IF(RANK(AA490,($AA490:$AE490),0)&lt;=5,AA490," ")," "))</f>
        <v xml:space="preserve"> </v>
      </c>
      <c r="AH490" s="21" t="str">
        <f>IF(AB490=" "," ",IF(Input!$G494="Boy",IF(RANK(AB490,($AA490:$AE490),0)&lt;=5,AB490," ")," "))</f>
        <v xml:space="preserve"> </v>
      </c>
      <c r="AI490" s="21" t="str">
        <f>IF(AC490=" "," ",IF(Input!$G494="Boy",IF(RANK(AC490,($AA490:$AE490),0)&lt;=5,AC490," ")," "))</f>
        <v xml:space="preserve"> </v>
      </c>
      <c r="AJ490" s="21" t="str">
        <f>IF(AD490=" "," ",IF(Input!$G494="Boy",IF(RANK(AD490,($AA490:$AE490),0)&lt;=5,AD490," ")," "))</f>
        <v xml:space="preserve"> </v>
      </c>
      <c r="AK490" s="21" t="str">
        <f>IF(AE490=" "," ",IF(Input!$G494="Boy",IF(RANK(AE490,($AA490:$AE490),0)&lt;=5,AE490," ")," "))</f>
        <v xml:space="preserve"> </v>
      </c>
      <c r="AM490" s="21" t="str">
        <f>IF(AA490=" "," ",IF(Input!$G494="Girl",IF(RANK(AA490,($AA490:$AE490),0)&lt;=5,AA490," ")," "))</f>
        <v xml:space="preserve"> </v>
      </c>
      <c r="AN490" s="21" t="str">
        <f>IF(AB490=" "," ",IF(Input!$G494="Girl",IF(RANK(AB490,($AA490:$AE490),0)&lt;=5,AB490," ")," "))</f>
        <v xml:space="preserve"> </v>
      </c>
      <c r="AO490" s="21" t="str">
        <f>IF(AC490=" "," ",IF(Input!$G494="Girl",IF(RANK(AC490,($AA490:$AE490),0)&lt;=5,AC490," ")," "))</f>
        <v xml:space="preserve"> </v>
      </c>
      <c r="AP490" s="21" t="str">
        <f>IF(AD490=" "," ",IF(Input!$G494="Girl",IF(RANK(AD490,($AA490:$AE490),0)&lt;=5,AD490," ")," "))</f>
        <v xml:space="preserve"> </v>
      </c>
      <c r="AQ490" s="21" t="str">
        <f>IF(AE490=" "," ",IF(Input!$G494="Girl",IF(RANK(AE490,($AA490:$AE490),0)&lt;=5,AE490," ")," "))</f>
        <v xml:space="preserve"> </v>
      </c>
      <c r="AS490">
        <v>4.0000000000000003E-5</v>
      </c>
      <c r="AT490">
        <v>7.9999999999999898E-5</v>
      </c>
      <c r="AU490">
        <v>1.2E-4</v>
      </c>
      <c r="AV490">
        <v>1.6000000000000001E-4</v>
      </c>
      <c r="AW490">
        <v>2.0000000000000001E-4</v>
      </c>
      <c r="AX490">
        <v>2.4000000000000001E-4</v>
      </c>
      <c r="AY490">
        <v>2.7999999999999998E-4</v>
      </c>
      <c r="AZ490">
        <v>3.20000000000001E-4</v>
      </c>
      <c r="BA490">
        <v>3.60000000000001E-4</v>
      </c>
      <c r="BB490">
        <v>4.0000000000000099E-4</v>
      </c>
    </row>
    <row r="491" spans="3:54" ht="23.55" customHeight="1" x14ac:dyDescent="0.3">
      <c r="C491" s="169">
        <f>Input!D495</f>
        <v>0</v>
      </c>
      <c r="D491" s="170" t="e">
        <f>Input!#REF!</f>
        <v>#REF!</v>
      </c>
      <c r="E491" s="170">
        <f>Input!E495</f>
        <v>0</v>
      </c>
      <c r="F491" s="171">
        <f>Input!F495</f>
        <v>0</v>
      </c>
      <c r="G491" s="171">
        <f>Input!G495</f>
        <v>0</v>
      </c>
      <c r="H491" s="170">
        <f t="shared" si="100"/>
        <v>0</v>
      </c>
      <c r="I491" s="170">
        <f t="shared" si="101"/>
        <v>0</v>
      </c>
      <c r="J491" s="170">
        <f t="shared" si="102"/>
        <v>0</v>
      </c>
      <c r="K491" s="170">
        <f t="shared" si="103"/>
        <v>0</v>
      </c>
      <c r="L491" s="170">
        <f t="shared" si="104"/>
        <v>0</v>
      </c>
      <c r="M491" s="170" t="str">
        <f t="shared" si="105"/>
        <v xml:space="preserve"> </v>
      </c>
      <c r="N491" s="182" t="str">
        <f t="shared" si="106"/>
        <v xml:space="preserve"> </v>
      </c>
      <c r="O491" s="5" t="str">
        <f t="shared" si="107"/>
        <v xml:space="preserve"> -0-0</v>
      </c>
      <c r="P491" s="5">
        <f>Input!D495</f>
        <v>0</v>
      </c>
      <c r="Q491" s="21">
        <f>IF(Input!$E495=0,0,IF(ISNA(VLOOKUP((CONCATENATE(Q$6,"-",Input!H495)),points1,2,)),0,(VLOOKUP((CONCATENATE(Q$6,"-",Input!H495)),points1,2,))))</f>
        <v>0</v>
      </c>
      <c r="R491" s="21">
        <f>IF(Input!$E495=0,0,IF(ISNA(VLOOKUP((CONCATENATE(R$6,"-",Input!I495)),points1,2,)),0,(VLOOKUP((CONCATENATE(R$6,"-",Input!I495)),points1,2,))))</f>
        <v>0</v>
      </c>
      <c r="S491" s="21">
        <f>IF(Input!$E495=0,0,IF(ISNA(VLOOKUP((CONCATENATE(S$6,"-",Input!J495)),points1,2,)),0,(VLOOKUP((CONCATENATE(S$6,"-",Input!J495)),points1,2,))))</f>
        <v>0</v>
      </c>
      <c r="T491" s="21">
        <f>IF(Input!$E495=0,0,IF(ISNA(VLOOKUP((CONCATENATE(T$6,"-",Input!K495)),points1,2,)),0,(VLOOKUP((CONCATENATE(T$6,"-",Input!K495)),points1,2,))))</f>
        <v>0</v>
      </c>
      <c r="U491" s="21">
        <f>IF(Input!$E495=0,0,IF(ISNA(VLOOKUP((CONCATENATE(U$6,"-",Input!L495)),points1,2,)),0,(VLOOKUP((CONCATENATE(U$6,"-",Input!L495)),points1,2,))))</f>
        <v>0</v>
      </c>
      <c r="V491" s="12">
        <f>IF(Input!$C495&gt;6,COUNT(Input!H495:I495,Input!J495:L495,Input!#REF!,Input!#REF!),IF(Input!$C495&lt;=6,COUNT(Input!H495:I495,Input!J495:L495,Input!#REF!)))</f>
        <v>0</v>
      </c>
      <c r="W491">
        <f t="shared" si="113"/>
        <v>0</v>
      </c>
      <c r="X491">
        <f>IF(W491=0,0,IF((Input!G495="Boy")*AND(Input!C495&gt;6),VLOOKUP(W491,award2,3),IF((Input!G495="Girl")*AND(Input!C495&gt;6),VLOOKUP(W491,award2,2),IF((Input!G495="Boy")*AND(Input!C495&lt;=6),VLOOKUP(W491,award12,3),IF((Input!G495="Girl")*AND(Input!C495&lt;=6),VLOOKUP(W491,award12,2),0)))))</f>
        <v>0</v>
      </c>
      <c r="Y491">
        <f>IF(Input!$C495&gt;6,COUNT(Input!H495:I495,Input!J495:L495,Input!#REF!,Input!#REF!),IF(Input!$C495&lt;=6,COUNT(Input!H495:I495,Input!J495:L495,Input!#REF!)))</f>
        <v>0</v>
      </c>
      <c r="AA491" t="str">
        <f t="shared" si="108"/>
        <v xml:space="preserve"> </v>
      </c>
      <c r="AB491" t="str">
        <f t="shared" si="109"/>
        <v xml:space="preserve"> </v>
      </c>
      <c r="AC491" t="str">
        <f t="shared" si="110"/>
        <v xml:space="preserve"> </v>
      </c>
      <c r="AD491" t="str">
        <f t="shared" si="111"/>
        <v xml:space="preserve"> </v>
      </c>
      <c r="AE491" t="str">
        <f t="shared" si="112"/>
        <v xml:space="preserve"> </v>
      </c>
      <c r="AG491" s="21" t="str">
        <f>IF(AA491=" "," ",IF(Input!$G495="Boy",IF(RANK(AA491,($AA491:$AE491),0)&lt;=5,AA491," ")," "))</f>
        <v xml:space="preserve"> </v>
      </c>
      <c r="AH491" s="21" t="str">
        <f>IF(AB491=" "," ",IF(Input!$G495="Boy",IF(RANK(AB491,($AA491:$AE491),0)&lt;=5,AB491," ")," "))</f>
        <v xml:space="preserve"> </v>
      </c>
      <c r="AI491" s="21" t="str">
        <f>IF(AC491=" "," ",IF(Input!$G495="Boy",IF(RANK(AC491,($AA491:$AE491),0)&lt;=5,AC491," ")," "))</f>
        <v xml:space="preserve"> </v>
      </c>
      <c r="AJ491" s="21" t="str">
        <f>IF(AD491=" "," ",IF(Input!$G495="Boy",IF(RANK(AD491,($AA491:$AE491),0)&lt;=5,AD491," ")," "))</f>
        <v xml:space="preserve"> </v>
      </c>
      <c r="AK491" s="21" t="str">
        <f>IF(AE491=" "," ",IF(Input!$G495="Boy",IF(RANK(AE491,($AA491:$AE491),0)&lt;=5,AE491," ")," "))</f>
        <v xml:space="preserve"> </v>
      </c>
      <c r="AM491" s="21" t="str">
        <f>IF(AA491=" "," ",IF(Input!$G495="Girl",IF(RANK(AA491,($AA491:$AE491),0)&lt;=5,AA491," ")," "))</f>
        <v xml:space="preserve"> </v>
      </c>
      <c r="AN491" s="21" t="str">
        <f>IF(AB491=" "," ",IF(Input!$G495="Girl",IF(RANK(AB491,($AA491:$AE491),0)&lt;=5,AB491," ")," "))</f>
        <v xml:space="preserve"> </v>
      </c>
      <c r="AO491" s="21" t="str">
        <f>IF(AC491=" "," ",IF(Input!$G495="Girl",IF(RANK(AC491,($AA491:$AE491),0)&lt;=5,AC491," ")," "))</f>
        <v xml:space="preserve"> </v>
      </c>
      <c r="AP491" s="21" t="str">
        <f>IF(AD491=" "," ",IF(Input!$G495="Girl",IF(RANK(AD491,($AA491:$AE491),0)&lt;=5,AD491," ")," "))</f>
        <v xml:space="preserve"> </v>
      </c>
      <c r="AQ491" s="21" t="str">
        <f>IF(AE491=" "," ",IF(Input!$G495="Girl",IF(RANK(AE491,($AA491:$AE491),0)&lt;=5,AE491," ")," "))</f>
        <v xml:space="preserve"> </v>
      </c>
      <c r="AS491">
        <v>4.0000000000000003E-5</v>
      </c>
      <c r="AT491">
        <v>7.9999999999999898E-5</v>
      </c>
      <c r="AU491">
        <v>1.2E-4</v>
      </c>
      <c r="AV491">
        <v>1.6000000000000001E-4</v>
      </c>
      <c r="AW491">
        <v>2.0000000000000001E-4</v>
      </c>
      <c r="AX491">
        <v>2.4000000000000001E-4</v>
      </c>
      <c r="AY491">
        <v>2.7999999999999998E-4</v>
      </c>
      <c r="AZ491">
        <v>3.20000000000001E-4</v>
      </c>
      <c r="BA491">
        <v>3.60000000000001E-4</v>
      </c>
      <c r="BB491">
        <v>4.0000000000000099E-4</v>
      </c>
    </row>
    <row r="492" spans="3:54" ht="23.55" customHeight="1" x14ac:dyDescent="0.3">
      <c r="C492" s="169">
        <f>Input!D496</f>
        <v>0</v>
      </c>
      <c r="D492" s="170" t="e">
        <f>Input!#REF!</f>
        <v>#REF!</v>
      </c>
      <c r="E492" s="170">
        <f>Input!E496</f>
        <v>0</v>
      </c>
      <c r="F492" s="171">
        <f>Input!F496</f>
        <v>0</v>
      </c>
      <c r="G492" s="171">
        <f>Input!G496</f>
        <v>0</v>
      </c>
      <c r="H492" s="170">
        <f t="shared" si="100"/>
        <v>0</v>
      </c>
      <c r="I492" s="170">
        <f t="shared" si="101"/>
        <v>0</v>
      </c>
      <c r="J492" s="170">
        <f t="shared" si="102"/>
        <v>0</v>
      </c>
      <c r="K492" s="170">
        <f t="shared" si="103"/>
        <v>0</v>
      </c>
      <c r="L492" s="170">
        <f t="shared" si="104"/>
        <v>0</v>
      </c>
      <c r="M492" s="170" t="str">
        <f t="shared" si="105"/>
        <v xml:space="preserve"> </v>
      </c>
      <c r="N492" s="182" t="str">
        <f t="shared" si="106"/>
        <v xml:space="preserve"> </v>
      </c>
      <c r="O492" s="5" t="str">
        <f t="shared" si="107"/>
        <v xml:space="preserve"> -0-0</v>
      </c>
      <c r="P492" s="5">
        <f>Input!D496</f>
        <v>0</v>
      </c>
      <c r="Q492" s="21">
        <f>IF(Input!$E496=0,0,IF(ISNA(VLOOKUP((CONCATENATE(Q$6,"-",Input!H496)),points1,2,)),0,(VLOOKUP((CONCATENATE(Q$6,"-",Input!H496)),points1,2,))))</f>
        <v>0</v>
      </c>
      <c r="R492" s="21">
        <f>IF(Input!$E496=0,0,IF(ISNA(VLOOKUP((CONCATENATE(R$6,"-",Input!I496)),points1,2,)),0,(VLOOKUP((CONCATENATE(R$6,"-",Input!I496)),points1,2,))))</f>
        <v>0</v>
      </c>
      <c r="S492" s="21">
        <f>IF(Input!$E496=0,0,IF(ISNA(VLOOKUP((CONCATENATE(S$6,"-",Input!J496)),points1,2,)),0,(VLOOKUP((CONCATENATE(S$6,"-",Input!J496)),points1,2,))))</f>
        <v>0</v>
      </c>
      <c r="T492" s="21">
        <f>IF(Input!$E496=0,0,IF(ISNA(VLOOKUP((CONCATENATE(T$6,"-",Input!K496)),points1,2,)),0,(VLOOKUP((CONCATENATE(T$6,"-",Input!K496)),points1,2,))))</f>
        <v>0</v>
      </c>
      <c r="U492" s="21">
        <f>IF(Input!$E496=0,0,IF(ISNA(VLOOKUP((CONCATENATE(U$6,"-",Input!L496)),points1,2,)),0,(VLOOKUP((CONCATENATE(U$6,"-",Input!L496)),points1,2,))))</f>
        <v>0</v>
      </c>
      <c r="V492" s="12">
        <f>IF(Input!$C496&gt;6,COUNT(Input!H496:I496,Input!J496:L496,Input!#REF!,Input!#REF!),IF(Input!$C496&lt;=6,COUNT(Input!H496:I496,Input!J496:L496,Input!#REF!)))</f>
        <v>0</v>
      </c>
      <c r="W492">
        <f t="shared" si="113"/>
        <v>0</v>
      </c>
      <c r="X492">
        <f>IF(W492=0,0,IF((Input!G496="Boy")*AND(Input!C496&gt;6),VLOOKUP(W492,award2,3),IF((Input!G496="Girl")*AND(Input!C496&gt;6),VLOOKUP(W492,award2,2),IF((Input!G496="Boy")*AND(Input!C496&lt;=6),VLOOKUP(W492,award12,3),IF((Input!G496="Girl")*AND(Input!C496&lt;=6),VLOOKUP(W492,award12,2),0)))))</f>
        <v>0</v>
      </c>
      <c r="Y492">
        <f>IF(Input!$C496&gt;6,COUNT(Input!H496:I496,Input!J496:L496,Input!#REF!,Input!#REF!),IF(Input!$C496&lt;=6,COUNT(Input!H496:I496,Input!J496:L496,Input!#REF!)))</f>
        <v>0</v>
      </c>
      <c r="AA492" t="str">
        <f t="shared" si="108"/>
        <v xml:space="preserve"> </v>
      </c>
      <c r="AB492" t="str">
        <f t="shared" si="109"/>
        <v xml:space="preserve"> </v>
      </c>
      <c r="AC492" t="str">
        <f t="shared" si="110"/>
        <v xml:space="preserve"> </v>
      </c>
      <c r="AD492" t="str">
        <f t="shared" si="111"/>
        <v xml:space="preserve"> </v>
      </c>
      <c r="AE492" t="str">
        <f t="shared" si="112"/>
        <v xml:space="preserve"> </v>
      </c>
      <c r="AG492" s="21" t="str">
        <f>IF(AA492=" "," ",IF(Input!$G496="Boy",IF(RANK(AA492,($AA492:$AE492),0)&lt;=5,AA492," ")," "))</f>
        <v xml:space="preserve"> </v>
      </c>
      <c r="AH492" s="21" t="str">
        <f>IF(AB492=" "," ",IF(Input!$G496="Boy",IF(RANK(AB492,($AA492:$AE492),0)&lt;=5,AB492," ")," "))</f>
        <v xml:space="preserve"> </v>
      </c>
      <c r="AI492" s="21" t="str">
        <f>IF(AC492=" "," ",IF(Input!$G496="Boy",IF(RANK(AC492,($AA492:$AE492),0)&lt;=5,AC492," ")," "))</f>
        <v xml:space="preserve"> </v>
      </c>
      <c r="AJ492" s="21" t="str">
        <f>IF(AD492=" "," ",IF(Input!$G496="Boy",IF(RANK(AD492,($AA492:$AE492),0)&lt;=5,AD492," ")," "))</f>
        <v xml:space="preserve"> </v>
      </c>
      <c r="AK492" s="21" t="str">
        <f>IF(AE492=" "," ",IF(Input!$G496="Boy",IF(RANK(AE492,($AA492:$AE492),0)&lt;=5,AE492," ")," "))</f>
        <v xml:space="preserve"> </v>
      </c>
      <c r="AM492" s="21" t="str">
        <f>IF(AA492=" "," ",IF(Input!$G496="Girl",IF(RANK(AA492,($AA492:$AE492),0)&lt;=5,AA492," ")," "))</f>
        <v xml:space="preserve"> </v>
      </c>
      <c r="AN492" s="21" t="str">
        <f>IF(AB492=" "," ",IF(Input!$G496="Girl",IF(RANK(AB492,($AA492:$AE492),0)&lt;=5,AB492," ")," "))</f>
        <v xml:space="preserve"> </v>
      </c>
      <c r="AO492" s="21" t="str">
        <f>IF(AC492=" "," ",IF(Input!$G496="Girl",IF(RANK(AC492,($AA492:$AE492),0)&lt;=5,AC492," ")," "))</f>
        <v xml:space="preserve"> </v>
      </c>
      <c r="AP492" s="21" t="str">
        <f>IF(AD492=" "," ",IF(Input!$G496="Girl",IF(RANK(AD492,($AA492:$AE492),0)&lt;=5,AD492," ")," "))</f>
        <v xml:space="preserve"> </v>
      </c>
      <c r="AQ492" s="21" t="str">
        <f>IF(AE492=" "," ",IF(Input!$G496="Girl",IF(RANK(AE492,($AA492:$AE492),0)&lt;=5,AE492," ")," "))</f>
        <v xml:space="preserve"> </v>
      </c>
      <c r="AS492">
        <v>4.0000000000000003E-5</v>
      </c>
      <c r="AT492">
        <v>7.9999999999999898E-5</v>
      </c>
      <c r="AU492">
        <v>1.2E-4</v>
      </c>
      <c r="AV492">
        <v>1.6000000000000001E-4</v>
      </c>
      <c r="AW492">
        <v>2.0000000000000001E-4</v>
      </c>
      <c r="AX492">
        <v>2.4000000000000001E-4</v>
      </c>
      <c r="AY492">
        <v>2.7999999999999998E-4</v>
      </c>
      <c r="AZ492">
        <v>3.20000000000001E-4</v>
      </c>
      <c r="BA492">
        <v>3.60000000000001E-4</v>
      </c>
      <c r="BB492">
        <v>4.0000000000000099E-4</v>
      </c>
    </row>
    <row r="493" spans="3:54" ht="23.55" customHeight="1" x14ac:dyDescent="0.3">
      <c r="C493" s="169">
        <f>Input!D497</f>
        <v>0</v>
      </c>
      <c r="D493" s="170" t="e">
        <f>Input!#REF!</f>
        <v>#REF!</v>
      </c>
      <c r="E493" s="170">
        <f>Input!E497</f>
        <v>0</v>
      </c>
      <c r="F493" s="171">
        <f>Input!F497</f>
        <v>0</v>
      </c>
      <c r="G493" s="171">
        <f>Input!G497</f>
        <v>0</v>
      </c>
      <c r="H493" s="170">
        <f t="shared" si="100"/>
        <v>0</v>
      </c>
      <c r="I493" s="170">
        <f t="shared" si="101"/>
        <v>0</v>
      </c>
      <c r="J493" s="170">
        <f t="shared" si="102"/>
        <v>0</v>
      </c>
      <c r="K493" s="170">
        <f t="shared" si="103"/>
        <v>0</v>
      </c>
      <c r="L493" s="170">
        <f t="shared" si="104"/>
        <v>0</v>
      </c>
      <c r="M493" s="170" t="str">
        <f t="shared" si="105"/>
        <v xml:space="preserve"> </v>
      </c>
      <c r="N493" s="182" t="str">
        <f t="shared" si="106"/>
        <v xml:space="preserve"> </v>
      </c>
      <c r="O493" s="5" t="str">
        <f t="shared" si="107"/>
        <v xml:space="preserve"> -0-0</v>
      </c>
      <c r="P493" s="5">
        <f>Input!D497</f>
        <v>0</v>
      </c>
      <c r="Q493" s="21">
        <f>IF(Input!$E497=0,0,IF(ISNA(VLOOKUP((CONCATENATE(Q$6,"-",Input!H497)),points1,2,)),0,(VLOOKUP((CONCATENATE(Q$6,"-",Input!H497)),points1,2,))))</f>
        <v>0</v>
      </c>
      <c r="R493" s="21">
        <f>IF(Input!$E497=0,0,IF(ISNA(VLOOKUP((CONCATENATE(R$6,"-",Input!I497)),points1,2,)),0,(VLOOKUP((CONCATENATE(R$6,"-",Input!I497)),points1,2,))))</f>
        <v>0</v>
      </c>
      <c r="S493" s="21">
        <f>IF(Input!$E497=0,0,IF(ISNA(VLOOKUP((CONCATENATE(S$6,"-",Input!J497)),points1,2,)),0,(VLOOKUP((CONCATENATE(S$6,"-",Input!J497)),points1,2,))))</f>
        <v>0</v>
      </c>
      <c r="T493" s="21">
        <f>IF(Input!$E497=0,0,IF(ISNA(VLOOKUP((CONCATENATE(T$6,"-",Input!K497)),points1,2,)),0,(VLOOKUP((CONCATENATE(T$6,"-",Input!K497)),points1,2,))))</f>
        <v>0</v>
      </c>
      <c r="U493" s="21">
        <f>IF(Input!$E497=0,0,IF(ISNA(VLOOKUP((CONCATENATE(U$6,"-",Input!L497)),points1,2,)),0,(VLOOKUP((CONCATENATE(U$6,"-",Input!L497)),points1,2,))))</f>
        <v>0</v>
      </c>
      <c r="V493" s="12">
        <f>IF(Input!$C497&gt;6,COUNT(Input!H497:I497,Input!J497:L497,Input!#REF!,Input!#REF!),IF(Input!$C497&lt;=6,COUNT(Input!H497:I497,Input!J497:L497,Input!#REF!)))</f>
        <v>0</v>
      </c>
      <c r="W493">
        <f t="shared" si="113"/>
        <v>0</v>
      </c>
      <c r="X493">
        <f>IF(W493=0,0,IF((Input!G497="Boy")*AND(Input!C497&gt;6),VLOOKUP(W493,award2,3),IF((Input!G497="Girl")*AND(Input!C497&gt;6),VLOOKUP(W493,award2,2),IF((Input!G497="Boy")*AND(Input!C497&lt;=6),VLOOKUP(W493,award12,3),IF((Input!G497="Girl")*AND(Input!C497&lt;=6),VLOOKUP(W493,award12,2),0)))))</f>
        <v>0</v>
      </c>
      <c r="Y493">
        <f>IF(Input!$C497&gt;6,COUNT(Input!H497:I497,Input!J497:L497,Input!#REF!,Input!#REF!),IF(Input!$C497&lt;=6,COUNT(Input!H497:I497,Input!J497:L497,Input!#REF!)))</f>
        <v>0</v>
      </c>
      <c r="AA493" t="str">
        <f t="shared" si="108"/>
        <v xml:space="preserve"> </v>
      </c>
      <c r="AB493" t="str">
        <f t="shared" si="109"/>
        <v xml:space="preserve"> </v>
      </c>
      <c r="AC493" t="str">
        <f t="shared" si="110"/>
        <v xml:space="preserve"> </v>
      </c>
      <c r="AD493" t="str">
        <f t="shared" si="111"/>
        <v xml:space="preserve"> </v>
      </c>
      <c r="AE493" t="str">
        <f t="shared" si="112"/>
        <v xml:space="preserve"> </v>
      </c>
      <c r="AG493" s="21" t="str">
        <f>IF(AA493=" "," ",IF(Input!$G497="Boy",IF(RANK(AA493,($AA493:$AE493),0)&lt;=5,AA493," ")," "))</f>
        <v xml:space="preserve"> </v>
      </c>
      <c r="AH493" s="21" t="str">
        <f>IF(AB493=" "," ",IF(Input!$G497="Boy",IF(RANK(AB493,($AA493:$AE493),0)&lt;=5,AB493," ")," "))</f>
        <v xml:space="preserve"> </v>
      </c>
      <c r="AI493" s="21" t="str">
        <f>IF(AC493=" "," ",IF(Input!$G497="Boy",IF(RANK(AC493,($AA493:$AE493),0)&lt;=5,AC493," ")," "))</f>
        <v xml:space="preserve"> </v>
      </c>
      <c r="AJ493" s="21" t="str">
        <f>IF(AD493=" "," ",IF(Input!$G497="Boy",IF(RANK(AD493,($AA493:$AE493),0)&lt;=5,AD493," ")," "))</f>
        <v xml:space="preserve"> </v>
      </c>
      <c r="AK493" s="21" t="str">
        <f>IF(AE493=" "," ",IF(Input!$G497="Boy",IF(RANK(AE493,($AA493:$AE493),0)&lt;=5,AE493," ")," "))</f>
        <v xml:space="preserve"> </v>
      </c>
      <c r="AM493" s="21" t="str">
        <f>IF(AA493=" "," ",IF(Input!$G497="Girl",IF(RANK(AA493,($AA493:$AE493),0)&lt;=5,AA493," ")," "))</f>
        <v xml:space="preserve"> </v>
      </c>
      <c r="AN493" s="21" t="str">
        <f>IF(AB493=" "," ",IF(Input!$G497="Girl",IF(RANK(AB493,($AA493:$AE493),0)&lt;=5,AB493," ")," "))</f>
        <v xml:space="preserve"> </v>
      </c>
      <c r="AO493" s="21" t="str">
        <f>IF(AC493=" "," ",IF(Input!$G497="Girl",IF(RANK(AC493,($AA493:$AE493),0)&lt;=5,AC493," ")," "))</f>
        <v xml:space="preserve"> </v>
      </c>
      <c r="AP493" s="21" t="str">
        <f>IF(AD493=" "," ",IF(Input!$G497="Girl",IF(RANK(AD493,($AA493:$AE493),0)&lt;=5,AD493," ")," "))</f>
        <v xml:space="preserve"> </v>
      </c>
      <c r="AQ493" s="21" t="str">
        <f>IF(AE493=" "," ",IF(Input!$G497="Girl",IF(RANK(AE493,($AA493:$AE493),0)&lt;=5,AE493," ")," "))</f>
        <v xml:space="preserve"> </v>
      </c>
      <c r="AS493">
        <v>4.0000000000000003E-5</v>
      </c>
      <c r="AT493">
        <v>7.9999999999999898E-5</v>
      </c>
      <c r="AU493">
        <v>1.2E-4</v>
      </c>
      <c r="AV493">
        <v>1.6000000000000001E-4</v>
      </c>
      <c r="AW493">
        <v>2.0000000000000001E-4</v>
      </c>
      <c r="AX493">
        <v>2.4000000000000001E-4</v>
      </c>
      <c r="AY493">
        <v>2.7999999999999998E-4</v>
      </c>
      <c r="AZ493">
        <v>3.20000000000001E-4</v>
      </c>
      <c r="BA493">
        <v>3.60000000000001E-4</v>
      </c>
      <c r="BB493">
        <v>4.0000000000000099E-4</v>
      </c>
    </row>
    <row r="494" spans="3:54" ht="23.55" customHeight="1" x14ac:dyDescent="0.3">
      <c r="C494" s="169">
        <f>Input!D498</f>
        <v>0</v>
      </c>
      <c r="D494" s="170" t="e">
        <f>Input!#REF!</f>
        <v>#REF!</v>
      </c>
      <c r="E494" s="170">
        <f>Input!E498</f>
        <v>0</v>
      </c>
      <c r="F494" s="171">
        <f>Input!F498</f>
        <v>0</v>
      </c>
      <c r="G494" s="171">
        <f>Input!G498</f>
        <v>0</v>
      </c>
      <c r="H494" s="170">
        <f t="shared" si="100"/>
        <v>0</v>
      </c>
      <c r="I494" s="170">
        <f t="shared" si="101"/>
        <v>0</v>
      </c>
      <c r="J494" s="170">
        <f t="shared" si="102"/>
        <v>0</v>
      </c>
      <c r="K494" s="170">
        <f t="shared" si="103"/>
        <v>0</v>
      </c>
      <c r="L494" s="170">
        <f t="shared" si="104"/>
        <v>0</v>
      </c>
      <c r="M494" s="170" t="str">
        <f t="shared" si="105"/>
        <v xml:space="preserve"> </v>
      </c>
      <c r="N494" s="182" t="str">
        <f t="shared" si="106"/>
        <v xml:space="preserve"> </v>
      </c>
      <c r="O494" s="5" t="str">
        <f t="shared" si="107"/>
        <v xml:space="preserve"> -0-0</v>
      </c>
      <c r="P494" s="5">
        <f>Input!D498</f>
        <v>0</v>
      </c>
      <c r="Q494" s="21">
        <f>IF(Input!$E498=0,0,IF(ISNA(VLOOKUP((CONCATENATE(Q$6,"-",Input!H498)),points1,2,)),0,(VLOOKUP((CONCATENATE(Q$6,"-",Input!H498)),points1,2,))))</f>
        <v>0</v>
      </c>
      <c r="R494" s="21">
        <f>IF(Input!$E498=0,0,IF(ISNA(VLOOKUP((CONCATENATE(R$6,"-",Input!I498)),points1,2,)),0,(VLOOKUP((CONCATENATE(R$6,"-",Input!I498)),points1,2,))))</f>
        <v>0</v>
      </c>
      <c r="S494" s="21">
        <f>IF(Input!$E498=0,0,IF(ISNA(VLOOKUP((CONCATENATE(S$6,"-",Input!J498)),points1,2,)),0,(VLOOKUP((CONCATENATE(S$6,"-",Input!J498)),points1,2,))))</f>
        <v>0</v>
      </c>
      <c r="T494" s="21">
        <f>IF(Input!$E498=0,0,IF(ISNA(VLOOKUP((CONCATENATE(T$6,"-",Input!K498)),points1,2,)),0,(VLOOKUP((CONCATENATE(T$6,"-",Input!K498)),points1,2,))))</f>
        <v>0</v>
      </c>
      <c r="U494" s="21">
        <f>IF(Input!$E498=0,0,IF(ISNA(VLOOKUP((CONCATENATE(U$6,"-",Input!L498)),points1,2,)),0,(VLOOKUP((CONCATENATE(U$6,"-",Input!L498)),points1,2,))))</f>
        <v>0</v>
      </c>
      <c r="V494" s="12">
        <f>IF(Input!$C498&gt;6,COUNT(Input!H498:I498,Input!J498:L498,Input!#REF!,Input!#REF!),IF(Input!$C498&lt;=6,COUNT(Input!H498:I498,Input!J498:L498,Input!#REF!)))</f>
        <v>0</v>
      </c>
      <c r="W494">
        <f t="shared" si="113"/>
        <v>0</v>
      </c>
      <c r="X494">
        <f>IF(W494=0,0,IF((Input!G498="Boy")*AND(Input!C498&gt;6),VLOOKUP(W494,award2,3),IF((Input!G498="Girl")*AND(Input!C498&gt;6),VLOOKUP(W494,award2,2),IF((Input!G498="Boy")*AND(Input!C498&lt;=6),VLOOKUP(W494,award12,3),IF((Input!G498="Girl")*AND(Input!C498&lt;=6),VLOOKUP(W494,award12,2),0)))))</f>
        <v>0</v>
      </c>
      <c r="Y494">
        <f>IF(Input!$C498&gt;6,COUNT(Input!H498:I498,Input!J498:L498,Input!#REF!,Input!#REF!),IF(Input!$C498&lt;=6,COUNT(Input!H498:I498,Input!J498:L498,Input!#REF!)))</f>
        <v>0</v>
      </c>
      <c r="AA494" t="str">
        <f t="shared" si="108"/>
        <v xml:space="preserve"> </v>
      </c>
      <c r="AB494" t="str">
        <f t="shared" si="109"/>
        <v xml:space="preserve"> </v>
      </c>
      <c r="AC494" t="str">
        <f t="shared" si="110"/>
        <v xml:space="preserve"> </v>
      </c>
      <c r="AD494" t="str">
        <f t="shared" si="111"/>
        <v xml:space="preserve"> </v>
      </c>
      <c r="AE494" t="str">
        <f t="shared" si="112"/>
        <v xml:space="preserve"> </v>
      </c>
      <c r="AG494" s="21" t="str">
        <f>IF(AA494=" "," ",IF(Input!$G498="Boy",IF(RANK(AA494,($AA494:$AE494),0)&lt;=5,AA494," ")," "))</f>
        <v xml:space="preserve"> </v>
      </c>
      <c r="AH494" s="21" t="str">
        <f>IF(AB494=" "," ",IF(Input!$G498="Boy",IF(RANK(AB494,($AA494:$AE494),0)&lt;=5,AB494," ")," "))</f>
        <v xml:space="preserve"> </v>
      </c>
      <c r="AI494" s="21" t="str">
        <f>IF(AC494=" "," ",IF(Input!$G498="Boy",IF(RANK(AC494,($AA494:$AE494),0)&lt;=5,AC494," ")," "))</f>
        <v xml:space="preserve"> </v>
      </c>
      <c r="AJ494" s="21" t="str">
        <f>IF(AD494=" "," ",IF(Input!$G498="Boy",IF(RANK(AD494,($AA494:$AE494),0)&lt;=5,AD494," ")," "))</f>
        <v xml:space="preserve"> </v>
      </c>
      <c r="AK494" s="21" t="str">
        <f>IF(AE494=" "," ",IF(Input!$G498="Boy",IF(RANK(AE494,($AA494:$AE494),0)&lt;=5,AE494," ")," "))</f>
        <v xml:space="preserve"> </v>
      </c>
      <c r="AM494" s="21" t="str">
        <f>IF(AA494=" "," ",IF(Input!$G498="Girl",IF(RANK(AA494,($AA494:$AE494),0)&lt;=5,AA494," ")," "))</f>
        <v xml:space="preserve"> </v>
      </c>
      <c r="AN494" s="21" t="str">
        <f>IF(AB494=" "," ",IF(Input!$G498="Girl",IF(RANK(AB494,($AA494:$AE494),0)&lt;=5,AB494," ")," "))</f>
        <v xml:space="preserve"> </v>
      </c>
      <c r="AO494" s="21" t="str">
        <f>IF(AC494=" "," ",IF(Input!$G498="Girl",IF(RANK(AC494,($AA494:$AE494),0)&lt;=5,AC494," ")," "))</f>
        <v xml:space="preserve"> </v>
      </c>
      <c r="AP494" s="21" t="str">
        <f>IF(AD494=" "," ",IF(Input!$G498="Girl",IF(RANK(AD494,($AA494:$AE494),0)&lt;=5,AD494," ")," "))</f>
        <v xml:space="preserve"> </v>
      </c>
      <c r="AQ494" s="21" t="str">
        <f>IF(AE494=" "," ",IF(Input!$G498="Girl",IF(RANK(AE494,($AA494:$AE494),0)&lt;=5,AE494," ")," "))</f>
        <v xml:space="preserve"> </v>
      </c>
      <c r="AS494">
        <v>4.0000000000000003E-5</v>
      </c>
      <c r="AT494">
        <v>7.9999999999999898E-5</v>
      </c>
      <c r="AU494">
        <v>1.2E-4</v>
      </c>
      <c r="AV494">
        <v>1.6000000000000001E-4</v>
      </c>
      <c r="AW494">
        <v>2.0000000000000001E-4</v>
      </c>
      <c r="AX494">
        <v>2.4000000000000001E-4</v>
      </c>
      <c r="AY494">
        <v>2.7999999999999998E-4</v>
      </c>
      <c r="AZ494">
        <v>3.20000000000001E-4</v>
      </c>
      <c r="BA494">
        <v>3.60000000000001E-4</v>
      </c>
      <c r="BB494">
        <v>4.0000000000000099E-4</v>
      </c>
    </row>
    <row r="495" spans="3:54" ht="23.55" customHeight="1" x14ac:dyDescent="0.3">
      <c r="C495" s="169">
        <f>Input!D499</f>
        <v>0</v>
      </c>
      <c r="D495" s="170" t="e">
        <f>Input!#REF!</f>
        <v>#REF!</v>
      </c>
      <c r="E495" s="170">
        <f>Input!E499</f>
        <v>0</v>
      </c>
      <c r="F495" s="171">
        <f>Input!F499</f>
        <v>0</v>
      </c>
      <c r="G495" s="171">
        <f>Input!G499</f>
        <v>0</v>
      </c>
      <c r="H495" s="170">
        <f t="shared" ref="H495:H501" si="114">IF(Q495=0,0,Q495)</f>
        <v>0</v>
      </c>
      <c r="I495" s="170">
        <f t="shared" ref="I495:I501" si="115">IF(R495=0,0,R495)</f>
        <v>0</v>
      </c>
      <c r="J495" s="170">
        <f t="shared" ref="J495:J501" si="116">IF(S495=0,0,S495)</f>
        <v>0</v>
      </c>
      <c r="K495" s="170">
        <f t="shared" ref="K495:K501" si="117">IF(T495=0,0,T495)</f>
        <v>0</v>
      </c>
      <c r="L495" s="170">
        <f t="shared" ref="L495:L501" si="118">IF(U495=0,0,U495)</f>
        <v>0</v>
      </c>
      <c r="M495" s="170" t="str">
        <f t="shared" ref="M495:M501" si="119">IF(W495=0," ",W495)</f>
        <v xml:space="preserve"> </v>
      </c>
      <c r="N495" s="182" t="str">
        <f t="shared" ref="N495:N501" si="120">IF(X495=0," ",X495)</f>
        <v xml:space="preserve"> </v>
      </c>
      <c r="O495" s="5" t="str">
        <f t="shared" si="107"/>
        <v xml:space="preserve"> -0-0</v>
      </c>
      <c r="P495" s="5">
        <f>Input!D499</f>
        <v>0</v>
      </c>
      <c r="Q495" s="21">
        <f>IF(Input!$E499=0,0,IF(ISNA(VLOOKUP((CONCATENATE(Q$6,"-",Input!H499)),points1,2,)),0,(VLOOKUP((CONCATENATE(Q$6,"-",Input!H499)),points1,2,))))</f>
        <v>0</v>
      </c>
      <c r="R495" s="21">
        <f>IF(Input!$E499=0,0,IF(ISNA(VLOOKUP((CONCATENATE(R$6,"-",Input!I499)),points1,2,)),0,(VLOOKUP((CONCATENATE(R$6,"-",Input!I499)),points1,2,))))</f>
        <v>0</v>
      </c>
      <c r="S495" s="21">
        <f>IF(Input!$E499=0,0,IF(ISNA(VLOOKUP((CONCATENATE(S$6,"-",Input!J499)),points1,2,)),0,(VLOOKUP((CONCATENATE(S$6,"-",Input!J499)),points1,2,))))</f>
        <v>0</v>
      </c>
      <c r="T495" s="21">
        <f>IF(Input!$E499=0,0,IF(ISNA(VLOOKUP((CONCATENATE(T$6,"-",Input!K499)),points1,2,)),0,(VLOOKUP((CONCATENATE(T$6,"-",Input!K499)),points1,2,))))</f>
        <v>0</v>
      </c>
      <c r="U495" s="21">
        <f>IF(Input!$E499=0,0,IF(ISNA(VLOOKUP((CONCATENATE(U$6,"-",Input!L499)),points1,2,)),0,(VLOOKUP((CONCATENATE(U$6,"-",Input!L499)),points1,2,))))</f>
        <v>0</v>
      </c>
      <c r="V495" s="12">
        <f>IF(Input!$C499&gt;6,COUNT(Input!H499:I499,Input!J499:L499,Input!#REF!,Input!#REF!),IF(Input!$C499&lt;=6,COUNT(Input!H499:I499,Input!J499:L499,Input!#REF!)))</f>
        <v>0</v>
      </c>
      <c r="W495">
        <f t="shared" si="113"/>
        <v>0</v>
      </c>
      <c r="X495">
        <f>IF(W495=0,0,IF((Input!G499="Boy")*AND(Input!C499&gt;6),VLOOKUP(W495,award2,3),IF((Input!G499="Girl")*AND(Input!C499&gt;6),VLOOKUP(W495,award2,2),IF((Input!G499="Boy")*AND(Input!C499&lt;=6),VLOOKUP(W495,award12,3),IF((Input!G499="Girl")*AND(Input!C499&lt;=6),VLOOKUP(W495,award12,2),0)))))</f>
        <v>0</v>
      </c>
      <c r="Y495">
        <f>IF(Input!$C499&gt;6,COUNT(Input!H499:I499,Input!J499:L499,Input!#REF!,Input!#REF!),IF(Input!$C499&lt;=6,COUNT(Input!H499:I499,Input!J499:L499,Input!#REF!)))</f>
        <v>0</v>
      </c>
      <c r="AA495" t="str">
        <f t="shared" si="108"/>
        <v xml:space="preserve"> </v>
      </c>
      <c r="AB495" t="str">
        <f t="shared" si="109"/>
        <v xml:space="preserve"> </v>
      </c>
      <c r="AC495" t="str">
        <f t="shared" si="110"/>
        <v xml:space="preserve"> </v>
      </c>
      <c r="AD495" t="str">
        <f t="shared" si="111"/>
        <v xml:space="preserve"> </v>
      </c>
      <c r="AE495" t="str">
        <f t="shared" si="112"/>
        <v xml:space="preserve"> </v>
      </c>
      <c r="AG495" s="21" t="str">
        <f>IF(AA495=" "," ",IF(Input!$G499="Boy",IF(RANK(AA495,($AA495:$AE495),0)&lt;=5,AA495," ")," "))</f>
        <v xml:space="preserve"> </v>
      </c>
      <c r="AH495" s="21" t="str">
        <f>IF(AB495=" "," ",IF(Input!$G499="Boy",IF(RANK(AB495,($AA495:$AE495),0)&lt;=5,AB495," ")," "))</f>
        <v xml:space="preserve"> </v>
      </c>
      <c r="AI495" s="21" t="str">
        <f>IF(AC495=" "," ",IF(Input!$G499="Boy",IF(RANK(AC495,($AA495:$AE495),0)&lt;=5,AC495," ")," "))</f>
        <v xml:space="preserve"> </v>
      </c>
      <c r="AJ495" s="21" t="str">
        <f>IF(AD495=" "," ",IF(Input!$G499="Boy",IF(RANK(AD495,($AA495:$AE495),0)&lt;=5,AD495," ")," "))</f>
        <v xml:space="preserve"> </v>
      </c>
      <c r="AK495" s="21" t="str">
        <f>IF(AE495=" "," ",IF(Input!$G499="Boy",IF(RANK(AE495,($AA495:$AE495),0)&lt;=5,AE495," ")," "))</f>
        <v xml:space="preserve"> </v>
      </c>
      <c r="AM495" s="21" t="str">
        <f>IF(AA495=" "," ",IF(Input!$G499="Girl",IF(RANK(AA495,($AA495:$AE495),0)&lt;=5,AA495," ")," "))</f>
        <v xml:space="preserve"> </v>
      </c>
      <c r="AN495" s="21" t="str">
        <f>IF(AB495=" "," ",IF(Input!$G499="Girl",IF(RANK(AB495,($AA495:$AE495),0)&lt;=5,AB495," ")," "))</f>
        <v xml:space="preserve"> </v>
      </c>
      <c r="AO495" s="21" t="str">
        <f>IF(AC495=" "," ",IF(Input!$G499="Girl",IF(RANK(AC495,($AA495:$AE495),0)&lt;=5,AC495," ")," "))</f>
        <v xml:space="preserve"> </v>
      </c>
      <c r="AP495" s="21" t="str">
        <f>IF(AD495=" "," ",IF(Input!$G499="Girl",IF(RANK(AD495,($AA495:$AE495),0)&lt;=5,AD495," ")," "))</f>
        <v xml:space="preserve"> </v>
      </c>
      <c r="AQ495" s="21" t="str">
        <f>IF(AE495=" "," ",IF(Input!$G499="Girl",IF(RANK(AE495,($AA495:$AE495),0)&lt;=5,AE495," ")," "))</f>
        <v xml:space="preserve"> </v>
      </c>
      <c r="AS495">
        <v>4.0000000000000003E-5</v>
      </c>
      <c r="AT495">
        <v>7.9999999999999898E-5</v>
      </c>
      <c r="AU495">
        <v>1.2E-4</v>
      </c>
      <c r="AV495">
        <v>1.6000000000000001E-4</v>
      </c>
      <c r="AW495">
        <v>2.0000000000000001E-4</v>
      </c>
      <c r="AX495">
        <v>2.4000000000000001E-4</v>
      </c>
      <c r="AY495">
        <v>2.7999999999999998E-4</v>
      </c>
      <c r="AZ495">
        <v>3.20000000000001E-4</v>
      </c>
      <c r="BA495">
        <v>3.60000000000001E-4</v>
      </c>
      <c r="BB495">
        <v>4.0000000000000099E-4</v>
      </c>
    </row>
    <row r="496" spans="3:54" ht="23.55" customHeight="1" x14ac:dyDescent="0.3">
      <c r="C496" s="169">
        <f>Input!D500</f>
        <v>0</v>
      </c>
      <c r="D496" s="170" t="e">
        <f>Input!#REF!</f>
        <v>#REF!</v>
      </c>
      <c r="E496" s="170">
        <f>Input!E500</f>
        <v>0</v>
      </c>
      <c r="F496" s="171">
        <f>Input!F500</f>
        <v>0</v>
      </c>
      <c r="G496" s="171">
        <f>Input!G500</f>
        <v>0</v>
      </c>
      <c r="H496" s="170">
        <f t="shared" si="114"/>
        <v>0</v>
      </c>
      <c r="I496" s="170">
        <f t="shared" si="115"/>
        <v>0</v>
      </c>
      <c r="J496" s="170">
        <f t="shared" si="116"/>
        <v>0</v>
      </c>
      <c r="K496" s="170">
        <f t="shared" si="117"/>
        <v>0</v>
      </c>
      <c r="L496" s="170">
        <f t="shared" si="118"/>
        <v>0</v>
      </c>
      <c r="M496" s="170" t="str">
        <f t="shared" si="119"/>
        <v xml:space="preserve"> </v>
      </c>
      <c r="N496" s="182" t="str">
        <f t="shared" si="120"/>
        <v xml:space="preserve"> </v>
      </c>
      <c r="O496" s="5" t="str">
        <f t="shared" si="107"/>
        <v xml:space="preserve"> -0-0</v>
      </c>
      <c r="P496" s="5">
        <f>Input!D500</f>
        <v>0</v>
      </c>
      <c r="Q496" s="21">
        <f>IF(Input!$E500=0,0,IF(ISNA(VLOOKUP((CONCATENATE(Q$6,"-",Input!H500)),points1,2,)),0,(VLOOKUP((CONCATENATE(Q$6,"-",Input!H500)),points1,2,))))</f>
        <v>0</v>
      </c>
      <c r="R496" s="21">
        <f>IF(Input!$E500=0,0,IF(ISNA(VLOOKUP((CONCATENATE(R$6,"-",Input!I500)),points1,2,)),0,(VLOOKUP((CONCATENATE(R$6,"-",Input!I500)),points1,2,))))</f>
        <v>0</v>
      </c>
      <c r="S496" s="21">
        <f>IF(Input!$E500=0,0,IF(ISNA(VLOOKUP((CONCATENATE(S$6,"-",Input!J500)),points1,2,)),0,(VLOOKUP((CONCATENATE(S$6,"-",Input!J500)),points1,2,))))</f>
        <v>0</v>
      </c>
      <c r="T496" s="21">
        <f>IF(Input!$E500=0,0,IF(ISNA(VLOOKUP((CONCATENATE(T$6,"-",Input!K500)),points1,2,)),0,(VLOOKUP((CONCATENATE(T$6,"-",Input!K500)),points1,2,))))</f>
        <v>0</v>
      </c>
      <c r="U496" s="21">
        <f>IF(Input!$E500=0,0,IF(ISNA(VLOOKUP((CONCATENATE(U$6,"-",Input!L500)),points1,2,)),0,(VLOOKUP((CONCATENATE(U$6,"-",Input!L500)),points1,2,))))</f>
        <v>0</v>
      </c>
      <c r="V496" s="12">
        <f>IF(Input!$C500&gt;6,COUNT(Input!H500:I500,Input!J500:L500,Input!#REF!,Input!#REF!),IF(Input!$C500&lt;=6,COUNT(Input!H500:I500,Input!J500:L500,Input!#REF!)))</f>
        <v>0</v>
      </c>
      <c r="W496">
        <f t="shared" si="113"/>
        <v>0</v>
      </c>
      <c r="X496">
        <f>IF(W496=0,0,IF((Input!G500="Boy")*AND(Input!C500&gt;6),VLOOKUP(W496,award2,3),IF((Input!G500="Girl")*AND(Input!C500&gt;6),VLOOKUP(W496,award2,2),IF((Input!G500="Boy")*AND(Input!C500&lt;=6),VLOOKUP(W496,award12,3),IF((Input!G500="Girl")*AND(Input!C500&lt;=6),VLOOKUP(W496,award12,2),0)))))</f>
        <v>0</v>
      </c>
      <c r="Y496">
        <f>IF(Input!$C500&gt;6,COUNT(Input!H500:I500,Input!J500:L500,Input!#REF!,Input!#REF!),IF(Input!$C500&lt;=6,COUNT(Input!H500:I500,Input!J500:L500,Input!#REF!)))</f>
        <v>0</v>
      </c>
      <c r="AA496" t="str">
        <f t="shared" si="108"/>
        <v xml:space="preserve"> </v>
      </c>
      <c r="AB496" t="str">
        <f t="shared" si="109"/>
        <v xml:space="preserve"> </v>
      </c>
      <c r="AC496" t="str">
        <f t="shared" si="110"/>
        <v xml:space="preserve"> </v>
      </c>
      <c r="AD496" t="str">
        <f t="shared" si="111"/>
        <v xml:space="preserve"> </v>
      </c>
      <c r="AE496" t="str">
        <f t="shared" si="112"/>
        <v xml:space="preserve"> </v>
      </c>
      <c r="AG496" s="21" t="str">
        <f>IF(AA496=" "," ",IF(Input!$G500="Boy",IF(RANK(AA496,($AA496:$AE496),0)&lt;=5,AA496," ")," "))</f>
        <v xml:space="preserve"> </v>
      </c>
      <c r="AH496" s="21" t="str">
        <f>IF(AB496=" "," ",IF(Input!$G500="Boy",IF(RANK(AB496,($AA496:$AE496),0)&lt;=5,AB496," ")," "))</f>
        <v xml:space="preserve"> </v>
      </c>
      <c r="AI496" s="21" t="str">
        <f>IF(AC496=" "," ",IF(Input!$G500="Boy",IF(RANK(AC496,($AA496:$AE496),0)&lt;=5,AC496," ")," "))</f>
        <v xml:space="preserve"> </v>
      </c>
      <c r="AJ496" s="21" t="str">
        <f>IF(AD496=" "," ",IF(Input!$G500="Boy",IF(RANK(AD496,($AA496:$AE496),0)&lt;=5,AD496," ")," "))</f>
        <v xml:space="preserve"> </v>
      </c>
      <c r="AK496" s="21" t="str">
        <f>IF(AE496=" "," ",IF(Input!$G500="Boy",IF(RANK(AE496,($AA496:$AE496),0)&lt;=5,AE496," ")," "))</f>
        <v xml:space="preserve"> </v>
      </c>
      <c r="AM496" s="21" t="str">
        <f>IF(AA496=" "," ",IF(Input!$G500="Girl",IF(RANK(AA496,($AA496:$AE496),0)&lt;=5,AA496," ")," "))</f>
        <v xml:space="preserve"> </v>
      </c>
      <c r="AN496" s="21" t="str">
        <f>IF(AB496=" "," ",IF(Input!$G500="Girl",IF(RANK(AB496,($AA496:$AE496),0)&lt;=5,AB496," ")," "))</f>
        <v xml:space="preserve"> </v>
      </c>
      <c r="AO496" s="21" t="str">
        <f>IF(AC496=" "," ",IF(Input!$G500="Girl",IF(RANK(AC496,($AA496:$AE496),0)&lt;=5,AC496," ")," "))</f>
        <v xml:space="preserve"> </v>
      </c>
      <c r="AP496" s="21" t="str">
        <f>IF(AD496=" "," ",IF(Input!$G500="Girl",IF(RANK(AD496,($AA496:$AE496),0)&lt;=5,AD496," ")," "))</f>
        <v xml:space="preserve"> </v>
      </c>
      <c r="AQ496" s="21" t="str">
        <f>IF(AE496=" "," ",IF(Input!$G500="Girl",IF(RANK(AE496,($AA496:$AE496),0)&lt;=5,AE496," ")," "))</f>
        <v xml:space="preserve"> </v>
      </c>
      <c r="AS496">
        <v>4.0000000000000003E-5</v>
      </c>
      <c r="AT496">
        <v>7.9999999999999898E-5</v>
      </c>
      <c r="AU496">
        <v>1.2E-4</v>
      </c>
      <c r="AV496">
        <v>1.6000000000000001E-4</v>
      </c>
      <c r="AW496">
        <v>2.0000000000000001E-4</v>
      </c>
      <c r="AX496">
        <v>2.4000000000000001E-4</v>
      </c>
      <c r="AY496">
        <v>2.7999999999999998E-4</v>
      </c>
      <c r="AZ496">
        <v>3.20000000000001E-4</v>
      </c>
      <c r="BA496">
        <v>3.60000000000001E-4</v>
      </c>
      <c r="BB496">
        <v>4.0000000000000099E-4</v>
      </c>
    </row>
    <row r="497" spans="3:54" ht="23.55" customHeight="1" x14ac:dyDescent="0.3">
      <c r="C497" s="169">
        <f>Input!D501</f>
        <v>0</v>
      </c>
      <c r="D497" s="170" t="e">
        <f>Input!#REF!</f>
        <v>#REF!</v>
      </c>
      <c r="E497" s="170">
        <f>Input!E501</f>
        <v>0</v>
      </c>
      <c r="F497" s="171">
        <f>Input!F501</f>
        <v>0</v>
      </c>
      <c r="G497" s="171">
        <f>Input!G501</f>
        <v>0</v>
      </c>
      <c r="H497" s="170">
        <f t="shared" si="114"/>
        <v>0</v>
      </c>
      <c r="I497" s="170">
        <f t="shared" si="115"/>
        <v>0</v>
      </c>
      <c r="J497" s="170">
        <f t="shared" si="116"/>
        <v>0</v>
      </c>
      <c r="K497" s="170">
        <f t="shared" si="117"/>
        <v>0</v>
      </c>
      <c r="L497" s="170">
        <f t="shared" si="118"/>
        <v>0</v>
      </c>
      <c r="M497" s="170" t="str">
        <f t="shared" si="119"/>
        <v xml:space="preserve"> </v>
      </c>
      <c r="N497" s="182" t="str">
        <f t="shared" si="120"/>
        <v xml:space="preserve"> </v>
      </c>
      <c r="O497" s="5" t="str">
        <f t="shared" si="107"/>
        <v xml:space="preserve"> -0-0</v>
      </c>
      <c r="P497" s="5">
        <f>Input!D501</f>
        <v>0</v>
      </c>
      <c r="Q497" s="21">
        <f>IF(Input!$E501=0,0,IF(ISNA(VLOOKUP((CONCATENATE(Q$6,"-",Input!H501)),points1,2,)),0,(VLOOKUP((CONCATENATE(Q$6,"-",Input!H501)),points1,2,))))</f>
        <v>0</v>
      </c>
      <c r="R497" s="21">
        <f>IF(Input!$E501=0,0,IF(ISNA(VLOOKUP((CONCATENATE(R$6,"-",Input!I501)),points1,2,)),0,(VLOOKUP((CONCATENATE(R$6,"-",Input!I501)),points1,2,))))</f>
        <v>0</v>
      </c>
      <c r="S497" s="21">
        <f>IF(Input!$E501=0,0,IF(ISNA(VLOOKUP((CONCATENATE(S$6,"-",Input!J501)),points1,2,)),0,(VLOOKUP((CONCATENATE(S$6,"-",Input!J501)),points1,2,))))</f>
        <v>0</v>
      </c>
      <c r="T497" s="21">
        <f>IF(Input!$E501=0,0,IF(ISNA(VLOOKUP((CONCATENATE(T$6,"-",Input!K501)),points1,2,)),0,(VLOOKUP((CONCATENATE(T$6,"-",Input!K501)),points1,2,))))</f>
        <v>0</v>
      </c>
      <c r="U497" s="21">
        <f>IF(Input!$E501=0,0,IF(ISNA(VLOOKUP((CONCATENATE(U$6,"-",Input!L501)),points1,2,)),0,(VLOOKUP((CONCATENATE(U$6,"-",Input!L501)),points1,2,))))</f>
        <v>0</v>
      </c>
      <c r="V497" s="12">
        <f>IF(Input!$C501&gt;6,COUNT(Input!H501:I501,Input!J501:L501,Input!#REF!,Input!#REF!),IF(Input!$C501&lt;=6,COUNT(Input!H501:I501,Input!J501:L501,Input!#REF!)))</f>
        <v>0</v>
      </c>
      <c r="W497">
        <f t="shared" si="113"/>
        <v>0</v>
      </c>
      <c r="X497">
        <f>IF(W497=0,0,IF((Input!G501="Boy")*AND(Input!C501&gt;6),VLOOKUP(W497,award2,3),IF((Input!G501="Girl")*AND(Input!C501&gt;6),VLOOKUP(W497,award2,2),IF((Input!G501="Boy")*AND(Input!C501&lt;=6),VLOOKUP(W497,award12,3),IF((Input!G501="Girl")*AND(Input!C501&lt;=6),VLOOKUP(W497,award12,2),0)))))</f>
        <v>0</v>
      </c>
      <c r="Y497">
        <f>IF(Input!$C501&gt;6,COUNT(Input!H501:I501,Input!J501:L501,Input!#REF!,Input!#REF!),IF(Input!$C501&lt;=6,COUNT(Input!H501:I501,Input!J501:L501,Input!#REF!)))</f>
        <v>0</v>
      </c>
      <c r="AA497" t="str">
        <f t="shared" si="108"/>
        <v xml:space="preserve"> </v>
      </c>
      <c r="AB497" t="str">
        <f t="shared" si="109"/>
        <v xml:space="preserve"> </v>
      </c>
      <c r="AC497" t="str">
        <f t="shared" si="110"/>
        <v xml:space="preserve"> </v>
      </c>
      <c r="AD497" t="str">
        <f t="shared" si="111"/>
        <v xml:space="preserve"> </v>
      </c>
      <c r="AE497" t="str">
        <f t="shared" si="112"/>
        <v xml:space="preserve"> </v>
      </c>
      <c r="AG497" s="21" t="str">
        <f>IF(AA497=" "," ",IF(Input!$G501="Boy",IF(RANK(AA497,($AA497:$AE497),0)&lt;=5,AA497," ")," "))</f>
        <v xml:space="preserve"> </v>
      </c>
      <c r="AH497" s="21" t="str">
        <f>IF(AB497=" "," ",IF(Input!$G501="Boy",IF(RANK(AB497,($AA497:$AE497),0)&lt;=5,AB497," ")," "))</f>
        <v xml:space="preserve"> </v>
      </c>
      <c r="AI497" s="21" t="str">
        <f>IF(AC497=" "," ",IF(Input!$G501="Boy",IF(RANK(AC497,($AA497:$AE497),0)&lt;=5,AC497," ")," "))</f>
        <v xml:space="preserve"> </v>
      </c>
      <c r="AJ497" s="21" t="str">
        <f>IF(AD497=" "," ",IF(Input!$G501="Boy",IF(RANK(AD497,($AA497:$AE497),0)&lt;=5,AD497," ")," "))</f>
        <v xml:space="preserve"> </v>
      </c>
      <c r="AK497" s="21" t="str">
        <f>IF(AE497=" "," ",IF(Input!$G501="Boy",IF(RANK(AE497,($AA497:$AE497),0)&lt;=5,AE497," ")," "))</f>
        <v xml:space="preserve"> </v>
      </c>
      <c r="AM497" s="21" t="str">
        <f>IF(AA497=" "," ",IF(Input!$G501="Girl",IF(RANK(AA497,($AA497:$AE497),0)&lt;=5,AA497," ")," "))</f>
        <v xml:space="preserve"> </v>
      </c>
      <c r="AN497" s="21" t="str">
        <f>IF(AB497=" "," ",IF(Input!$G501="Girl",IF(RANK(AB497,($AA497:$AE497),0)&lt;=5,AB497," ")," "))</f>
        <v xml:space="preserve"> </v>
      </c>
      <c r="AO497" s="21" t="str">
        <f>IF(AC497=" "," ",IF(Input!$G501="Girl",IF(RANK(AC497,($AA497:$AE497),0)&lt;=5,AC497," ")," "))</f>
        <v xml:space="preserve"> </v>
      </c>
      <c r="AP497" s="21" t="str">
        <f>IF(AD497=" "," ",IF(Input!$G501="Girl",IF(RANK(AD497,($AA497:$AE497),0)&lt;=5,AD497," ")," "))</f>
        <v xml:space="preserve"> </v>
      </c>
      <c r="AQ497" s="21" t="str">
        <f>IF(AE497=" "," ",IF(Input!$G501="Girl",IF(RANK(AE497,($AA497:$AE497),0)&lt;=5,AE497," ")," "))</f>
        <v xml:space="preserve"> </v>
      </c>
      <c r="AS497">
        <v>4.0000000000000003E-5</v>
      </c>
      <c r="AT497">
        <v>7.9999999999999898E-5</v>
      </c>
      <c r="AU497">
        <v>1.2E-4</v>
      </c>
      <c r="AV497">
        <v>1.6000000000000001E-4</v>
      </c>
      <c r="AW497">
        <v>2.0000000000000001E-4</v>
      </c>
      <c r="AX497">
        <v>2.4000000000000001E-4</v>
      </c>
      <c r="AY497">
        <v>2.7999999999999998E-4</v>
      </c>
      <c r="AZ497">
        <v>3.20000000000001E-4</v>
      </c>
      <c r="BA497">
        <v>3.60000000000001E-4</v>
      </c>
      <c r="BB497">
        <v>4.0000000000000099E-4</v>
      </c>
    </row>
    <row r="498" spans="3:54" ht="23.55" customHeight="1" x14ac:dyDescent="0.3">
      <c r="C498" s="169">
        <f>Input!D502</f>
        <v>0</v>
      </c>
      <c r="D498" s="170" t="e">
        <f>Input!#REF!</f>
        <v>#REF!</v>
      </c>
      <c r="E498" s="170">
        <f>Input!E502</f>
        <v>0</v>
      </c>
      <c r="F498" s="171">
        <f>Input!F502</f>
        <v>0</v>
      </c>
      <c r="G498" s="171">
        <f>Input!G502</f>
        <v>0</v>
      </c>
      <c r="H498" s="170">
        <f t="shared" si="114"/>
        <v>0</v>
      </c>
      <c r="I498" s="170">
        <f t="shared" si="115"/>
        <v>0</v>
      </c>
      <c r="J498" s="170">
        <f t="shared" si="116"/>
        <v>0</v>
      </c>
      <c r="K498" s="170">
        <f t="shared" si="117"/>
        <v>0</v>
      </c>
      <c r="L498" s="170">
        <f t="shared" si="118"/>
        <v>0</v>
      </c>
      <c r="M498" s="170" t="str">
        <f t="shared" si="119"/>
        <v xml:space="preserve"> </v>
      </c>
      <c r="N498" s="182" t="str">
        <f t="shared" si="120"/>
        <v xml:space="preserve"> </v>
      </c>
      <c r="O498" s="5" t="str">
        <f t="shared" si="107"/>
        <v xml:space="preserve"> -0-0</v>
      </c>
      <c r="P498" s="5">
        <f>Input!D502</f>
        <v>0</v>
      </c>
      <c r="Q498" s="21">
        <f>IF(Input!$E502=0,0,IF(ISNA(VLOOKUP((CONCATENATE(Q$6,"-",Input!H502)),points1,2,)),0,(VLOOKUP((CONCATENATE(Q$6,"-",Input!H502)),points1,2,))))</f>
        <v>0</v>
      </c>
      <c r="R498" s="21">
        <f>IF(Input!$E502=0,0,IF(ISNA(VLOOKUP((CONCATENATE(R$6,"-",Input!I502)),points1,2,)),0,(VLOOKUP((CONCATENATE(R$6,"-",Input!I502)),points1,2,))))</f>
        <v>0</v>
      </c>
      <c r="S498" s="21">
        <f>IF(Input!$E502=0,0,IF(ISNA(VLOOKUP((CONCATENATE(S$6,"-",Input!J502)),points1,2,)),0,(VLOOKUP((CONCATENATE(S$6,"-",Input!J502)),points1,2,))))</f>
        <v>0</v>
      </c>
      <c r="T498" s="21">
        <f>IF(Input!$E502=0,0,IF(ISNA(VLOOKUP((CONCATENATE(T$6,"-",Input!K502)),points1,2,)),0,(VLOOKUP((CONCATENATE(T$6,"-",Input!K502)),points1,2,))))</f>
        <v>0</v>
      </c>
      <c r="U498" s="21">
        <f>IF(Input!$E502=0,0,IF(ISNA(VLOOKUP((CONCATENATE(U$6,"-",Input!L502)),points1,2,)),0,(VLOOKUP((CONCATENATE(U$6,"-",Input!L502)),points1,2,))))</f>
        <v>0</v>
      </c>
      <c r="V498" s="12">
        <f>IF(Input!$C502&gt;6,COUNT(Input!H502:I502,Input!J502:L502,Input!#REF!,Input!#REF!),IF(Input!$C502&lt;=6,COUNT(Input!H502:I502,Input!J502:L502,Input!#REF!)))</f>
        <v>0</v>
      </c>
      <c r="W498">
        <f t="shared" si="113"/>
        <v>0</v>
      </c>
      <c r="X498">
        <f>IF(W498=0,0,IF((Input!G502="Boy")*AND(Input!C502&gt;6),VLOOKUP(W498,award2,3),IF((Input!G502="Girl")*AND(Input!C502&gt;6),VLOOKUP(W498,award2,2),IF((Input!G502="Boy")*AND(Input!C502&lt;=6),VLOOKUP(W498,award12,3),IF((Input!G502="Girl")*AND(Input!C502&lt;=6),VLOOKUP(W498,award12,2),0)))))</f>
        <v>0</v>
      </c>
      <c r="Y498">
        <f>IF(Input!$C502&gt;6,COUNT(Input!H502:I502,Input!J502:L502,Input!#REF!,Input!#REF!),IF(Input!$C502&lt;=6,COUNT(Input!H502:I502,Input!J502:L502,Input!#REF!)))</f>
        <v>0</v>
      </c>
      <c r="AA498" t="str">
        <f t="shared" si="108"/>
        <v xml:space="preserve"> </v>
      </c>
      <c r="AB498" t="str">
        <f t="shared" si="109"/>
        <v xml:space="preserve"> </v>
      </c>
      <c r="AC498" t="str">
        <f t="shared" si="110"/>
        <v xml:space="preserve"> </v>
      </c>
      <c r="AD498" t="str">
        <f t="shared" si="111"/>
        <v xml:space="preserve"> </v>
      </c>
      <c r="AE498" t="str">
        <f t="shared" si="112"/>
        <v xml:space="preserve"> </v>
      </c>
      <c r="AG498" s="21" t="str">
        <f>IF(AA498=" "," ",IF(Input!$G502="Boy",IF(RANK(AA498,($AA498:$AE498),0)&lt;=5,AA498," ")," "))</f>
        <v xml:space="preserve"> </v>
      </c>
      <c r="AH498" s="21" t="str">
        <f>IF(AB498=" "," ",IF(Input!$G502="Boy",IF(RANK(AB498,($AA498:$AE498),0)&lt;=5,AB498," ")," "))</f>
        <v xml:space="preserve"> </v>
      </c>
      <c r="AI498" s="21" t="str">
        <f>IF(AC498=" "," ",IF(Input!$G502="Boy",IF(RANK(AC498,($AA498:$AE498),0)&lt;=5,AC498," ")," "))</f>
        <v xml:space="preserve"> </v>
      </c>
      <c r="AJ498" s="21" t="str">
        <f>IF(AD498=" "," ",IF(Input!$G502="Boy",IF(RANK(AD498,($AA498:$AE498),0)&lt;=5,AD498," ")," "))</f>
        <v xml:space="preserve"> </v>
      </c>
      <c r="AK498" s="21" t="str">
        <f>IF(AE498=" "," ",IF(Input!$G502="Boy",IF(RANK(AE498,($AA498:$AE498),0)&lt;=5,AE498," ")," "))</f>
        <v xml:space="preserve"> </v>
      </c>
      <c r="AM498" s="21" t="str">
        <f>IF(AA498=" "," ",IF(Input!$G502="Girl",IF(RANK(AA498,($AA498:$AE498),0)&lt;=5,AA498," ")," "))</f>
        <v xml:space="preserve"> </v>
      </c>
      <c r="AN498" s="21" t="str">
        <f>IF(AB498=" "," ",IF(Input!$G502="Girl",IF(RANK(AB498,($AA498:$AE498),0)&lt;=5,AB498," ")," "))</f>
        <v xml:space="preserve"> </v>
      </c>
      <c r="AO498" s="21" t="str">
        <f>IF(AC498=" "," ",IF(Input!$G502="Girl",IF(RANK(AC498,($AA498:$AE498),0)&lt;=5,AC498," ")," "))</f>
        <v xml:space="preserve"> </v>
      </c>
      <c r="AP498" s="21" t="str">
        <f>IF(AD498=" "," ",IF(Input!$G502="Girl",IF(RANK(AD498,($AA498:$AE498),0)&lt;=5,AD498," ")," "))</f>
        <v xml:space="preserve"> </v>
      </c>
      <c r="AQ498" s="21" t="str">
        <f>IF(AE498=" "," ",IF(Input!$G502="Girl",IF(RANK(AE498,($AA498:$AE498),0)&lt;=5,AE498," ")," "))</f>
        <v xml:space="preserve"> </v>
      </c>
      <c r="AS498">
        <v>4.0000000000000003E-5</v>
      </c>
      <c r="AT498">
        <v>7.9999999999999898E-5</v>
      </c>
      <c r="AU498">
        <v>1.2E-4</v>
      </c>
      <c r="AV498">
        <v>1.6000000000000001E-4</v>
      </c>
      <c r="AW498">
        <v>2.0000000000000001E-4</v>
      </c>
      <c r="AX498">
        <v>2.4000000000000001E-4</v>
      </c>
      <c r="AY498">
        <v>2.7999999999999998E-4</v>
      </c>
      <c r="AZ498">
        <v>3.20000000000001E-4</v>
      </c>
      <c r="BA498">
        <v>3.60000000000001E-4</v>
      </c>
      <c r="BB498">
        <v>4.0000000000000099E-4</v>
      </c>
    </row>
    <row r="499" spans="3:54" ht="23.55" customHeight="1" x14ac:dyDescent="0.3">
      <c r="C499" s="169">
        <f>Input!D503</f>
        <v>0</v>
      </c>
      <c r="D499" s="170" t="e">
        <f>Input!#REF!</f>
        <v>#REF!</v>
      </c>
      <c r="E499" s="170">
        <f>Input!E503</f>
        <v>0</v>
      </c>
      <c r="F499" s="171">
        <f>Input!F503</f>
        <v>0</v>
      </c>
      <c r="G499" s="171">
        <f>Input!G503</f>
        <v>0</v>
      </c>
      <c r="H499" s="170">
        <f t="shared" si="114"/>
        <v>0</v>
      </c>
      <c r="I499" s="170">
        <f t="shared" si="115"/>
        <v>0</v>
      </c>
      <c r="J499" s="170">
        <f t="shared" si="116"/>
        <v>0</v>
      </c>
      <c r="K499" s="170">
        <f t="shared" si="117"/>
        <v>0</v>
      </c>
      <c r="L499" s="170">
        <f t="shared" si="118"/>
        <v>0</v>
      </c>
      <c r="M499" s="170" t="str">
        <f t="shared" si="119"/>
        <v xml:space="preserve"> </v>
      </c>
      <c r="N499" s="182" t="str">
        <f t="shared" si="120"/>
        <v xml:space="preserve"> </v>
      </c>
      <c r="O499" s="5" t="str">
        <f t="shared" si="107"/>
        <v xml:space="preserve"> -0-0</v>
      </c>
      <c r="P499" s="5">
        <f>Input!D503</f>
        <v>0</v>
      </c>
      <c r="Q499" s="21">
        <f>IF(Input!$E503=0,0,IF(ISNA(VLOOKUP((CONCATENATE(Q$6,"-",Input!H503)),points1,2,)),0,(VLOOKUP((CONCATENATE(Q$6,"-",Input!H503)),points1,2,))))</f>
        <v>0</v>
      </c>
      <c r="R499" s="21">
        <f>IF(Input!$E503=0,0,IF(ISNA(VLOOKUP((CONCATENATE(R$6,"-",Input!I503)),points1,2,)),0,(VLOOKUP((CONCATENATE(R$6,"-",Input!I503)),points1,2,))))</f>
        <v>0</v>
      </c>
      <c r="S499" s="21">
        <f>IF(Input!$E503=0,0,IF(ISNA(VLOOKUP((CONCATENATE(S$6,"-",Input!J503)),points1,2,)),0,(VLOOKUP((CONCATENATE(S$6,"-",Input!J503)),points1,2,))))</f>
        <v>0</v>
      </c>
      <c r="T499" s="21">
        <f>IF(Input!$E503=0,0,IF(ISNA(VLOOKUP((CONCATENATE(T$6,"-",Input!K503)),points1,2,)),0,(VLOOKUP((CONCATENATE(T$6,"-",Input!K503)),points1,2,))))</f>
        <v>0</v>
      </c>
      <c r="U499" s="21">
        <f>IF(Input!$E503=0,0,IF(ISNA(VLOOKUP((CONCATENATE(U$6,"-",Input!L503)),points1,2,)),0,(VLOOKUP((CONCATENATE(U$6,"-",Input!L503)),points1,2,))))</f>
        <v>0</v>
      </c>
      <c r="V499" s="12">
        <f>IF(Input!$C503&gt;6,COUNT(Input!H503:I503,Input!J503:L503,Input!#REF!,Input!#REF!),IF(Input!$C503&lt;=6,COUNT(Input!H503:I503,Input!J503:L503,Input!#REF!)))</f>
        <v>0</v>
      </c>
      <c r="W499">
        <f t="shared" si="113"/>
        <v>0</v>
      </c>
      <c r="X499">
        <f>IF(W499=0,0,IF((Input!G503="Boy")*AND(Input!C503&gt;6),VLOOKUP(W499,award2,3),IF((Input!G503="Girl")*AND(Input!C503&gt;6),VLOOKUP(W499,award2,2),IF((Input!G503="Boy")*AND(Input!C503&lt;=6),VLOOKUP(W499,award12,3),IF((Input!G503="Girl")*AND(Input!C503&lt;=6),VLOOKUP(W499,award12,2),0)))))</f>
        <v>0</v>
      </c>
      <c r="Y499">
        <f>IF(Input!$C503&gt;6,COUNT(Input!H503:I503,Input!J503:L503,Input!#REF!,Input!#REF!),IF(Input!$C503&lt;=6,COUNT(Input!H503:I503,Input!J503:L503,Input!#REF!)))</f>
        <v>0</v>
      </c>
      <c r="AA499" t="str">
        <f t="shared" si="108"/>
        <v xml:space="preserve"> </v>
      </c>
      <c r="AB499" t="str">
        <f t="shared" si="109"/>
        <v xml:space="preserve"> </v>
      </c>
      <c r="AC499" t="str">
        <f t="shared" si="110"/>
        <v xml:space="preserve"> </v>
      </c>
      <c r="AD499" t="str">
        <f t="shared" si="111"/>
        <v xml:space="preserve"> </v>
      </c>
      <c r="AE499" t="str">
        <f t="shared" si="112"/>
        <v xml:space="preserve"> </v>
      </c>
      <c r="AG499" s="21" t="str">
        <f>IF(AA499=" "," ",IF(Input!$G503="Boy",IF(RANK(AA499,($AA499:$AE499),0)&lt;=5,AA499," ")," "))</f>
        <v xml:space="preserve"> </v>
      </c>
      <c r="AH499" s="21" t="str">
        <f>IF(AB499=" "," ",IF(Input!$G503="Boy",IF(RANK(AB499,($AA499:$AE499),0)&lt;=5,AB499," ")," "))</f>
        <v xml:space="preserve"> </v>
      </c>
      <c r="AI499" s="21" t="str">
        <f>IF(AC499=" "," ",IF(Input!$G503="Boy",IF(RANK(AC499,($AA499:$AE499),0)&lt;=5,AC499," ")," "))</f>
        <v xml:space="preserve"> </v>
      </c>
      <c r="AJ499" s="21" t="str">
        <f>IF(AD499=" "," ",IF(Input!$G503="Boy",IF(RANK(AD499,($AA499:$AE499),0)&lt;=5,AD499," ")," "))</f>
        <v xml:space="preserve"> </v>
      </c>
      <c r="AK499" s="21" t="str">
        <f>IF(AE499=" "," ",IF(Input!$G503="Boy",IF(RANK(AE499,($AA499:$AE499),0)&lt;=5,AE499," ")," "))</f>
        <v xml:space="preserve"> </v>
      </c>
      <c r="AM499" s="21" t="str">
        <f>IF(AA499=" "," ",IF(Input!$G503="Girl",IF(RANK(AA499,($AA499:$AE499),0)&lt;=5,AA499," ")," "))</f>
        <v xml:space="preserve"> </v>
      </c>
      <c r="AN499" s="21" t="str">
        <f>IF(AB499=" "," ",IF(Input!$G503="Girl",IF(RANK(AB499,($AA499:$AE499),0)&lt;=5,AB499," ")," "))</f>
        <v xml:space="preserve"> </v>
      </c>
      <c r="AO499" s="21" t="str">
        <f>IF(AC499=" "," ",IF(Input!$G503="Girl",IF(RANK(AC499,($AA499:$AE499),0)&lt;=5,AC499," ")," "))</f>
        <v xml:space="preserve"> </v>
      </c>
      <c r="AP499" s="21" t="str">
        <f>IF(AD499=" "," ",IF(Input!$G503="Girl",IF(RANK(AD499,($AA499:$AE499),0)&lt;=5,AD499," ")," "))</f>
        <v xml:space="preserve"> </v>
      </c>
      <c r="AQ499" s="21" t="str">
        <f>IF(AE499=" "," ",IF(Input!$G503="Girl",IF(RANK(AE499,($AA499:$AE499),0)&lt;=5,AE499," ")," "))</f>
        <v xml:space="preserve"> </v>
      </c>
      <c r="AS499">
        <v>4.0000000000000003E-5</v>
      </c>
      <c r="AT499">
        <v>7.9999999999999898E-5</v>
      </c>
      <c r="AU499">
        <v>1.2E-4</v>
      </c>
      <c r="AV499">
        <v>1.6000000000000001E-4</v>
      </c>
      <c r="AW499">
        <v>2.0000000000000001E-4</v>
      </c>
      <c r="AX499">
        <v>2.4000000000000001E-4</v>
      </c>
      <c r="AY499">
        <v>2.7999999999999998E-4</v>
      </c>
      <c r="AZ499">
        <v>3.20000000000001E-4</v>
      </c>
      <c r="BA499">
        <v>3.60000000000001E-4</v>
      </c>
      <c r="BB499">
        <v>4.0000000000000099E-4</v>
      </c>
    </row>
    <row r="500" spans="3:54" ht="23.55" customHeight="1" x14ac:dyDescent="0.3">
      <c r="C500" s="169">
        <f>Input!D504</f>
        <v>0</v>
      </c>
      <c r="D500" s="170" t="e">
        <f>Input!#REF!</f>
        <v>#REF!</v>
      </c>
      <c r="E500" s="170">
        <f>Input!E504</f>
        <v>0</v>
      </c>
      <c r="F500" s="171">
        <f>Input!F504</f>
        <v>0</v>
      </c>
      <c r="G500" s="171">
        <f>Input!G504</f>
        <v>0</v>
      </c>
      <c r="H500" s="170">
        <f t="shared" si="114"/>
        <v>0</v>
      </c>
      <c r="I500" s="170">
        <f t="shared" si="115"/>
        <v>0</v>
      </c>
      <c r="J500" s="170">
        <f t="shared" si="116"/>
        <v>0</v>
      </c>
      <c r="K500" s="170">
        <f t="shared" si="117"/>
        <v>0</v>
      </c>
      <c r="L500" s="170">
        <f t="shared" si="118"/>
        <v>0</v>
      </c>
      <c r="M500" s="170" t="str">
        <f t="shared" si="119"/>
        <v xml:space="preserve"> </v>
      </c>
      <c r="N500" s="182" t="str">
        <f t="shared" si="120"/>
        <v xml:space="preserve"> </v>
      </c>
      <c r="O500" s="5" t="str">
        <f t="shared" si="107"/>
        <v xml:space="preserve"> -0-0</v>
      </c>
      <c r="P500" s="5">
        <f>Input!D504</f>
        <v>0</v>
      </c>
      <c r="Q500" s="21">
        <f>IF(Input!$E504=0,0,IF(ISNA(VLOOKUP((CONCATENATE(Q$6,"-",Input!H504)),points1,2,)),0,(VLOOKUP((CONCATENATE(Q$6,"-",Input!H504)),points1,2,))))</f>
        <v>0</v>
      </c>
      <c r="R500" s="21">
        <f>IF(Input!$E504=0,0,IF(ISNA(VLOOKUP((CONCATENATE(R$6,"-",Input!I504)),points1,2,)),0,(VLOOKUP((CONCATENATE(R$6,"-",Input!I504)),points1,2,))))</f>
        <v>0</v>
      </c>
      <c r="S500" s="21">
        <f>IF(Input!$E504=0,0,IF(ISNA(VLOOKUP((CONCATENATE(S$6,"-",Input!J504)),points1,2,)),0,(VLOOKUP((CONCATENATE(S$6,"-",Input!J504)),points1,2,))))</f>
        <v>0</v>
      </c>
      <c r="T500" s="21">
        <f>IF(Input!$E504=0,0,IF(ISNA(VLOOKUP((CONCATENATE(T$6,"-",Input!K504)),points1,2,)),0,(VLOOKUP((CONCATENATE(T$6,"-",Input!K504)),points1,2,))))</f>
        <v>0</v>
      </c>
      <c r="U500" s="21">
        <f>IF(Input!$E504=0,0,IF(ISNA(VLOOKUP((CONCATENATE(U$6,"-",Input!L504)),points1,2,)),0,(VLOOKUP((CONCATENATE(U$6,"-",Input!L504)),points1,2,))))</f>
        <v>0</v>
      </c>
      <c r="V500" s="12">
        <f>IF(Input!$C504&gt;6,COUNT(Input!H504:I504,Input!J504:L504,Input!#REF!,Input!#REF!),IF(Input!$C504&lt;=6,COUNT(Input!H504:I504,Input!J504:L504,Input!#REF!)))</f>
        <v>0</v>
      </c>
      <c r="W500">
        <f t="shared" si="113"/>
        <v>0</v>
      </c>
      <c r="X500">
        <f>IF(W500=0,0,IF((Input!G504="Boy")*AND(Input!C504&gt;6),VLOOKUP(W500,award2,3),IF((Input!G504="Girl")*AND(Input!C504&gt;6),VLOOKUP(W500,award2,2),IF((Input!G504="Boy")*AND(Input!C504&lt;=6),VLOOKUP(W500,award12,3),IF((Input!G504="Girl")*AND(Input!C504&lt;=6),VLOOKUP(W500,award12,2),0)))))</f>
        <v>0</v>
      </c>
      <c r="Y500">
        <f>IF(Input!$C504&gt;6,COUNT(Input!H504:I504,Input!J504:L504,Input!#REF!,Input!#REF!),IF(Input!$C504&lt;=6,COUNT(Input!H504:I504,Input!J504:L504,Input!#REF!)))</f>
        <v>0</v>
      </c>
      <c r="AA500" t="str">
        <f t="shared" si="108"/>
        <v xml:space="preserve"> </v>
      </c>
      <c r="AB500" t="str">
        <f t="shared" si="109"/>
        <v xml:space="preserve"> </v>
      </c>
      <c r="AC500" t="str">
        <f t="shared" si="110"/>
        <v xml:space="preserve"> </v>
      </c>
      <c r="AD500" t="str">
        <f t="shared" si="111"/>
        <v xml:space="preserve"> </v>
      </c>
      <c r="AE500" t="str">
        <f t="shared" si="112"/>
        <v xml:space="preserve"> </v>
      </c>
      <c r="AG500" s="21" t="str">
        <f>IF(AA500=" "," ",IF(Input!$G504="Boy",IF(RANK(AA500,($AA500:$AE500),0)&lt;=5,AA500," ")," "))</f>
        <v xml:space="preserve"> </v>
      </c>
      <c r="AH500" s="21" t="str">
        <f>IF(AB500=" "," ",IF(Input!$G504="Boy",IF(RANK(AB500,($AA500:$AE500),0)&lt;=5,AB500," ")," "))</f>
        <v xml:space="preserve"> </v>
      </c>
      <c r="AI500" s="21" t="str">
        <f>IF(AC500=" "," ",IF(Input!$G504="Boy",IF(RANK(AC500,($AA500:$AE500),0)&lt;=5,AC500," ")," "))</f>
        <v xml:space="preserve"> </v>
      </c>
      <c r="AJ500" s="21" t="str">
        <f>IF(AD500=" "," ",IF(Input!$G504="Boy",IF(RANK(AD500,($AA500:$AE500),0)&lt;=5,AD500," ")," "))</f>
        <v xml:space="preserve"> </v>
      </c>
      <c r="AK500" s="21" t="str">
        <f>IF(AE500=" "," ",IF(Input!$G504="Boy",IF(RANK(AE500,($AA500:$AE500),0)&lt;=5,AE500," ")," "))</f>
        <v xml:space="preserve"> </v>
      </c>
      <c r="AM500" s="21" t="str">
        <f>IF(AA500=" "," ",IF(Input!$G504="Girl",IF(RANK(AA500,($AA500:$AE500),0)&lt;=5,AA500," ")," "))</f>
        <v xml:space="preserve"> </v>
      </c>
      <c r="AN500" s="21" t="str">
        <f>IF(AB500=" "," ",IF(Input!$G504="Girl",IF(RANK(AB500,($AA500:$AE500),0)&lt;=5,AB500," ")," "))</f>
        <v xml:space="preserve"> </v>
      </c>
      <c r="AO500" s="21" t="str">
        <f>IF(AC500=" "," ",IF(Input!$G504="Girl",IF(RANK(AC500,($AA500:$AE500),0)&lt;=5,AC500," ")," "))</f>
        <v xml:space="preserve"> </v>
      </c>
      <c r="AP500" s="21" t="str">
        <f>IF(AD500=" "," ",IF(Input!$G504="Girl",IF(RANK(AD500,($AA500:$AE500),0)&lt;=5,AD500," ")," "))</f>
        <v xml:space="preserve"> </v>
      </c>
      <c r="AQ500" s="21" t="str">
        <f>IF(AE500=" "," ",IF(Input!$G504="Girl",IF(RANK(AE500,($AA500:$AE500),0)&lt;=5,AE500," ")," "))</f>
        <v xml:space="preserve"> </v>
      </c>
      <c r="AS500">
        <v>4.0000000000000003E-5</v>
      </c>
      <c r="AT500">
        <v>7.9999999999999898E-5</v>
      </c>
      <c r="AU500">
        <v>1.2E-4</v>
      </c>
      <c r="AV500">
        <v>1.6000000000000001E-4</v>
      </c>
      <c r="AW500">
        <v>2.0000000000000001E-4</v>
      </c>
      <c r="AX500">
        <v>2.4000000000000001E-4</v>
      </c>
      <c r="AY500">
        <v>2.7999999999999998E-4</v>
      </c>
      <c r="AZ500">
        <v>3.20000000000001E-4</v>
      </c>
      <c r="BA500">
        <v>3.60000000000001E-4</v>
      </c>
      <c r="BB500">
        <v>4.0000000000000099E-4</v>
      </c>
    </row>
    <row r="501" spans="3:54" ht="23.55" customHeight="1" thickBot="1" x14ac:dyDescent="0.35">
      <c r="C501" s="172">
        <f>Input!D505</f>
        <v>0</v>
      </c>
      <c r="D501" s="173" t="e">
        <f>Input!#REF!</f>
        <v>#REF!</v>
      </c>
      <c r="E501" s="173">
        <f>Input!E505</f>
        <v>0</v>
      </c>
      <c r="F501" s="174">
        <f>Input!F505</f>
        <v>0</v>
      </c>
      <c r="G501" s="174">
        <f>Input!G505</f>
        <v>0</v>
      </c>
      <c r="H501" s="173">
        <f t="shared" si="114"/>
        <v>0</v>
      </c>
      <c r="I501" s="173">
        <f t="shared" si="115"/>
        <v>0</v>
      </c>
      <c r="J501" s="173">
        <f t="shared" si="116"/>
        <v>0</v>
      </c>
      <c r="K501" s="173">
        <f t="shared" si="117"/>
        <v>0</v>
      </c>
      <c r="L501" s="173">
        <f t="shared" si="118"/>
        <v>0</v>
      </c>
      <c r="M501" s="173" t="str">
        <f t="shared" si="119"/>
        <v xml:space="preserve"> </v>
      </c>
      <c r="N501" s="183" t="str">
        <f t="shared" si="120"/>
        <v xml:space="preserve"> </v>
      </c>
      <c r="O501" s="5" t="str">
        <f t="shared" si="107"/>
        <v xml:space="preserve"> -0-0</v>
      </c>
      <c r="P501" s="5">
        <f>Input!D505</f>
        <v>0</v>
      </c>
      <c r="Q501" s="21">
        <f>IF(Input!$E505=0,0,IF(ISNA(VLOOKUP((CONCATENATE(Q$6,"-",Input!H505)),points1,2,)),0,(VLOOKUP((CONCATENATE(Q$6,"-",Input!H505)),points1,2,))))</f>
        <v>0</v>
      </c>
      <c r="R501" s="21">
        <f>IF(Input!$E505=0,0,IF(ISNA(VLOOKUP((CONCATENATE(R$6,"-",Input!I505)),points1,2,)),0,(VLOOKUP((CONCATENATE(R$6,"-",Input!I505)),points1,2,))))</f>
        <v>0</v>
      </c>
      <c r="S501" s="21">
        <f>IF(Input!$E505=0,0,IF(ISNA(VLOOKUP((CONCATENATE(S$6,"-",Input!J505)),points1,2,)),0,(VLOOKUP((CONCATENATE(S$6,"-",Input!J505)),points1,2,))))</f>
        <v>0</v>
      </c>
      <c r="T501" s="21">
        <f>IF(Input!$E505=0,0,IF(ISNA(VLOOKUP((CONCATENATE(T$6,"-",Input!K505)),points1,2,)),0,(VLOOKUP((CONCATENATE(T$6,"-",Input!K505)),points1,2,))))</f>
        <v>0</v>
      </c>
      <c r="U501" s="21">
        <f>IF(Input!$E505=0,0,IF(ISNA(VLOOKUP((CONCATENATE(U$6,"-",Input!L505)),points1,2,)),0,(VLOOKUP((CONCATENATE(U$6,"-",Input!L505)),points1,2,))))</f>
        <v>0</v>
      </c>
      <c r="V501" s="12">
        <f>IF(Input!$C505&gt;6,COUNT(Input!H505:I505,Input!J505:L505,Input!#REF!,Input!#REF!),IF(Input!$C505&lt;=6,COUNT(Input!H505:I505,Input!J505:L505,Input!#REF!)))</f>
        <v>0</v>
      </c>
      <c r="W501">
        <f t="shared" si="113"/>
        <v>0</v>
      </c>
      <c r="X501">
        <f>IF(W501=0,0,IF((Input!G505="Boy")*AND(Input!C505&gt;6),VLOOKUP(W501,award2,3),IF((Input!G505="Girl")*AND(Input!C505&gt;6),VLOOKUP(W501,award2,2),IF((Input!G505="Boy")*AND(Input!C505&lt;=6),VLOOKUP(W501,award12,3),IF((Input!G505="Girl")*AND(Input!C505&lt;=6),VLOOKUP(W501,award12,2),0)))))</f>
        <v>0</v>
      </c>
      <c r="Y501">
        <f>IF(Input!$C505&gt;6,COUNT(Input!H505:I505,Input!J505:L505,Input!#REF!,Input!#REF!),IF(Input!$C505&lt;=6,COUNT(Input!H505:I505,Input!J505:L505,Input!#REF!)))</f>
        <v>0</v>
      </c>
      <c r="AA501">
        <f t="shared" ref="AA501:AQ501" si="121">COUNT(AA7:AA500)</f>
        <v>0</v>
      </c>
      <c r="AB501">
        <f t="shared" si="121"/>
        <v>0</v>
      </c>
      <c r="AC501">
        <f t="shared" si="121"/>
        <v>0</v>
      </c>
      <c r="AD501">
        <f t="shared" si="121"/>
        <v>0</v>
      </c>
      <c r="AE501">
        <f t="shared" si="121"/>
        <v>0</v>
      </c>
      <c r="AF501">
        <f t="shared" si="121"/>
        <v>0</v>
      </c>
      <c r="AG501">
        <f t="shared" si="121"/>
        <v>0</v>
      </c>
      <c r="AH501">
        <f t="shared" si="121"/>
        <v>0</v>
      </c>
      <c r="AI501">
        <f t="shared" si="121"/>
        <v>0</v>
      </c>
      <c r="AJ501">
        <f t="shared" si="121"/>
        <v>0</v>
      </c>
      <c r="AK501">
        <f t="shared" si="121"/>
        <v>0</v>
      </c>
      <c r="AL501">
        <f>SUM(AG501:AK501)</f>
        <v>0</v>
      </c>
      <c r="AM501">
        <f t="shared" si="121"/>
        <v>0</v>
      </c>
      <c r="AN501">
        <f t="shared" si="121"/>
        <v>0</v>
      </c>
      <c r="AO501">
        <f t="shared" si="121"/>
        <v>0</v>
      </c>
      <c r="AP501">
        <f t="shared" si="121"/>
        <v>0</v>
      </c>
      <c r="AQ501">
        <f t="shared" si="121"/>
        <v>0</v>
      </c>
      <c r="AR501" s="21">
        <f>SUM(AM501:AQ501)</f>
        <v>0</v>
      </c>
    </row>
    <row r="502" spans="3:54" ht="14.4" x14ac:dyDescent="0.3">
      <c r="C502" s="19"/>
      <c r="D502" s="16"/>
      <c r="E502" s="16"/>
      <c r="F502" s="17"/>
      <c r="G502" s="17"/>
      <c r="H502" s="16"/>
      <c r="I502" s="16"/>
      <c r="J502" s="16"/>
      <c r="K502" s="16"/>
      <c r="L502" s="16"/>
      <c r="M502" s="18"/>
      <c r="N502" s="18"/>
      <c r="O502" s="25"/>
      <c r="P502" s="25"/>
      <c r="Q502" s="26"/>
      <c r="R502" s="26"/>
      <c r="S502" s="26"/>
      <c r="T502" s="26"/>
      <c r="U502" s="26"/>
      <c r="V502" s="27"/>
      <c r="W502" s="26"/>
      <c r="X502" s="26"/>
      <c r="Y502" s="26"/>
      <c r="Z502" s="1"/>
      <c r="AA502" s="30">
        <f>IF(AA$501&gt;0,LARGE(AA$7:AA$500,1),0)</f>
        <v>0</v>
      </c>
      <c r="AB502" s="30">
        <f>IF(AB$501&gt;0,LARGE(AB$7:AB$500,1),0)</f>
        <v>0</v>
      </c>
      <c r="AC502" s="30">
        <f>IF(AC$501&gt;0,LARGE(AC$7:AC$500,1),0)</f>
        <v>0</v>
      </c>
      <c r="AD502" s="30">
        <f>IF(AD$501&gt;0,LARGE(AD$7:AD$500,1),0)</f>
        <v>0</v>
      </c>
      <c r="AE502" s="30">
        <f>IF(AE$501&gt;0,LARGE(AE$7:AE$500,1),0)</f>
        <v>0</v>
      </c>
      <c r="AF502" s="26"/>
      <c r="AG502" s="28">
        <f>IF(AG$501&gt;0,LARGE(AG$7:AG$500,1),0)</f>
        <v>0</v>
      </c>
      <c r="AH502" s="28">
        <f>IF(AH$501&gt;0,LARGE(AH$7:AH$500,1),0)</f>
        <v>0</v>
      </c>
      <c r="AI502" s="28">
        <f>IF(AI$501&gt;0,LARGE(AI$7:AI$500,1),0)</f>
        <v>0</v>
      </c>
      <c r="AJ502" s="28">
        <f>IF(AJ$501&gt;0,LARGE(AJ$7:AJ$500,1),0)</f>
        <v>0</v>
      </c>
      <c r="AK502" s="28">
        <f>IF(AK$501&gt;0,LARGE(AK$7:AK$500,1),0)</f>
        <v>0</v>
      </c>
      <c r="AM502" s="29">
        <f>IF(AM$501&gt;0,LARGE(AM$7:AM$500,1),0)</f>
        <v>0</v>
      </c>
      <c r="AN502" s="29">
        <f>IF(AN$501&gt;0,LARGE(AN$7:AN$500,1),0)</f>
        <v>0</v>
      </c>
      <c r="AO502" s="29">
        <f>IF(AO$501&gt;0,LARGE(AO$7:AO$500,1),0)</f>
        <v>0</v>
      </c>
      <c r="AP502" s="29">
        <f>IF(AP$501&gt;0,LARGE(AP$7:AP$500,1),0)</f>
        <v>0</v>
      </c>
      <c r="AQ502" s="29">
        <f>IF(AQ$501&gt;0,LARGE(AQ$7:AQ$500,1),0)</f>
        <v>0</v>
      </c>
    </row>
    <row r="503" spans="3:54" ht="14.4" x14ac:dyDescent="0.3">
      <c r="C503" s="20"/>
      <c r="D503" s="5"/>
      <c r="E503" s="5"/>
      <c r="F503" s="6"/>
      <c r="G503" s="6"/>
      <c r="H503" s="5"/>
      <c r="I503" s="5"/>
      <c r="J503" s="5"/>
      <c r="K503" s="5"/>
      <c r="L503" s="5"/>
      <c r="M503" s="10"/>
      <c r="N503" s="10"/>
      <c r="O503" s="5"/>
      <c r="P503" s="5"/>
      <c r="V503" s="12"/>
      <c r="AA503" s="30">
        <f>IF(AA$501&gt;1,LARGE(AA$7:AA$500,2),0)</f>
        <v>0</v>
      </c>
      <c r="AB503" s="30">
        <f>IF(AB$501&gt;1,LARGE(AB$7:AB$500,2),0)</f>
        <v>0</v>
      </c>
      <c r="AC503" s="30">
        <f>IF(AC$501&gt;1,LARGE(AC$7:AC$500,2),0)</f>
        <v>0</v>
      </c>
      <c r="AD503" s="30">
        <f>IF(AD$501&gt;1,LARGE(AD$7:AD$500,2),0)</f>
        <v>0</v>
      </c>
      <c r="AE503" s="30">
        <f>IF(AE$501&gt;1,LARGE(AE$7:AE$500,2),0)</f>
        <v>0</v>
      </c>
      <c r="AG503" s="28">
        <f>IF(AG$501&gt;1,LARGE(AG$7:AG$500,2),0)</f>
        <v>0</v>
      </c>
      <c r="AH503" s="28">
        <f>IF(AH$501&gt;1,LARGE(AH$7:AH$500,2),0)</f>
        <v>0</v>
      </c>
      <c r="AI503" s="28">
        <f>IF(AI$501&gt;1,LARGE(AI$7:AI$500,2),0)</f>
        <v>0</v>
      </c>
      <c r="AJ503" s="28">
        <f>IF(AJ$501&gt;1,LARGE(AJ$7:AJ$500,2),0)</f>
        <v>0</v>
      </c>
      <c r="AK503" s="28">
        <f>IF(AK$501&gt;1,LARGE(AK$7:AK$500,2),0)</f>
        <v>0</v>
      </c>
      <c r="AM503" s="29">
        <f>IF(AM$501&gt;1,LARGE(AM$7:AM$500,2),0)</f>
        <v>0</v>
      </c>
      <c r="AN503" s="29">
        <f>IF(AN$501&gt;1,LARGE(AN$7:AN$500,2),0)</f>
        <v>0</v>
      </c>
      <c r="AO503" s="29">
        <f>IF(AO$501&gt;1,LARGE(AO$7:AO$500,2),0)</f>
        <v>0</v>
      </c>
      <c r="AP503" s="29">
        <f>IF(AP$501&gt;1,LARGE(AP$7:AP$500,2),0)</f>
        <v>0</v>
      </c>
      <c r="AQ503" s="29">
        <f>IF(AQ$501&gt;1,LARGE(AQ$7:AQ$500,2),0)</f>
        <v>0</v>
      </c>
    </row>
    <row r="504" spans="3:54" ht="14.4" x14ac:dyDescent="0.3">
      <c r="C504" s="20"/>
      <c r="D504" s="5"/>
      <c r="E504" s="5"/>
      <c r="F504" s="6"/>
      <c r="G504" s="6"/>
      <c r="H504" s="5"/>
      <c r="I504" s="5"/>
      <c r="J504" s="5"/>
      <c r="K504" s="5"/>
      <c r="L504" s="5"/>
      <c r="M504" s="10"/>
      <c r="N504" s="10"/>
      <c r="O504" s="5"/>
      <c r="P504" s="5"/>
      <c r="V504" s="12"/>
      <c r="AA504" s="30">
        <f>IF(AA$501&gt;2,LARGE(AA$7:AA$500,3),0)</f>
        <v>0</v>
      </c>
      <c r="AB504" s="30">
        <f>IF(AB$501&gt;2,LARGE(AB$7:AB$500,3),0)</f>
        <v>0</v>
      </c>
      <c r="AC504" s="30">
        <f>IF(AC$501&gt;2,LARGE(AC$7:AC$500,3),0)</f>
        <v>0</v>
      </c>
      <c r="AD504" s="30">
        <f>IF(AD$501&gt;2,LARGE(AD$7:AD$500,3),0)</f>
        <v>0</v>
      </c>
      <c r="AE504" s="30">
        <f>IF(AE$501&gt;2,LARGE(AE$7:AE$500,3),0)</f>
        <v>0</v>
      </c>
      <c r="AG504" s="28">
        <f>IF(AG$501&gt;2,LARGE(AG$7:AG$500,3),0)</f>
        <v>0</v>
      </c>
      <c r="AH504" s="28">
        <f>IF(AH$501&gt;2,LARGE(AH$7:AH$500,3),0)</f>
        <v>0</v>
      </c>
      <c r="AI504" s="28">
        <f>IF(AI$501&gt;2,LARGE(AI$7:AI$500,3),0)</f>
        <v>0</v>
      </c>
      <c r="AJ504" s="28">
        <f>IF(AJ$501&gt;2,LARGE(AJ$7:AJ$500,3),0)</f>
        <v>0</v>
      </c>
      <c r="AK504" s="28">
        <f>IF(AK$501&gt;2,LARGE(AK$7:AK$500,3),0)</f>
        <v>0</v>
      </c>
      <c r="AM504" s="29">
        <f>IF(AM$501&gt;2,LARGE(AM$7:AM$500,3),0)</f>
        <v>0</v>
      </c>
      <c r="AN504" s="29">
        <f>IF(AN$501&gt;2,LARGE(AN$7:AN$500,3),0)</f>
        <v>0</v>
      </c>
      <c r="AO504" s="29">
        <f>IF(AO$501&gt;2,LARGE(AO$7:AO$500,3),0)</f>
        <v>0</v>
      </c>
      <c r="AP504" s="29">
        <f>IF(AP$501&gt;2,LARGE(AP$7:AP$500,3),0)</f>
        <v>0</v>
      </c>
      <c r="AQ504" s="29">
        <f>IF(AQ$501&gt;2,LARGE(AQ$7:AQ$500,3),0)</f>
        <v>0</v>
      </c>
    </row>
    <row r="505" spans="3:54" ht="14.4" x14ac:dyDescent="0.3">
      <c r="C505" s="20"/>
      <c r="D505" s="5"/>
      <c r="E505" s="5"/>
      <c r="F505" s="6"/>
      <c r="G505" s="6"/>
      <c r="H505" s="5"/>
      <c r="I505" s="5"/>
      <c r="J505" s="5"/>
      <c r="K505" s="5"/>
      <c r="L505" s="5"/>
      <c r="M505" s="10"/>
      <c r="N505" s="10"/>
      <c r="O505" s="5"/>
      <c r="P505" s="5"/>
      <c r="V505" s="12"/>
      <c r="AA505" s="30">
        <f>IF(AA$501&gt;3,LARGE(AA$7:AA$500,4),0)</f>
        <v>0</v>
      </c>
      <c r="AB505" s="30">
        <f>IF(AB$501&gt;3,LARGE(AB$7:AB$500,4),0)</f>
        <v>0</v>
      </c>
      <c r="AC505" s="30">
        <f>IF(AC$501&gt;3,LARGE(AC$7:AC$500,4),0)</f>
        <v>0</v>
      </c>
      <c r="AD505" s="30">
        <f>IF(AD$501&gt;3,LARGE(AD$7:AD$500,4),0)</f>
        <v>0</v>
      </c>
      <c r="AE505" s="30">
        <f>IF(AE$501&gt;3,LARGE(AE$7:AE$500,4),0)</f>
        <v>0</v>
      </c>
      <c r="AG505" s="28"/>
      <c r="AH505" s="28"/>
      <c r="AI505" s="28"/>
      <c r="AJ505" s="28"/>
      <c r="AK505" s="28"/>
      <c r="AM505" s="29"/>
      <c r="AN505" s="29"/>
      <c r="AO505" s="29"/>
      <c r="AP505" s="29"/>
      <c r="AQ505" s="29"/>
    </row>
    <row r="506" spans="3:54" ht="14.4" x14ac:dyDescent="0.3">
      <c r="C506" s="20"/>
      <c r="D506" s="5"/>
      <c r="E506" s="5"/>
      <c r="F506" s="6"/>
      <c r="G506" s="6"/>
      <c r="H506" s="5"/>
      <c r="I506" s="5"/>
      <c r="J506" s="5"/>
      <c r="K506" s="5"/>
      <c r="L506" s="5"/>
      <c r="M506" s="10"/>
      <c r="N506" s="10"/>
      <c r="O506" s="5"/>
      <c r="P506" s="5"/>
      <c r="V506" s="12"/>
      <c r="AA506" s="30">
        <f>IF(AA$501&gt;4,LARGE(AA$7:AA$500,5),0)</f>
        <v>0</v>
      </c>
      <c r="AB506" s="30">
        <f>IF(AB$501&gt;4,LARGE(AB$7:AB$500,5),0)</f>
        <v>0</v>
      </c>
      <c r="AC506" s="30">
        <f>IF(AC$501&gt;4,LARGE(AC$7:AC$500,5),0)</f>
        <v>0</v>
      </c>
      <c r="AD506" s="30">
        <f>IF(AD$501&gt;4,LARGE(AD$7:AD$500,5),0)</f>
        <v>0</v>
      </c>
      <c r="AE506" s="30">
        <f>IF(AE$501&gt;4,LARGE(AE$7:AE$500,5),0)</f>
        <v>0</v>
      </c>
      <c r="AG506" s="28"/>
      <c r="AH506" s="28"/>
      <c r="AI506" s="28"/>
      <c r="AJ506" s="28"/>
      <c r="AK506" s="28"/>
      <c r="AM506" s="29"/>
      <c r="AN506" s="29"/>
      <c r="AO506" s="29"/>
      <c r="AP506" s="29"/>
      <c r="AQ506" s="29"/>
    </row>
    <row r="507" spans="3:54" x14ac:dyDescent="0.25">
      <c r="C507" s="20"/>
      <c r="D507" s="5"/>
      <c r="E507" s="5"/>
      <c r="F507" s="6"/>
      <c r="G507" s="6"/>
      <c r="H507" s="5"/>
      <c r="I507" s="5"/>
      <c r="J507" s="5"/>
      <c r="K507" s="5"/>
      <c r="L507" s="5"/>
      <c r="M507" s="10"/>
      <c r="N507" s="10"/>
      <c r="O507" s="5"/>
      <c r="P507" s="5"/>
      <c r="V507" s="12"/>
      <c r="AG507" t="s">
        <v>2475</v>
      </c>
      <c r="AM507" s="13" t="s">
        <v>2476</v>
      </c>
    </row>
    <row r="508" spans="3:54" x14ac:dyDescent="0.25">
      <c r="C508" s="20"/>
      <c r="D508" s="5"/>
      <c r="E508" s="5"/>
      <c r="F508" s="6"/>
      <c r="G508" s="6"/>
      <c r="H508" s="5"/>
      <c r="I508" s="5"/>
      <c r="J508" s="5"/>
      <c r="K508" s="5"/>
      <c r="L508" s="5"/>
      <c r="M508" s="10"/>
      <c r="N508" s="10"/>
      <c r="O508" s="5"/>
      <c r="P508" s="5"/>
      <c r="V508" s="12"/>
      <c r="AG508">
        <f>IF(AL501&gt;0,SUM(AG502:AK504),0)</f>
        <v>0</v>
      </c>
      <c r="AM508" s="13">
        <f>IF(AR501&gt;0,SUM(AM502:AQ504),0)</f>
        <v>0</v>
      </c>
    </row>
    <row r="509" spans="3:54" x14ac:dyDescent="0.25">
      <c r="C509" s="20"/>
      <c r="D509" s="5"/>
      <c r="E509" s="5"/>
      <c r="F509" s="6"/>
      <c r="G509" s="6"/>
      <c r="H509" s="5"/>
      <c r="I509" s="5"/>
      <c r="J509" s="5"/>
      <c r="K509" s="5"/>
      <c r="L509" s="5"/>
      <c r="M509" s="10"/>
      <c r="N509" s="10"/>
      <c r="O509" s="5"/>
      <c r="P509" s="5"/>
      <c r="V509" s="12"/>
      <c r="AI509" s="12" t="s">
        <v>2550</v>
      </c>
      <c r="AM509" s="13"/>
    </row>
    <row r="510" spans="3:54" x14ac:dyDescent="0.25">
      <c r="C510" s="20"/>
      <c r="D510" s="5"/>
      <c r="E510" s="5"/>
      <c r="F510" s="6"/>
      <c r="G510" s="6"/>
      <c r="H510" s="5"/>
      <c r="I510" s="5"/>
      <c r="J510" s="5"/>
      <c r="K510" s="5"/>
      <c r="L510" s="5"/>
      <c r="M510" s="10"/>
      <c r="N510" s="10"/>
      <c r="O510" s="5"/>
      <c r="P510" s="5"/>
      <c r="V510" s="12"/>
      <c r="AI510">
        <f>AG508+AM508</f>
        <v>0</v>
      </c>
      <c r="AM510" s="13"/>
    </row>
    <row r="511" spans="3:54" x14ac:dyDescent="0.25">
      <c r="C511" s="20"/>
      <c r="D511" s="5"/>
      <c r="E511" s="5"/>
      <c r="F511" s="6"/>
      <c r="G511" s="6"/>
      <c r="H511" s="5"/>
      <c r="I511" s="5"/>
      <c r="J511" s="5"/>
      <c r="K511" s="5"/>
      <c r="L511" s="5"/>
      <c r="M511" s="10"/>
      <c r="N511" s="10"/>
      <c r="O511" s="5"/>
      <c r="P511" s="5"/>
      <c r="V511" s="12"/>
      <c r="AM511" s="13"/>
    </row>
    <row r="512" spans="3:54" x14ac:dyDescent="0.25">
      <c r="C512" s="20"/>
      <c r="D512" s="5"/>
      <c r="E512" s="5"/>
      <c r="F512" s="6"/>
      <c r="G512" s="6"/>
      <c r="H512" s="5"/>
      <c r="I512" s="5"/>
      <c r="J512" s="5"/>
      <c r="K512" s="5"/>
      <c r="L512" s="5"/>
      <c r="M512" s="10"/>
      <c r="N512" s="10"/>
      <c r="O512" s="5"/>
      <c r="P512" s="5"/>
      <c r="V512" s="12"/>
      <c r="AM512" s="13"/>
    </row>
    <row r="513" spans="3:39" x14ac:dyDescent="0.25">
      <c r="C513" s="20"/>
      <c r="D513" s="5"/>
      <c r="E513" s="5"/>
      <c r="F513" s="6"/>
      <c r="G513" s="6"/>
      <c r="H513" s="5"/>
      <c r="I513" s="5"/>
      <c r="J513" s="5"/>
      <c r="K513" s="5"/>
      <c r="L513" s="5"/>
      <c r="M513" s="10"/>
      <c r="N513" s="10"/>
      <c r="O513" s="5"/>
      <c r="P513" s="5"/>
      <c r="V513" s="12"/>
      <c r="AM513" s="13"/>
    </row>
    <row r="514" spans="3:39" x14ac:dyDescent="0.25">
      <c r="C514" s="20"/>
      <c r="D514" s="5"/>
      <c r="E514" s="5"/>
      <c r="F514" s="6"/>
      <c r="G514" s="6"/>
      <c r="H514" s="5"/>
      <c r="I514" s="5"/>
      <c r="J514" s="5"/>
      <c r="K514" s="5"/>
      <c r="L514" s="5"/>
      <c r="M514" s="10"/>
      <c r="N514" s="10"/>
      <c r="O514" s="5"/>
      <c r="P514" s="5"/>
      <c r="V514" s="12"/>
      <c r="AM514" s="13"/>
    </row>
    <row r="515" spans="3:39" x14ac:dyDescent="0.25">
      <c r="C515" s="20"/>
      <c r="D515" s="5"/>
      <c r="E515" s="5"/>
      <c r="F515" s="6"/>
      <c r="G515" s="6"/>
      <c r="H515" s="5"/>
      <c r="I515" s="5"/>
      <c r="J515" s="5"/>
      <c r="K515" s="5"/>
      <c r="L515" s="5"/>
      <c r="M515" s="10"/>
      <c r="N515" s="10"/>
      <c r="O515" s="5"/>
      <c r="P515" s="5"/>
      <c r="V515" s="12"/>
      <c r="AM515" s="13"/>
    </row>
    <row r="516" spans="3:39" x14ac:dyDescent="0.25">
      <c r="C516" s="20"/>
      <c r="D516" s="5"/>
      <c r="E516" s="5"/>
      <c r="F516" s="6"/>
      <c r="G516" s="6"/>
      <c r="H516" s="5"/>
      <c r="I516" s="5"/>
      <c r="J516" s="5"/>
      <c r="K516" s="5"/>
      <c r="L516" s="5"/>
      <c r="M516" s="10"/>
      <c r="N516" s="10"/>
      <c r="O516" s="5"/>
      <c r="P516" s="5"/>
      <c r="V516" s="12"/>
      <c r="AM516" s="13"/>
    </row>
    <row r="517" spans="3:39" x14ac:dyDescent="0.25">
      <c r="C517" s="20"/>
      <c r="D517" s="5"/>
      <c r="E517" s="5"/>
      <c r="F517" s="6"/>
      <c r="G517" s="6"/>
      <c r="H517" s="5"/>
      <c r="I517" s="5"/>
      <c r="J517" s="5"/>
      <c r="K517" s="5"/>
      <c r="L517" s="5"/>
      <c r="M517" s="10"/>
      <c r="N517" s="10"/>
      <c r="O517" s="5"/>
      <c r="P517" s="5"/>
      <c r="V517" s="12"/>
      <c r="AM517" s="13"/>
    </row>
    <row r="518" spans="3:39" x14ac:dyDescent="0.25">
      <c r="C518" s="20"/>
      <c r="D518" s="5"/>
      <c r="E518" s="5"/>
      <c r="F518" s="6"/>
      <c r="G518" s="6"/>
      <c r="H518" s="5"/>
      <c r="I518" s="5"/>
      <c r="J518" s="5"/>
      <c r="K518" s="5"/>
      <c r="L518" s="5"/>
      <c r="M518" s="10"/>
      <c r="N518" s="10"/>
      <c r="O518" s="5"/>
      <c r="P518" s="5"/>
      <c r="V518" s="12"/>
      <c r="AM518" s="13"/>
    </row>
    <row r="519" spans="3:39" x14ac:dyDescent="0.25">
      <c r="C519" s="20"/>
      <c r="D519" s="5"/>
      <c r="E519" s="5"/>
      <c r="F519" s="6"/>
      <c r="G519" s="6"/>
      <c r="H519" s="5"/>
      <c r="I519" s="5"/>
      <c r="J519" s="5"/>
      <c r="K519" s="5"/>
      <c r="L519" s="5"/>
      <c r="M519" s="10"/>
      <c r="N519" s="10"/>
      <c r="O519" s="5"/>
      <c r="P519" s="5"/>
      <c r="V519" s="12"/>
      <c r="AM519" s="13"/>
    </row>
    <row r="520" spans="3:39" x14ac:dyDescent="0.25">
      <c r="C520" s="20"/>
      <c r="D520" s="5"/>
      <c r="E520" s="5"/>
      <c r="F520" s="6"/>
      <c r="G520" s="6"/>
      <c r="H520" s="5"/>
      <c r="I520" s="5"/>
      <c r="J520" s="5"/>
      <c r="K520" s="5"/>
      <c r="L520" s="5"/>
      <c r="M520" s="10"/>
      <c r="N520" s="10"/>
      <c r="O520" s="5"/>
      <c r="P520" s="5"/>
      <c r="V520" s="12"/>
      <c r="AM520" s="13"/>
    </row>
    <row r="521" spans="3:39" x14ac:dyDescent="0.25">
      <c r="C521" s="20"/>
      <c r="D521" s="5"/>
      <c r="E521" s="5"/>
      <c r="F521" s="6"/>
      <c r="G521" s="6"/>
      <c r="H521" s="5"/>
      <c r="I521" s="5"/>
      <c r="J521" s="5"/>
      <c r="K521" s="5"/>
      <c r="L521" s="5"/>
      <c r="M521" s="10"/>
      <c r="N521" s="10"/>
      <c r="O521" s="5"/>
      <c r="P521" s="5"/>
      <c r="V521" s="12"/>
      <c r="AM521" s="13"/>
    </row>
    <row r="522" spans="3:39" x14ac:dyDescent="0.25">
      <c r="C522" s="20"/>
      <c r="D522" s="5"/>
      <c r="E522" s="5"/>
      <c r="F522" s="6"/>
      <c r="G522" s="6"/>
      <c r="H522" s="5"/>
      <c r="I522" s="5"/>
      <c r="J522" s="5"/>
      <c r="K522" s="5"/>
      <c r="L522" s="5"/>
      <c r="M522" s="10"/>
      <c r="N522" s="10"/>
      <c r="O522" s="5"/>
      <c r="P522" s="5"/>
      <c r="V522" s="12"/>
      <c r="AM522" s="13"/>
    </row>
    <row r="523" spans="3:39" x14ac:dyDescent="0.25">
      <c r="C523" s="20"/>
      <c r="D523" s="5"/>
      <c r="E523" s="5"/>
      <c r="F523" s="6"/>
      <c r="G523" s="6"/>
      <c r="H523" s="5"/>
      <c r="I523" s="5"/>
      <c r="J523" s="5"/>
      <c r="K523" s="5"/>
      <c r="L523" s="5"/>
      <c r="M523" s="10"/>
      <c r="N523" s="10"/>
      <c r="O523" s="5"/>
      <c r="P523" s="5"/>
      <c r="V523" s="12"/>
      <c r="AM523" s="13"/>
    </row>
    <row r="524" spans="3:39" x14ac:dyDescent="0.25">
      <c r="C524" s="20"/>
      <c r="D524" s="5"/>
      <c r="E524" s="5"/>
      <c r="F524" s="6"/>
      <c r="G524" s="6"/>
      <c r="H524" s="5"/>
      <c r="I524" s="5"/>
      <c r="J524" s="5"/>
      <c r="K524" s="5"/>
      <c r="L524" s="5"/>
      <c r="M524" s="10"/>
      <c r="N524" s="10"/>
      <c r="O524" s="5"/>
      <c r="P524" s="5"/>
      <c r="V524" s="12"/>
      <c r="AM524" s="13"/>
    </row>
    <row r="525" spans="3:39" x14ac:dyDescent="0.25">
      <c r="C525" s="20"/>
      <c r="D525" s="5"/>
      <c r="E525" s="5"/>
      <c r="F525" s="6"/>
      <c r="G525" s="6"/>
      <c r="H525" s="5"/>
      <c r="I525" s="5"/>
      <c r="J525" s="5"/>
      <c r="K525" s="5"/>
      <c r="L525" s="5"/>
      <c r="M525" s="10"/>
      <c r="N525" s="10"/>
      <c r="O525" s="5"/>
      <c r="P525" s="5"/>
      <c r="V525" s="12"/>
      <c r="AM525" s="13"/>
    </row>
    <row r="526" spans="3:39" x14ac:dyDescent="0.25">
      <c r="C526" s="20"/>
      <c r="D526" s="5"/>
      <c r="E526" s="5"/>
      <c r="F526" s="6"/>
      <c r="G526" s="6"/>
      <c r="H526" s="5"/>
      <c r="I526" s="5"/>
      <c r="J526" s="5"/>
      <c r="K526" s="5"/>
      <c r="L526" s="5"/>
      <c r="M526" s="10"/>
      <c r="N526" s="10"/>
      <c r="O526" s="5"/>
      <c r="P526" s="5"/>
      <c r="V526" s="12"/>
      <c r="AM526" s="13"/>
    </row>
    <row r="527" spans="3:39" x14ac:dyDescent="0.25">
      <c r="C527" s="20"/>
      <c r="D527" s="5"/>
      <c r="E527" s="5"/>
      <c r="F527" s="6"/>
      <c r="G527" s="6"/>
      <c r="H527" s="5"/>
      <c r="I527" s="5"/>
      <c r="J527" s="5"/>
      <c r="K527" s="5"/>
      <c r="L527" s="5"/>
      <c r="M527" s="10"/>
      <c r="N527" s="10"/>
      <c r="O527" s="5"/>
      <c r="P527" s="5"/>
      <c r="V527" s="12"/>
      <c r="AM527" s="13"/>
    </row>
    <row r="528" spans="3:39" x14ac:dyDescent="0.25">
      <c r="C528" s="20"/>
      <c r="D528" s="5"/>
      <c r="E528" s="5"/>
      <c r="F528" s="6"/>
      <c r="G528" s="6"/>
      <c r="H528" s="5"/>
      <c r="I528" s="5"/>
      <c r="J528" s="5"/>
      <c r="K528" s="5"/>
      <c r="L528" s="5"/>
      <c r="M528" s="10"/>
      <c r="N528" s="10"/>
      <c r="O528" s="5"/>
      <c r="P528" s="5"/>
      <c r="V528" s="12"/>
      <c r="AM528" s="13"/>
    </row>
    <row r="529" spans="3:39" x14ac:dyDescent="0.25">
      <c r="C529" s="20"/>
      <c r="D529" s="5"/>
      <c r="E529" s="5"/>
      <c r="F529" s="6"/>
      <c r="G529" s="6"/>
      <c r="H529" s="5"/>
      <c r="I529" s="5"/>
      <c r="J529" s="5"/>
      <c r="K529" s="5"/>
      <c r="L529" s="5"/>
      <c r="M529" s="10"/>
      <c r="N529" s="10"/>
      <c r="O529" s="5"/>
      <c r="P529" s="5"/>
      <c r="V529" s="12"/>
      <c r="AM529" s="13"/>
    </row>
    <row r="530" spans="3:39" x14ac:dyDescent="0.25">
      <c r="C530" s="20"/>
      <c r="D530" s="5"/>
      <c r="E530" s="5"/>
      <c r="F530" s="6"/>
      <c r="G530" s="6"/>
      <c r="H530" s="5"/>
      <c r="I530" s="5"/>
      <c r="J530" s="5"/>
      <c r="K530" s="5"/>
      <c r="L530" s="5"/>
      <c r="M530" s="10"/>
      <c r="N530" s="10"/>
      <c r="O530" s="5"/>
      <c r="P530" s="5"/>
      <c r="V530" s="12"/>
      <c r="AM530" s="13"/>
    </row>
    <row r="531" spans="3:39" x14ac:dyDescent="0.25">
      <c r="C531" s="20"/>
      <c r="D531" s="5"/>
      <c r="E531" s="5"/>
      <c r="F531" s="6"/>
      <c r="G531" s="6"/>
      <c r="H531" s="5"/>
      <c r="I531" s="5"/>
      <c r="J531" s="5"/>
      <c r="K531" s="5"/>
      <c r="L531" s="5"/>
      <c r="M531" s="10"/>
      <c r="N531" s="10"/>
      <c r="O531" s="5"/>
      <c r="P531" s="5"/>
      <c r="V531" s="12"/>
      <c r="AM531" s="13"/>
    </row>
    <row r="532" spans="3:39" x14ac:dyDescent="0.25">
      <c r="C532" s="20"/>
      <c r="D532" s="5"/>
      <c r="E532" s="5"/>
      <c r="F532" s="6"/>
      <c r="G532" s="6"/>
      <c r="H532" s="5"/>
      <c r="I532" s="5"/>
      <c r="J532" s="5"/>
      <c r="K532" s="5"/>
      <c r="L532" s="5"/>
      <c r="M532" s="10"/>
      <c r="N532" s="10"/>
      <c r="O532" s="5"/>
      <c r="P532" s="5"/>
      <c r="V532" s="12"/>
      <c r="AM532" s="13"/>
    </row>
    <row r="533" spans="3:39" x14ac:dyDescent="0.25">
      <c r="C533" s="20"/>
      <c r="D533" s="5"/>
      <c r="E533" s="5"/>
      <c r="F533" s="6"/>
      <c r="G533" s="6"/>
      <c r="H533" s="5"/>
      <c r="I533" s="5"/>
      <c r="J533" s="5"/>
      <c r="K533" s="5"/>
      <c r="L533" s="5"/>
      <c r="M533" s="10"/>
      <c r="N533" s="10"/>
      <c r="O533" s="5"/>
      <c r="P533" s="5"/>
      <c r="V533" s="12"/>
      <c r="AM533" s="13"/>
    </row>
    <row r="534" spans="3:39" x14ac:dyDescent="0.25">
      <c r="C534" s="20"/>
      <c r="D534" s="5"/>
      <c r="E534" s="5"/>
      <c r="F534" s="6"/>
      <c r="G534" s="6"/>
      <c r="H534" s="5"/>
      <c r="I534" s="5"/>
      <c r="J534" s="5"/>
      <c r="K534" s="5"/>
      <c r="L534" s="5"/>
      <c r="M534" s="10"/>
      <c r="N534" s="10"/>
      <c r="O534" s="5"/>
      <c r="P534" s="5"/>
      <c r="V534" s="12"/>
      <c r="AM534" s="13"/>
    </row>
    <row r="535" spans="3:39" x14ac:dyDescent="0.25">
      <c r="C535" s="20"/>
      <c r="D535" s="5"/>
      <c r="E535" s="5"/>
      <c r="F535" s="6"/>
      <c r="G535" s="6"/>
      <c r="H535" s="5"/>
      <c r="I535" s="5"/>
      <c r="J535" s="5"/>
      <c r="K535" s="5"/>
      <c r="L535" s="5"/>
      <c r="M535" s="10"/>
      <c r="N535" s="10"/>
      <c r="O535" s="5"/>
      <c r="P535" s="5"/>
      <c r="V535" s="12"/>
      <c r="AM535" s="13"/>
    </row>
    <row r="536" spans="3:39" x14ac:dyDescent="0.25">
      <c r="C536" s="20"/>
      <c r="D536" s="5"/>
      <c r="E536" s="5"/>
      <c r="F536" s="6"/>
      <c r="G536" s="6"/>
      <c r="H536" s="5"/>
      <c r="I536" s="5"/>
      <c r="J536" s="5"/>
      <c r="K536" s="5"/>
      <c r="L536" s="5"/>
      <c r="M536" s="10"/>
      <c r="N536" s="10"/>
      <c r="O536" s="5"/>
      <c r="P536" s="5"/>
      <c r="V536" s="12"/>
      <c r="AM536" s="13"/>
    </row>
    <row r="537" spans="3:39" x14ac:dyDescent="0.25">
      <c r="C537" s="20"/>
      <c r="D537" s="5"/>
      <c r="E537" s="5"/>
      <c r="F537" s="6"/>
      <c r="G537" s="6"/>
      <c r="H537" s="5"/>
      <c r="I537" s="5"/>
      <c r="J537" s="5"/>
      <c r="K537" s="5"/>
      <c r="L537" s="5"/>
      <c r="M537" s="10"/>
      <c r="N537" s="10"/>
      <c r="O537" s="5"/>
      <c r="P537" s="5"/>
      <c r="V537" s="12"/>
      <c r="AM537" s="13"/>
    </row>
    <row r="538" spans="3:39" x14ac:dyDescent="0.25">
      <c r="C538" s="20"/>
      <c r="D538" s="5"/>
      <c r="E538" s="5"/>
      <c r="F538" s="6"/>
      <c r="G538" s="6"/>
      <c r="H538" s="5"/>
      <c r="I538" s="5"/>
      <c r="J538" s="5"/>
      <c r="K538" s="5"/>
      <c r="L538" s="5"/>
      <c r="M538" s="10"/>
      <c r="N538" s="10"/>
      <c r="O538" s="5"/>
      <c r="P538" s="5"/>
      <c r="V538" s="12"/>
      <c r="AM538" s="13"/>
    </row>
    <row r="539" spans="3:39" x14ac:dyDescent="0.25">
      <c r="C539" s="20"/>
      <c r="D539" s="5"/>
      <c r="E539" s="5"/>
      <c r="F539" s="6"/>
      <c r="G539" s="6"/>
      <c r="H539" s="5"/>
      <c r="I539" s="5"/>
      <c r="J539" s="5"/>
      <c r="K539" s="5"/>
      <c r="L539" s="5"/>
      <c r="M539" s="10"/>
      <c r="N539" s="10"/>
      <c r="O539" s="5"/>
      <c r="P539" s="5"/>
      <c r="V539" s="12"/>
      <c r="AM539" s="13"/>
    </row>
    <row r="540" spans="3:39" x14ac:dyDescent="0.25">
      <c r="C540" s="20"/>
      <c r="D540" s="5"/>
      <c r="E540" s="5"/>
      <c r="F540" s="6"/>
      <c r="G540" s="6"/>
      <c r="H540" s="5"/>
      <c r="I540" s="5"/>
      <c r="J540" s="5"/>
      <c r="K540" s="5"/>
      <c r="L540" s="5"/>
      <c r="M540" s="10"/>
      <c r="N540" s="10"/>
      <c r="O540" s="5"/>
      <c r="P540" s="5"/>
      <c r="V540" s="12"/>
      <c r="AM540" s="13"/>
    </row>
    <row r="541" spans="3:39" x14ac:dyDescent="0.25">
      <c r="C541" s="20"/>
      <c r="D541" s="5"/>
      <c r="E541" s="5"/>
      <c r="F541" s="6"/>
      <c r="G541" s="6"/>
      <c r="H541" s="5"/>
      <c r="I541" s="5"/>
      <c r="J541" s="5"/>
      <c r="K541" s="5"/>
      <c r="L541" s="5"/>
      <c r="M541" s="10"/>
      <c r="N541" s="10"/>
      <c r="O541" s="5"/>
      <c r="P541" s="5"/>
      <c r="V541" s="12"/>
      <c r="AM541" s="13"/>
    </row>
    <row r="542" spans="3:39" x14ac:dyDescent="0.25">
      <c r="C542" s="20"/>
      <c r="D542" s="5"/>
      <c r="E542" s="5"/>
      <c r="F542" s="6"/>
      <c r="G542" s="6"/>
      <c r="H542" s="5"/>
      <c r="I542" s="5"/>
      <c r="J542" s="5"/>
      <c r="K542" s="5"/>
      <c r="L542" s="5"/>
      <c r="M542" s="10"/>
      <c r="N542" s="10"/>
      <c r="O542" s="5"/>
      <c r="P542" s="5"/>
      <c r="V542" s="12"/>
      <c r="AM542" s="13"/>
    </row>
    <row r="543" spans="3:39" x14ac:dyDescent="0.25">
      <c r="C543" s="20"/>
      <c r="D543" s="5"/>
      <c r="E543" s="5"/>
      <c r="F543" s="6"/>
      <c r="G543" s="6"/>
      <c r="H543" s="5"/>
      <c r="I543" s="5"/>
      <c r="J543" s="5"/>
      <c r="K543" s="5"/>
      <c r="L543" s="5"/>
      <c r="M543" s="10"/>
      <c r="N543" s="10"/>
      <c r="O543" s="5"/>
      <c r="P543" s="5"/>
      <c r="V543" s="12"/>
      <c r="AM543" s="13"/>
    </row>
    <row r="544" spans="3:39" x14ac:dyDescent="0.25">
      <c r="C544" s="20"/>
      <c r="D544" s="5"/>
      <c r="E544" s="5"/>
      <c r="F544" s="6"/>
      <c r="G544" s="6"/>
      <c r="H544" s="5"/>
      <c r="I544" s="5"/>
      <c r="J544" s="5"/>
      <c r="K544" s="5"/>
      <c r="L544" s="5"/>
      <c r="M544" s="10"/>
      <c r="N544" s="10"/>
      <c r="O544" s="5"/>
      <c r="P544" s="5"/>
      <c r="V544" s="12"/>
      <c r="AM544" s="13"/>
    </row>
    <row r="545" spans="3:39" x14ac:dyDescent="0.25">
      <c r="C545" s="20"/>
      <c r="D545" s="5"/>
      <c r="E545" s="5"/>
      <c r="F545" s="6"/>
      <c r="G545" s="6"/>
      <c r="H545" s="5"/>
      <c r="I545" s="5"/>
      <c r="J545" s="5"/>
      <c r="K545" s="5"/>
      <c r="L545" s="5"/>
      <c r="M545" s="10"/>
      <c r="N545" s="10"/>
      <c r="O545" s="5"/>
      <c r="P545" s="5"/>
      <c r="V545" s="12"/>
      <c r="AM545" s="13"/>
    </row>
    <row r="546" spans="3:39" x14ac:dyDescent="0.25">
      <c r="C546" s="20"/>
      <c r="D546" s="5"/>
      <c r="E546" s="5"/>
      <c r="F546" s="6"/>
      <c r="G546" s="6"/>
      <c r="H546" s="5"/>
      <c r="I546" s="5"/>
      <c r="J546" s="5"/>
      <c r="K546" s="5"/>
      <c r="L546" s="5"/>
      <c r="M546" s="10"/>
      <c r="N546" s="10"/>
      <c r="O546" s="5"/>
      <c r="P546" s="5"/>
      <c r="V546" s="12"/>
      <c r="AM546" s="13"/>
    </row>
    <row r="547" spans="3:39" x14ac:dyDescent="0.25">
      <c r="C547" s="20"/>
      <c r="D547" s="5"/>
      <c r="E547" s="5"/>
      <c r="F547" s="6"/>
      <c r="G547" s="6"/>
      <c r="H547" s="5"/>
      <c r="I547" s="5"/>
      <c r="J547" s="5"/>
      <c r="K547" s="5"/>
      <c r="L547" s="5"/>
      <c r="M547" s="10"/>
      <c r="N547" s="10"/>
      <c r="O547" s="5"/>
      <c r="P547" s="5"/>
      <c r="V547" s="12"/>
      <c r="AM547" s="13"/>
    </row>
    <row r="548" spans="3:39" x14ac:dyDescent="0.25">
      <c r="C548" s="20"/>
      <c r="D548" s="5"/>
      <c r="E548" s="5"/>
      <c r="F548" s="6"/>
      <c r="G548" s="6"/>
      <c r="H548" s="5"/>
      <c r="I548" s="5"/>
      <c r="J548" s="5"/>
      <c r="K548" s="5"/>
      <c r="L548" s="5"/>
      <c r="M548" s="10"/>
      <c r="N548" s="10"/>
      <c r="O548" s="5"/>
      <c r="P548" s="5"/>
      <c r="V548" s="12"/>
      <c r="AM548" s="13"/>
    </row>
    <row r="549" spans="3:39" x14ac:dyDescent="0.25">
      <c r="C549" s="20"/>
      <c r="D549" s="5"/>
      <c r="E549" s="5"/>
      <c r="F549" s="6"/>
      <c r="G549" s="6"/>
      <c r="H549" s="5"/>
      <c r="I549" s="5"/>
      <c r="J549" s="5"/>
      <c r="K549" s="5"/>
      <c r="L549" s="5"/>
      <c r="M549" s="10"/>
      <c r="N549" s="10"/>
      <c r="O549" s="5"/>
      <c r="P549" s="5"/>
      <c r="V549" s="12"/>
      <c r="AM549" s="13"/>
    </row>
    <row r="550" spans="3:39" x14ac:dyDescent="0.25">
      <c r="C550" s="20"/>
      <c r="D550" s="5"/>
      <c r="E550" s="5"/>
      <c r="F550" s="6"/>
      <c r="G550" s="6"/>
      <c r="H550" s="5"/>
      <c r="I550" s="5"/>
      <c r="J550" s="5"/>
      <c r="K550" s="5"/>
      <c r="L550" s="5"/>
      <c r="M550" s="10"/>
      <c r="N550" s="10"/>
      <c r="O550" s="5"/>
      <c r="P550" s="5"/>
      <c r="V550" s="12"/>
      <c r="AM550" s="13"/>
    </row>
    <row r="551" spans="3:39" x14ac:dyDescent="0.25">
      <c r="C551" s="20"/>
      <c r="D551" s="5"/>
      <c r="E551" s="5"/>
      <c r="F551" s="6"/>
      <c r="G551" s="6"/>
      <c r="H551" s="5"/>
      <c r="I551" s="5"/>
      <c r="J551" s="5"/>
      <c r="K551" s="5"/>
      <c r="L551" s="5"/>
      <c r="M551" s="10"/>
      <c r="N551" s="10"/>
      <c r="O551" s="5"/>
      <c r="P551" s="5"/>
      <c r="V551" s="12"/>
      <c r="AM551" s="13"/>
    </row>
    <row r="552" spans="3:39" x14ac:dyDescent="0.25">
      <c r="C552" s="20"/>
      <c r="D552" s="5"/>
      <c r="E552" s="5"/>
      <c r="F552" s="6"/>
      <c r="G552" s="6"/>
      <c r="H552" s="5"/>
      <c r="I552" s="5"/>
      <c r="J552" s="5"/>
      <c r="K552" s="5"/>
      <c r="L552" s="5"/>
      <c r="M552" s="10"/>
      <c r="N552" s="10"/>
      <c r="O552" s="5"/>
      <c r="P552" s="5"/>
      <c r="V552" s="12"/>
      <c r="AM552" s="13"/>
    </row>
    <row r="553" spans="3:39" x14ac:dyDescent="0.25">
      <c r="C553" s="20"/>
      <c r="D553" s="5"/>
      <c r="E553" s="5"/>
      <c r="F553" s="6"/>
      <c r="G553" s="6"/>
      <c r="H553" s="5"/>
      <c r="I553" s="5"/>
      <c r="J553" s="5"/>
      <c r="K553" s="5"/>
      <c r="L553" s="5"/>
      <c r="M553" s="10"/>
      <c r="N553" s="10"/>
      <c r="O553" s="5"/>
      <c r="P553" s="5"/>
      <c r="V553" s="12"/>
      <c r="AM553" s="13"/>
    </row>
    <row r="554" spans="3:39" x14ac:dyDescent="0.25">
      <c r="C554" s="20"/>
      <c r="D554" s="5"/>
      <c r="E554" s="5"/>
      <c r="F554" s="6"/>
      <c r="G554" s="6"/>
      <c r="H554" s="5"/>
      <c r="I554" s="5"/>
      <c r="J554" s="5"/>
      <c r="K554" s="5"/>
      <c r="L554" s="5"/>
      <c r="M554" s="10"/>
      <c r="N554" s="10"/>
      <c r="O554" s="5"/>
      <c r="P554" s="5"/>
      <c r="V554" s="12"/>
      <c r="AM554" s="13"/>
    </row>
    <row r="555" spans="3:39" x14ac:dyDescent="0.25">
      <c r="C555" s="20"/>
      <c r="D555" s="5"/>
      <c r="E555" s="5"/>
      <c r="F555" s="6"/>
      <c r="G555" s="6"/>
      <c r="H555" s="5"/>
      <c r="I555" s="5"/>
      <c r="J555" s="5"/>
      <c r="K555" s="5"/>
      <c r="L555" s="5"/>
      <c r="M555" s="10"/>
      <c r="N555" s="10"/>
      <c r="O555" s="5"/>
      <c r="P555" s="5"/>
      <c r="V555" s="12"/>
      <c r="AM555" s="13"/>
    </row>
    <row r="556" spans="3:39" x14ac:dyDescent="0.25">
      <c r="C556" s="20"/>
      <c r="D556" s="5"/>
      <c r="E556" s="5"/>
      <c r="F556" s="6"/>
      <c r="G556" s="6"/>
      <c r="H556" s="5"/>
      <c r="I556" s="5"/>
      <c r="J556" s="5"/>
      <c r="K556" s="5"/>
      <c r="L556" s="5"/>
      <c r="M556" s="10"/>
      <c r="N556" s="10"/>
      <c r="O556" s="5"/>
      <c r="P556" s="5"/>
      <c r="V556" s="12"/>
      <c r="AM556" s="13"/>
    </row>
    <row r="557" spans="3:39" x14ac:dyDescent="0.25">
      <c r="C557" s="20"/>
      <c r="D557" s="5"/>
      <c r="E557" s="5"/>
      <c r="F557" s="6"/>
      <c r="G557" s="6"/>
      <c r="H557" s="5"/>
      <c r="I557" s="5"/>
      <c r="J557" s="5"/>
      <c r="K557" s="5"/>
      <c r="L557" s="5"/>
      <c r="M557" s="10"/>
      <c r="N557" s="10"/>
      <c r="O557" s="5"/>
      <c r="P557" s="5"/>
      <c r="V557" s="12"/>
      <c r="AM557" s="13"/>
    </row>
    <row r="558" spans="3:39" x14ac:dyDescent="0.25">
      <c r="C558" s="20"/>
      <c r="D558" s="5"/>
      <c r="E558" s="5"/>
      <c r="F558" s="6"/>
      <c r="G558" s="6"/>
      <c r="H558" s="5"/>
      <c r="I558" s="5"/>
      <c r="J558" s="5"/>
      <c r="K558" s="5"/>
      <c r="L558" s="5"/>
      <c r="M558" s="10"/>
      <c r="N558" s="10"/>
      <c r="O558" s="5"/>
      <c r="P558" s="5"/>
      <c r="V558" s="12"/>
      <c r="AM558" s="13"/>
    </row>
    <row r="559" spans="3:39" x14ac:dyDescent="0.25">
      <c r="C559" s="20"/>
      <c r="D559" s="5"/>
      <c r="E559" s="5"/>
      <c r="F559" s="6"/>
      <c r="G559" s="6"/>
      <c r="H559" s="5"/>
      <c r="I559" s="5"/>
      <c r="J559" s="5"/>
      <c r="K559" s="5"/>
      <c r="L559" s="5"/>
      <c r="M559" s="10"/>
      <c r="N559" s="10"/>
      <c r="O559" s="5"/>
      <c r="P559" s="5"/>
      <c r="V559" s="12"/>
      <c r="AM559" s="13"/>
    </row>
    <row r="560" spans="3:39" x14ac:dyDescent="0.25">
      <c r="C560" s="20"/>
      <c r="D560" s="5"/>
      <c r="E560" s="5"/>
      <c r="F560" s="6"/>
      <c r="G560" s="6"/>
      <c r="H560" s="5"/>
      <c r="I560" s="5"/>
      <c r="J560" s="5"/>
      <c r="K560" s="5"/>
      <c r="L560" s="5"/>
      <c r="M560" s="10"/>
      <c r="N560" s="10"/>
      <c r="O560" s="5"/>
      <c r="P560" s="5"/>
      <c r="V560" s="12"/>
      <c r="AM560" s="13"/>
    </row>
    <row r="561" spans="3:39" x14ac:dyDescent="0.25">
      <c r="C561" s="20"/>
      <c r="D561" s="5"/>
      <c r="E561" s="5"/>
      <c r="F561" s="6"/>
      <c r="G561" s="6"/>
      <c r="H561" s="5"/>
      <c r="I561" s="5"/>
      <c r="J561" s="5"/>
      <c r="K561" s="5"/>
      <c r="L561" s="5"/>
      <c r="M561" s="10"/>
      <c r="N561" s="10"/>
      <c r="O561" s="5"/>
      <c r="P561" s="5"/>
      <c r="V561" s="12"/>
      <c r="AM561" s="13"/>
    </row>
    <row r="562" spans="3:39" x14ac:dyDescent="0.25">
      <c r="C562" s="20"/>
      <c r="D562" s="5"/>
      <c r="E562" s="5"/>
      <c r="F562" s="6"/>
      <c r="G562" s="6"/>
      <c r="H562" s="5"/>
      <c r="I562" s="5"/>
      <c r="J562" s="5"/>
      <c r="K562" s="5"/>
      <c r="L562" s="5"/>
      <c r="M562" s="10"/>
      <c r="N562" s="10"/>
      <c r="O562" s="5"/>
      <c r="P562" s="5"/>
      <c r="V562" s="12"/>
      <c r="AM562" s="13"/>
    </row>
    <row r="563" spans="3:39" x14ac:dyDescent="0.25">
      <c r="C563" s="20"/>
      <c r="D563" s="5"/>
      <c r="E563" s="5"/>
      <c r="F563" s="6"/>
      <c r="G563" s="6"/>
      <c r="H563" s="5"/>
      <c r="I563" s="5"/>
      <c r="J563" s="5"/>
      <c r="K563" s="5"/>
      <c r="L563" s="5"/>
      <c r="M563" s="10"/>
      <c r="N563" s="10"/>
      <c r="O563" s="5"/>
      <c r="P563" s="5"/>
      <c r="V563" s="12"/>
      <c r="AM563" s="13"/>
    </row>
    <row r="564" spans="3:39" x14ac:dyDescent="0.25">
      <c r="C564" s="20"/>
      <c r="D564" s="5"/>
      <c r="E564" s="5"/>
      <c r="F564" s="6"/>
      <c r="G564" s="6"/>
      <c r="H564" s="5"/>
      <c r="I564" s="5"/>
      <c r="J564" s="5"/>
      <c r="K564" s="5"/>
      <c r="L564" s="5"/>
      <c r="M564" s="10"/>
      <c r="N564" s="10"/>
      <c r="O564" s="5"/>
      <c r="P564" s="5"/>
      <c r="V564" s="12"/>
      <c r="AM564" s="13"/>
    </row>
    <row r="565" spans="3:39" x14ac:dyDescent="0.25">
      <c r="C565" s="20"/>
      <c r="D565" s="5"/>
      <c r="E565" s="5"/>
      <c r="F565" s="6"/>
      <c r="G565" s="6"/>
      <c r="H565" s="5"/>
      <c r="I565" s="5"/>
      <c r="J565" s="5"/>
      <c r="K565" s="5"/>
      <c r="L565" s="5"/>
      <c r="M565" s="10"/>
      <c r="N565" s="10"/>
      <c r="O565" s="5"/>
      <c r="P565" s="5"/>
      <c r="V565" s="12"/>
      <c r="AM565" s="13"/>
    </row>
    <row r="566" spans="3:39" x14ac:dyDescent="0.25">
      <c r="C566" s="20"/>
      <c r="D566" s="5"/>
      <c r="E566" s="5"/>
      <c r="F566" s="6"/>
      <c r="G566" s="6"/>
      <c r="H566" s="5"/>
      <c r="I566" s="5"/>
      <c r="J566" s="5"/>
      <c r="K566" s="5"/>
      <c r="L566" s="5"/>
      <c r="M566" s="10"/>
      <c r="N566" s="10"/>
      <c r="O566" s="5"/>
      <c r="P566" s="5"/>
      <c r="V566" s="12"/>
      <c r="AM566" s="13"/>
    </row>
    <row r="567" spans="3:39" x14ac:dyDescent="0.25">
      <c r="C567" s="20"/>
      <c r="D567" s="5"/>
      <c r="E567" s="5"/>
      <c r="F567" s="6"/>
      <c r="G567" s="6"/>
      <c r="H567" s="5"/>
      <c r="I567" s="5"/>
      <c r="J567" s="5"/>
      <c r="K567" s="5"/>
      <c r="L567" s="5"/>
      <c r="M567" s="10"/>
      <c r="N567" s="10"/>
      <c r="O567" s="5"/>
      <c r="P567" s="5"/>
      <c r="V567" s="12"/>
      <c r="AM567" s="13"/>
    </row>
    <row r="568" spans="3:39" x14ac:dyDescent="0.25">
      <c r="C568" s="20"/>
      <c r="D568" s="5"/>
      <c r="E568" s="5"/>
      <c r="F568" s="6"/>
      <c r="G568" s="6"/>
      <c r="H568" s="5"/>
      <c r="I568" s="5"/>
      <c r="J568" s="5"/>
      <c r="K568" s="5"/>
      <c r="L568" s="5"/>
      <c r="M568" s="10"/>
      <c r="N568" s="10"/>
      <c r="O568" s="5"/>
      <c r="P568" s="5"/>
      <c r="V568" s="12"/>
      <c r="AM568" s="13"/>
    </row>
    <row r="569" spans="3:39" x14ac:dyDescent="0.25">
      <c r="C569" s="20"/>
      <c r="D569" s="5"/>
      <c r="E569" s="5"/>
      <c r="F569" s="6"/>
      <c r="G569" s="6"/>
      <c r="H569" s="5"/>
      <c r="I569" s="5"/>
      <c r="J569" s="5"/>
      <c r="K569" s="5"/>
      <c r="L569" s="5"/>
      <c r="M569" s="10"/>
      <c r="N569" s="10"/>
      <c r="O569" s="5"/>
      <c r="P569" s="5"/>
      <c r="V569" s="12"/>
      <c r="AM569" s="13"/>
    </row>
    <row r="570" spans="3:39" x14ac:dyDescent="0.25">
      <c r="C570" s="20"/>
      <c r="D570" s="5"/>
      <c r="E570" s="5"/>
      <c r="F570" s="6"/>
      <c r="G570" s="6"/>
      <c r="H570" s="5"/>
      <c r="I570" s="5"/>
      <c r="J570" s="5"/>
      <c r="K570" s="5"/>
      <c r="L570" s="5"/>
      <c r="M570" s="10"/>
      <c r="N570" s="10"/>
      <c r="O570" s="5"/>
      <c r="P570" s="5"/>
      <c r="V570" s="12"/>
      <c r="AM570" s="13"/>
    </row>
    <row r="571" spans="3:39" x14ac:dyDescent="0.25">
      <c r="C571" s="20"/>
      <c r="D571" s="5"/>
      <c r="E571" s="5"/>
      <c r="F571" s="6"/>
      <c r="G571" s="6"/>
      <c r="H571" s="5"/>
      <c r="I571" s="5"/>
      <c r="J571" s="5"/>
      <c r="K571" s="5"/>
      <c r="L571" s="5"/>
      <c r="M571" s="10"/>
      <c r="N571" s="10"/>
      <c r="O571" s="5"/>
      <c r="P571" s="5"/>
      <c r="V571" s="12"/>
      <c r="AM571" s="13"/>
    </row>
    <row r="572" spans="3:39" x14ac:dyDescent="0.25">
      <c r="C572" s="20"/>
      <c r="D572" s="5"/>
      <c r="E572" s="5"/>
      <c r="F572" s="6"/>
      <c r="G572" s="6"/>
      <c r="H572" s="5"/>
      <c r="I572" s="5"/>
      <c r="J572" s="5"/>
      <c r="K572" s="5"/>
      <c r="L572" s="5"/>
      <c r="M572" s="10"/>
      <c r="N572" s="10"/>
      <c r="O572" s="5"/>
      <c r="P572" s="5"/>
      <c r="V572" s="12"/>
      <c r="AM572" s="13"/>
    </row>
    <row r="573" spans="3:39" x14ac:dyDescent="0.25">
      <c r="C573" s="20"/>
      <c r="D573" s="5"/>
      <c r="E573" s="5"/>
      <c r="F573" s="6"/>
      <c r="G573" s="6"/>
      <c r="H573" s="5"/>
      <c r="I573" s="5"/>
      <c r="J573" s="5"/>
      <c r="K573" s="5"/>
      <c r="L573" s="5"/>
      <c r="M573" s="10"/>
      <c r="N573" s="10"/>
      <c r="O573" s="5"/>
      <c r="P573" s="5"/>
      <c r="V573" s="12"/>
      <c r="AM573" s="13"/>
    </row>
    <row r="574" spans="3:39" x14ac:dyDescent="0.25">
      <c r="C574" s="20"/>
      <c r="D574" s="5"/>
      <c r="E574" s="5"/>
      <c r="F574" s="6"/>
      <c r="G574" s="6"/>
      <c r="H574" s="5"/>
      <c r="I574" s="5"/>
      <c r="J574" s="5"/>
      <c r="K574" s="5"/>
      <c r="L574" s="5"/>
      <c r="M574" s="10"/>
      <c r="N574" s="10"/>
      <c r="O574" s="5"/>
      <c r="P574" s="5"/>
      <c r="V574" s="12"/>
      <c r="AM574" s="13"/>
    </row>
    <row r="575" spans="3:39" x14ac:dyDescent="0.25">
      <c r="C575" s="20"/>
      <c r="D575" s="5"/>
      <c r="E575" s="5"/>
      <c r="F575" s="6"/>
      <c r="G575" s="6"/>
      <c r="H575" s="5"/>
      <c r="I575" s="5"/>
      <c r="J575" s="5"/>
      <c r="K575" s="5"/>
      <c r="L575" s="5"/>
      <c r="M575" s="10"/>
      <c r="N575" s="10"/>
      <c r="O575" s="5"/>
      <c r="P575" s="5"/>
      <c r="V575" s="12"/>
      <c r="AM575" s="13"/>
    </row>
    <row r="576" spans="3:39" x14ac:dyDescent="0.25">
      <c r="C576" s="20"/>
      <c r="D576" s="5"/>
      <c r="E576" s="5"/>
      <c r="F576" s="6"/>
      <c r="G576" s="6"/>
      <c r="H576" s="5"/>
      <c r="I576" s="5"/>
      <c r="J576" s="5"/>
      <c r="K576" s="5"/>
      <c r="L576" s="5"/>
      <c r="M576" s="10"/>
      <c r="N576" s="10"/>
      <c r="O576" s="5"/>
      <c r="P576" s="5"/>
      <c r="V576" s="12"/>
      <c r="AM576" s="13"/>
    </row>
    <row r="577" spans="3:39" x14ac:dyDescent="0.25">
      <c r="C577" s="20"/>
      <c r="D577" s="5"/>
      <c r="E577" s="5"/>
      <c r="F577" s="6"/>
      <c r="G577" s="6"/>
      <c r="H577" s="5"/>
      <c r="I577" s="5"/>
      <c r="J577" s="5"/>
      <c r="K577" s="5"/>
      <c r="L577" s="5"/>
      <c r="M577" s="10"/>
      <c r="N577" s="10"/>
      <c r="O577" s="5"/>
      <c r="P577" s="5"/>
      <c r="V577" s="12"/>
      <c r="AM577" s="13"/>
    </row>
    <row r="578" spans="3:39" x14ac:dyDescent="0.25">
      <c r="C578" s="20"/>
      <c r="D578" s="5"/>
      <c r="E578" s="5"/>
      <c r="F578" s="6"/>
      <c r="G578" s="6"/>
      <c r="H578" s="5"/>
      <c r="I578" s="5"/>
      <c r="J578" s="5"/>
      <c r="K578" s="5"/>
      <c r="L578" s="5"/>
      <c r="M578" s="10"/>
      <c r="N578" s="10"/>
      <c r="O578" s="5"/>
      <c r="P578" s="5"/>
      <c r="V578" s="12"/>
      <c r="AM578" s="13"/>
    </row>
    <row r="579" spans="3:39" x14ac:dyDescent="0.25">
      <c r="C579" s="20"/>
      <c r="D579" s="5"/>
      <c r="E579" s="5"/>
      <c r="F579" s="6"/>
      <c r="G579" s="6"/>
      <c r="H579" s="5"/>
      <c r="I579" s="5"/>
      <c r="J579" s="5"/>
      <c r="K579" s="5"/>
      <c r="L579" s="5"/>
      <c r="M579" s="10"/>
      <c r="N579" s="10"/>
      <c r="O579" s="5"/>
      <c r="P579" s="5"/>
      <c r="V579" s="12"/>
      <c r="AM579" s="13"/>
    </row>
    <row r="580" spans="3:39" x14ac:dyDescent="0.25">
      <c r="C580" s="20"/>
      <c r="D580" s="5"/>
      <c r="E580" s="5"/>
      <c r="F580" s="6"/>
      <c r="G580" s="6"/>
      <c r="H580" s="5"/>
      <c r="I580" s="5"/>
      <c r="J580" s="5"/>
      <c r="K580" s="5"/>
      <c r="L580" s="5"/>
      <c r="M580" s="10"/>
      <c r="N580" s="10"/>
      <c r="O580" s="5"/>
      <c r="P580" s="5"/>
      <c r="V580" s="12"/>
      <c r="AM580" s="13"/>
    </row>
    <row r="581" spans="3:39" x14ac:dyDescent="0.25">
      <c r="C581" s="20"/>
      <c r="D581" s="5"/>
      <c r="E581" s="5"/>
      <c r="F581" s="6"/>
      <c r="G581" s="6"/>
      <c r="H581" s="5"/>
      <c r="I581" s="5"/>
      <c r="J581" s="5"/>
      <c r="K581" s="5"/>
      <c r="L581" s="5"/>
      <c r="M581" s="10"/>
      <c r="N581" s="10"/>
      <c r="O581" s="5"/>
      <c r="P581" s="5"/>
      <c r="V581" s="12"/>
      <c r="AM581" s="13"/>
    </row>
    <row r="582" spans="3:39" x14ac:dyDescent="0.25">
      <c r="C582" s="20"/>
      <c r="D582" s="5"/>
      <c r="E582" s="5"/>
      <c r="F582" s="6"/>
      <c r="G582" s="6"/>
      <c r="H582" s="5"/>
      <c r="I582" s="5"/>
      <c r="J582" s="5"/>
      <c r="K582" s="5"/>
      <c r="L582" s="5"/>
      <c r="M582" s="10"/>
      <c r="N582" s="10"/>
      <c r="O582" s="5"/>
      <c r="P582" s="5"/>
      <c r="V582" s="12"/>
      <c r="AM582" s="13"/>
    </row>
    <row r="583" spans="3:39" x14ac:dyDescent="0.25">
      <c r="C583" s="20"/>
      <c r="D583" s="5"/>
      <c r="E583" s="5"/>
      <c r="F583" s="6"/>
      <c r="G583" s="6"/>
      <c r="H583" s="5"/>
      <c r="I583" s="5"/>
      <c r="J583" s="5"/>
      <c r="K583" s="5"/>
      <c r="L583" s="5"/>
      <c r="M583" s="10"/>
      <c r="N583" s="10"/>
      <c r="O583" s="5"/>
      <c r="P583" s="5"/>
      <c r="V583" s="12"/>
      <c r="AM583" s="13"/>
    </row>
    <row r="584" spans="3:39" x14ac:dyDescent="0.25">
      <c r="C584" s="20"/>
      <c r="D584" s="5"/>
      <c r="E584" s="5"/>
      <c r="F584" s="6"/>
      <c r="G584" s="6"/>
      <c r="H584" s="5"/>
      <c r="I584" s="5"/>
      <c r="J584" s="5"/>
      <c r="K584" s="5"/>
      <c r="L584" s="5"/>
      <c r="M584" s="10"/>
      <c r="N584" s="10"/>
      <c r="O584" s="5"/>
      <c r="P584" s="5"/>
      <c r="V584" s="12"/>
      <c r="AM584" s="13"/>
    </row>
    <row r="585" spans="3:39" x14ac:dyDescent="0.25">
      <c r="C585" s="20"/>
      <c r="D585" s="5"/>
      <c r="E585" s="5"/>
      <c r="F585" s="6"/>
      <c r="G585" s="6"/>
      <c r="H585" s="5"/>
      <c r="I585" s="5"/>
      <c r="J585" s="5"/>
      <c r="K585" s="5"/>
      <c r="L585" s="5"/>
      <c r="M585" s="10"/>
      <c r="N585" s="10"/>
      <c r="O585" s="5"/>
      <c r="P585" s="5"/>
      <c r="V585" s="12"/>
      <c r="AM585" s="13"/>
    </row>
    <row r="586" spans="3:39" x14ac:dyDescent="0.25">
      <c r="C586" s="20"/>
      <c r="D586" s="5"/>
      <c r="E586" s="5"/>
      <c r="F586" s="6"/>
      <c r="G586" s="6"/>
      <c r="H586" s="5"/>
      <c r="I586" s="5"/>
      <c r="J586" s="5"/>
      <c r="K586" s="5"/>
      <c r="L586" s="5"/>
      <c r="M586" s="10"/>
      <c r="N586" s="10"/>
      <c r="O586" s="5"/>
      <c r="P586" s="5"/>
      <c r="V586" s="12"/>
      <c r="AM586" s="13"/>
    </row>
    <row r="587" spans="3:39" x14ac:dyDescent="0.25">
      <c r="C587" s="20"/>
      <c r="D587" s="5"/>
      <c r="E587" s="5"/>
      <c r="F587" s="6"/>
      <c r="G587" s="6"/>
      <c r="H587" s="5"/>
      <c r="I587" s="5"/>
      <c r="J587" s="5"/>
      <c r="K587" s="5"/>
      <c r="L587" s="5"/>
      <c r="M587" s="10"/>
      <c r="N587" s="10"/>
      <c r="O587" s="5"/>
      <c r="P587" s="5"/>
      <c r="V587" s="12"/>
      <c r="AM587" s="13"/>
    </row>
    <row r="588" spans="3:39" x14ac:dyDescent="0.25">
      <c r="C588" s="20"/>
      <c r="D588" s="5"/>
      <c r="E588" s="5"/>
      <c r="F588" s="6"/>
      <c r="G588" s="6"/>
      <c r="H588" s="5"/>
      <c r="I588" s="5"/>
      <c r="J588" s="5"/>
      <c r="K588" s="5"/>
      <c r="L588" s="5"/>
      <c r="M588" s="10"/>
      <c r="N588" s="10"/>
      <c r="O588" s="5"/>
      <c r="P588" s="5"/>
      <c r="V588" s="12"/>
      <c r="AM588" s="13"/>
    </row>
    <row r="589" spans="3:39" x14ac:dyDescent="0.25">
      <c r="C589" s="20"/>
      <c r="D589" s="5"/>
      <c r="E589" s="5"/>
      <c r="F589" s="6"/>
      <c r="G589" s="6"/>
      <c r="H589" s="5"/>
      <c r="I589" s="5"/>
      <c r="J589" s="5"/>
      <c r="K589" s="5"/>
      <c r="L589" s="5"/>
      <c r="M589" s="10"/>
      <c r="N589" s="10"/>
      <c r="O589" s="5"/>
      <c r="P589" s="5"/>
      <c r="V589" s="12"/>
      <c r="AM589" s="13"/>
    </row>
    <row r="590" spans="3:39" x14ac:dyDescent="0.25">
      <c r="C590" s="20"/>
      <c r="D590" s="5"/>
      <c r="E590" s="5"/>
      <c r="F590" s="6"/>
      <c r="G590" s="6"/>
      <c r="H590" s="5"/>
      <c r="I590" s="5"/>
      <c r="J590" s="5"/>
      <c r="K590" s="5"/>
      <c r="L590" s="5"/>
      <c r="M590" s="10"/>
      <c r="N590" s="10"/>
      <c r="O590" s="5"/>
      <c r="P590" s="5"/>
      <c r="V590" s="12"/>
      <c r="AM590" s="13"/>
    </row>
    <row r="591" spans="3:39" x14ac:dyDescent="0.25">
      <c r="C591" s="20"/>
      <c r="D591" s="5"/>
      <c r="E591" s="5"/>
      <c r="F591" s="6"/>
      <c r="G591" s="6"/>
      <c r="H591" s="5"/>
      <c r="I591" s="5"/>
      <c r="J591" s="5"/>
      <c r="K591" s="5"/>
      <c r="L591" s="5"/>
      <c r="M591" s="10"/>
      <c r="N591" s="10"/>
      <c r="O591" s="5"/>
      <c r="P591" s="5"/>
      <c r="V591" s="12"/>
      <c r="AM591" s="13"/>
    </row>
    <row r="592" spans="3:39" x14ac:dyDescent="0.25">
      <c r="C592" s="20"/>
      <c r="D592" s="5"/>
      <c r="E592" s="5"/>
      <c r="F592" s="6"/>
      <c r="G592" s="6"/>
      <c r="H592" s="5"/>
      <c r="I592" s="5"/>
      <c r="J592" s="5"/>
      <c r="K592" s="5"/>
      <c r="L592" s="5"/>
      <c r="M592" s="10"/>
      <c r="N592" s="10"/>
      <c r="O592" s="5"/>
      <c r="P592" s="5"/>
      <c r="V592" s="12"/>
      <c r="AM592" s="13"/>
    </row>
    <row r="593" spans="3:39" x14ac:dyDescent="0.25">
      <c r="C593" s="20"/>
      <c r="D593" s="5"/>
      <c r="E593" s="5"/>
      <c r="F593" s="6"/>
      <c r="G593" s="6"/>
      <c r="H593" s="5"/>
      <c r="I593" s="5"/>
      <c r="J593" s="5"/>
      <c r="K593" s="5"/>
      <c r="L593" s="5"/>
      <c r="M593" s="10"/>
      <c r="N593" s="10"/>
      <c r="O593" s="5"/>
      <c r="P593" s="5"/>
      <c r="V593" s="12"/>
      <c r="AM593" s="13"/>
    </row>
    <row r="594" spans="3:39" x14ac:dyDescent="0.25">
      <c r="C594" s="20"/>
      <c r="D594" s="5"/>
      <c r="E594" s="5"/>
      <c r="F594" s="6"/>
      <c r="G594" s="6"/>
      <c r="H594" s="5"/>
      <c r="I594" s="5"/>
      <c r="J594" s="5"/>
      <c r="K594" s="5"/>
      <c r="L594" s="5"/>
      <c r="M594" s="10"/>
      <c r="N594" s="10"/>
      <c r="O594" s="5"/>
      <c r="P594" s="5"/>
      <c r="V594" s="12"/>
      <c r="AM594" s="13"/>
    </row>
    <row r="595" spans="3:39" x14ac:dyDescent="0.25">
      <c r="C595" s="20"/>
      <c r="D595" s="5"/>
      <c r="E595" s="5"/>
      <c r="F595" s="6"/>
      <c r="G595" s="6"/>
      <c r="H595" s="5"/>
      <c r="I595" s="5"/>
      <c r="J595" s="5"/>
      <c r="K595" s="5"/>
      <c r="L595" s="5"/>
      <c r="M595" s="10"/>
      <c r="N595" s="10"/>
      <c r="O595" s="5"/>
      <c r="P595" s="5"/>
      <c r="V595" s="12"/>
      <c r="AM595" s="13"/>
    </row>
    <row r="596" spans="3:39" x14ac:dyDescent="0.25">
      <c r="C596" s="20"/>
      <c r="D596" s="5"/>
      <c r="E596" s="5"/>
      <c r="F596" s="6"/>
      <c r="G596" s="6"/>
      <c r="H596" s="5"/>
      <c r="I596" s="5"/>
      <c r="J596" s="5"/>
      <c r="K596" s="5"/>
      <c r="L596" s="5"/>
      <c r="M596" s="10"/>
      <c r="N596" s="10"/>
      <c r="O596" s="5"/>
      <c r="P596" s="5"/>
      <c r="V596" s="12"/>
      <c r="AM596" s="13"/>
    </row>
    <row r="597" spans="3:39" x14ac:dyDescent="0.25">
      <c r="C597" s="20"/>
      <c r="D597" s="5"/>
      <c r="E597" s="5"/>
      <c r="F597" s="6"/>
      <c r="G597" s="6"/>
      <c r="H597" s="5"/>
      <c r="I597" s="5"/>
      <c r="J597" s="5"/>
      <c r="K597" s="5"/>
      <c r="L597" s="5"/>
      <c r="M597" s="10"/>
      <c r="N597" s="10"/>
      <c r="O597" s="5"/>
      <c r="P597" s="5"/>
      <c r="V597" s="12"/>
      <c r="AM597" s="13"/>
    </row>
    <row r="598" spans="3:39" x14ac:dyDescent="0.25">
      <c r="C598" s="20"/>
      <c r="D598" s="5"/>
      <c r="E598" s="5"/>
      <c r="F598" s="6"/>
      <c r="G598" s="6"/>
      <c r="H598" s="5"/>
      <c r="I598" s="5"/>
      <c r="J598" s="5"/>
      <c r="K598" s="5"/>
      <c r="L598" s="5"/>
      <c r="M598" s="10"/>
      <c r="N598" s="10"/>
      <c r="O598" s="5"/>
      <c r="P598" s="5"/>
      <c r="V598" s="12"/>
      <c r="AM598" s="13"/>
    </row>
    <row r="599" spans="3:39" x14ac:dyDescent="0.25">
      <c r="C599" s="20"/>
      <c r="D599" s="5"/>
      <c r="E599" s="5"/>
      <c r="F599" s="6"/>
      <c r="G599" s="6"/>
      <c r="H599" s="5"/>
      <c r="I599" s="5"/>
      <c r="J599" s="5"/>
      <c r="K599" s="5"/>
      <c r="L599" s="5"/>
      <c r="M599" s="10"/>
      <c r="N599" s="10"/>
      <c r="O599" s="5"/>
      <c r="P599" s="5"/>
      <c r="V599" s="12"/>
      <c r="AM599" s="13"/>
    </row>
    <row r="600" spans="3:39" x14ac:dyDescent="0.25">
      <c r="C600" s="20"/>
      <c r="D600" s="5"/>
      <c r="E600" s="5"/>
      <c r="F600" s="6"/>
      <c r="G600" s="6"/>
      <c r="H600" s="5"/>
      <c r="I600" s="5"/>
      <c r="J600" s="5"/>
      <c r="K600" s="5"/>
      <c r="L600" s="5"/>
      <c r="M600" s="10"/>
      <c r="N600" s="10"/>
      <c r="O600" s="5"/>
      <c r="P600" s="5"/>
      <c r="V600" s="12"/>
      <c r="AM600" s="13"/>
    </row>
    <row r="601" spans="3:39" x14ac:dyDescent="0.25">
      <c r="C601" s="20"/>
      <c r="D601" s="5"/>
      <c r="E601" s="5"/>
      <c r="F601" s="6"/>
      <c r="G601" s="6"/>
      <c r="H601" s="5"/>
      <c r="I601" s="5"/>
      <c r="J601" s="5"/>
      <c r="K601" s="5"/>
      <c r="L601" s="5"/>
      <c r="M601" s="10"/>
      <c r="N601" s="10"/>
      <c r="O601" s="5"/>
      <c r="P601" s="5"/>
      <c r="V601" s="12"/>
      <c r="AM601" s="13"/>
    </row>
    <row r="602" spans="3:39" x14ac:dyDescent="0.25">
      <c r="C602" s="20"/>
      <c r="D602" s="5"/>
      <c r="E602" s="5"/>
      <c r="F602" s="6"/>
      <c r="G602" s="6"/>
      <c r="H602" s="5"/>
      <c r="I602" s="5"/>
      <c r="J602" s="5"/>
      <c r="K602" s="5"/>
      <c r="L602" s="5"/>
      <c r="M602" s="10"/>
      <c r="N602" s="10"/>
      <c r="O602" s="5"/>
      <c r="P602" s="5"/>
      <c r="V602" s="12"/>
      <c r="AM602" s="13"/>
    </row>
    <row r="603" spans="3:39" x14ac:dyDescent="0.25">
      <c r="C603" s="20"/>
      <c r="D603" s="5"/>
      <c r="E603" s="5"/>
      <c r="F603" s="6"/>
      <c r="G603" s="6"/>
      <c r="H603" s="5"/>
      <c r="I603" s="5"/>
      <c r="J603" s="5"/>
      <c r="K603" s="5"/>
      <c r="L603" s="5"/>
      <c r="M603" s="10"/>
      <c r="N603" s="10"/>
      <c r="O603" s="5"/>
      <c r="P603" s="5"/>
      <c r="V603" s="12"/>
      <c r="AM603" s="13"/>
    </row>
    <row r="604" spans="3:39" x14ac:dyDescent="0.25">
      <c r="C604" s="20"/>
      <c r="D604" s="5"/>
      <c r="E604" s="5"/>
      <c r="F604" s="6"/>
      <c r="G604" s="6"/>
      <c r="H604" s="5"/>
      <c r="I604" s="5"/>
      <c r="J604" s="5"/>
      <c r="K604" s="5"/>
      <c r="L604" s="5"/>
      <c r="M604" s="10"/>
      <c r="N604" s="10"/>
      <c r="O604" s="5"/>
      <c r="P604" s="5"/>
      <c r="V604" s="12"/>
      <c r="AM604" s="13"/>
    </row>
    <row r="605" spans="3:39" x14ac:dyDescent="0.25">
      <c r="C605" s="20"/>
      <c r="D605" s="5"/>
      <c r="E605" s="5"/>
      <c r="F605" s="6"/>
      <c r="G605" s="6"/>
      <c r="H605" s="5"/>
      <c r="I605" s="5"/>
      <c r="J605" s="5"/>
      <c r="K605" s="5"/>
      <c r="L605" s="5"/>
      <c r="M605" s="10"/>
      <c r="N605" s="10"/>
      <c r="O605" s="5"/>
      <c r="P605" s="5"/>
      <c r="V605" s="12"/>
      <c r="AM605" s="13"/>
    </row>
    <row r="606" spans="3:39" x14ac:dyDescent="0.25">
      <c r="C606" s="20"/>
      <c r="D606" s="5"/>
      <c r="E606" s="5"/>
      <c r="F606" s="6"/>
      <c r="G606" s="6"/>
      <c r="H606" s="5"/>
      <c r="I606" s="5"/>
      <c r="J606" s="5"/>
      <c r="K606" s="5"/>
      <c r="L606" s="5"/>
      <c r="M606" s="10"/>
      <c r="N606" s="10"/>
      <c r="O606" s="5"/>
      <c r="P606" s="5"/>
      <c r="V606" s="12"/>
      <c r="AM606" s="13"/>
    </row>
    <row r="607" spans="3:39" x14ac:dyDescent="0.25">
      <c r="C607" s="20"/>
      <c r="D607" s="5"/>
      <c r="E607" s="5"/>
      <c r="F607" s="6"/>
      <c r="G607" s="6"/>
      <c r="H607" s="5"/>
      <c r="I607" s="5"/>
      <c r="J607" s="5"/>
      <c r="K607" s="5"/>
      <c r="L607" s="5"/>
      <c r="M607" s="10"/>
      <c r="N607" s="10"/>
      <c r="O607" s="5"/>
      <c r="P607" s="5"/>
      <c r="V607" s="12"/>
      <c r="AM607" s="13"/>
    </row>
    <row r="608" spans="3:39" x14ac:dyDescent="0.25">
      <c r="C608" s="20"/>
      <c r="D608" s="5"/>
      <c r="E608" s="5"/>
      <c r="F608" s="6"/>
      <c r="G608" s="6"/>
      <c r="H608" s="5"/>
      <c r="I608" s="5"/>
      <c r="J608" s="5"/>
      <c r="K608" s="5"/>
      <c r="L608" s="5"/>
      <c r="M608" s="10"/>
      <c r="N608" s="10"/>
      <c r="O608" s="5"/>
      <c r="P608" s="5"/>
      <c r="V608" s="12"/>
      <c r="AM608" s="13"/>
    </row>
    <row r="609" spans="3:39" x14ac:dyDescent="0.25">
      <c r="C609" s="20"/>
      <c r="D609" s="5"/>
      <c r="E609" s="5"/>
      <c r="F609" s="6"/>
      <c r="G609" s="6"/>
      <c r="H609" s="5"/>
      <c r="I609" s="5"/>
      <c r="J609" s="5"/>
      <c r="K609" s="5"/>
      <c r="L609" s="5"/>
      <c r="M609" s="10"/>
      <c r="N609" s="10"/>
      <c r="O609" s="5"/>
      <c r="P609" s="5"/>
      <c r="V609" s="12"/>
      <c r="AM609" s="13"/>
    </row>
    <row r="610" spans="3:39" x14ac:dyDescent="0.25">
      <c r="C610" s="20"/>
      <c r="D610" s="5"/>
      <c r="E610" s="5"/>
      <c r="F610" s="6"/>
      <c r="G610" s="6"/>
      <c r="H610" s="5"/>
      <c r="I610" s="5"/>
      <c r="J610" s="5"/>
      <c r="K610" s="5"/>
      <c r="L610" s="5"/>
      <c r="M610" s="10"/>
      <c r="N610" s="10"/>
      <c r="O610" s="5"/>
      <c r="P610" s="5"/>
      <c r="V610" s="12"/>
      <c r="AM610" s="13"/>
    </row>
    <row r="611" spans="3:39" x14ac:dyDescent="0.25">
      <c r="C611" s="20"/>
      <c r="D611" s="5"/>
      <c r="E611" s="5"/>
      <c r="F611" s="6"/>
      <c r="G611" s="6"/>
      <c r="H611" s="5"/>
      <c r="I611" s="5"/>
      <c r="J611" s="5"/>
      <c r="K611" s="5"/>
      <c r="L611" s="5"/>
      <c r="M611" s="10"/>
      <c r="N611" s="10"/>
      <c r="O611" s="5"/>
      <c r="P611" s="5"/>
      <c r="V611" s="12"/>
      <c r="AM611" s="13"/>
    </row>
    <row r="612" spans="3:39" x14ac:dyDescent="0.25">
      <c r="C612" s="20"/>
      <c r="D612" s="5"/>
      <c r="E612" s="5"/>
      <c r="F612" s="6"/>
      <c r="G612" s="6"/>
      <c r="H612" s="5"/>
      <c r="I612" s="5"/>
      <c r="J612" s="5"/>
      <c r="K612" s="5"/>
      <c r="L612" s="5"/>
      <c r="M612" s="10"/>
      <c r="N612" s="10"/>
      <c r="O612" s="5"/>
      <c r="P612" s="5"/>
      <c r="V612" s="12"/>
      <c r="AM612" s="13"/>
    </row>
    <row r="613" spans="3:39" x14ac:dyDescent="0.25">
      <c r="C613" s="20"/>
      <c r="D613" s="5"/>
      <c r="E613" s="5"/>
      <c r="F613" s="6"/>
      <c r="G613" s="6"/>
      <c r="H613" s="5"/>
      <c r="I613" s="5"/>
      <c r="J613" s="5"/>
      <c r="K613" s="5"/>
      <c r="L613" s="5"/>
      <c r="M613" s="10"/>
      <c r="N613" s="10"/>
      <c r="O613" s="5"/>
      <c r="P613" s="5"/>
      <c r="V613" s="12"/>
      <c r="AM613" s="13"/>
    </row>
    <row r="614" spans="3:39" x14ac:dyDescent="0.25">
      <c r="C614" s="20"/>
      <c r="D614" s="5"/>
      <c r="E614" s="5"/>
      <c r="F614" s="6"/>
      <c r="G614" s="6"/>
      <c r="H614" s="5"/>
      <c r="I614" s="5"/>
      <c r="J614" s="5"/>
      <c r="K614" s="5"/>
      <c r="L614" s="5"/>
      <c r="M614" s="10"/>
      <c r="N614" s="10"/>
      <c r="O614" s="5"/>
      <c r="P614" s="5"/>
      <c r="V614" s="12"/>
      <c r="AM614" s="13"/>
    </row>
    <row r="615" spans="3:39" x14ac:dyDescent="0.25">
      <c r="C615" s="20"/>
      <c r="D615" s="5"/>
      <c r="E615" s="5"/>
      <c r="F615" s="6"/>
      <c r="G615" s="6"/>
      <c r="H615" s="5"/>
      <c r="I615" s="5"/>
      <c r="J615" s="5"/>
      <c r="K615" s="5"/>
      <c r="L615" s="5"/>
      <c r="M615" s="10"/>
      <c r="N615" s="10"/>
      <c r="O615" s="5"/>
      <c r="P615" s="5"/>
      <c r="V615" s="12"/>
      <c r="AM615" s="13"/>
    </row>
    <row r="616" spans="3:39" x14ac:dyDescent="0.25">
      <c r="C616" s="20"/>
      <c r="D616" s="5"/>
      <c r="E616" s="5"/>
      <c r="F616" s="6"/>
      <c r="G616" s="6"/>
      <c r="H616" s="5"/>
      <c r="I616" s="5"/>
      <c r="J616" s="5"/>
      <c r="K616" s="5"/>
      <c r="L616" s="5"/>
      <c r="M616" s="10"/>
      <c r="N616" s="10"/>
      <c r="O616" s="5"/>
      <c r="P616" s="5"/>
      <c r="V616" s="12"/>
      <c r="AM616" s="13"/>
    </row>
    <row r="617" spans="3:39" x14ac:dyDescent="0.25">
      <c r="C617" s="20"/>
      <c r="D617" s="5"/>
      <c r="E617" s="5"/>
      <c r="F617" s="6"/>
      <c r="G617" s="6"/>
      <c r="H617" s="5"/>
      <c r="I617" s="5"/>
      <c r="J617" s="5"/>
      <c r="K617" s="5"/>
      <c r="L617" s="5"/>
      <c r="M617" s="10"/>
      <c r="N617" s="10"/>
      <c r="O617" s="5"/>
      <c r="P617" s="5"/>
      <c r="V617" s="12"/>
      <c r="AM617" s="13"/>
    </row>
    <row r="618" spans="3:39" x14ac:dyDescent="0.25">
      <c r="C618" s="20"/>
      <c r="D618" s="5"/>
      <c r="E618" s="5"/>
      <c r="F618" s="6"/>
      <c r="G618" s="6"/>
      <c r="H618" s="5"/>
      <c r="I618" s="5"/>
      <c r="J618" s="5"/>
      <c r="K618" s="5"/>
      <c r="L618" s="5"/>
      <c r="M618" s="10"/>
      <c r="N618" s="10"/>
      <c r="O618" s="5"/>
      <c r="P618" s="5"/>
      <c r="V618" s="12"/>
      <c r="AM618" s="13"/>
    </row>
    <row r="619" spans="3:39" x14ac:dyDescent="0.25">
      <c r="C619" s="20"/>
      <c r="D619" s="5"/>
      <c r="E619" s="5"/>
      <c r="F619" s="6"/>
      <c r="G619" s="6"/>
      <c r="H619" s="5"/>
      <c r="I619" s="5"/>
      <c r="J619" s="5"/>
      <c r="K619" s="5"/>
      <c r="L619" s="5"/>
      <c r="M619" s="10"/>
      <c r="N619" s="10"/>
      <c r="O619" s="5"/>
      <c r="P619" s="5"/>
      <c r="V619" s="12"/>
      <c r="AM619" s="13"/>
    </row>
    <row r="620" spans="3:39" x14ac:dyDescent="0.25">
      <c r="C620" s="20"/>
      <c r="D620" s="5"/>
      <c r="E620" s="5"/>
      <c r="F620" s="6"/>
      <c r="G620" s="6"/>
      <c r="H620" s="5"/>
      <c r="I620" s="5"/>
      <c r="J620" s="5"/>
      <c r="K620" s="5"/>
      <c r="L620" s="5"/>
      <c r="M620" s="10"/>
      <c r="N620" s="10"/>
      <c r="O620" s="5"/>
      <c r="P620" s="5"/>
      <c r="V620" s="12"/>
      <c r="AM620" s="13"/>
    </row>
    <row r="621" spans="3:39" x14ac:dyDescent="0.25">
      <c r="C621" s="20"/>
      <c r="D621" s="5"/>
      <c r="E621" s="5"/>
      <c r="F621" s="6"/>
      <c r="G621" s="6"/>
      <c r="H621" s="5"/>
      <c r="I621" s="5"/>
      <c r="J621" s="5"/>
      <c r="K621" s="5"/>
      <c r="L621" s="5"/>
      <c r="M621" s="10"/>
      <c r="N621" s="10"/>
      <c r="O621" s="5"/>
      <c r="P621" s="5"/>
      <c r="V621" s="12"/>
      <c r="AM621" s="13"/>
    </row>
    <row r="622" spans="3:39" x14ac:dyDescent="0.25">
      <c r="C622" s="20"/>
      <c r="D622" s="5"/>
      <c r="E622" s="5"/>
      <c r="F622" s="6"/>
      <c r="G622" s="6"/>
      <c r="H622" s="5"/>
      <c r="I622" s="5"/>
      <c r="J622" s="5"/>
      <c r="K622" s="5"/>
      <c r="L622" s="5"/>
      <c r="M622" s="10"/>
      <c r="N622" s="10"/>
      <c r="O622" s="5"/>
      <c r="P622" s="5"/>
      <c r="V622" s="12"/>
      <c r="AM622" s="13"/>
    </row>
    <row r="623" spans="3:39" x14ac:dyDescent="0.25">
      <c r="C623" s="20"/>
      <c r="D623" s="5"/>
      <c r="E623" s="5"/>
      <c r="F623" s="6"/>
      <c r="G623" s="6"/>
      <c r="H623" s="5"/>
      <c r="I623" s="5"/>
      <c r="J623" s="5"/>
      <c r="K623" s="5"/>
      <c r="L623" s="5"/>
      <c r="M623" s="10"/>
      <c r="N623" s="10"/>
      <c r="O623" s="5"/>
      <c r="P623" s="5"/>
      <c r="V623" s="12"/>
      <c r="AM623" s="13"/>
    </row>
    <row r="624" spans="3:39" x14ac:dyDescent="0.25">
      <c r="C624" s="20"/>
      <c r="D624" s="5"/>
      <c r="E624" s="5"/>
      <c r="F624" s="6"/>
      <c r="G624" s="6"/>
      <c r="H624" s="5"/>
      <c r="I624" s="5"/>
      <c r="J624" s="5"/>
      <c r="K624" s="5"/>
      <c r="L624" s="5"/>
      <c r="M624" s="10"/>
      <c r="N624" s="10"/>
      <c r="O624" s="5"/>
      <c r="P624" s="5"/>
      <c r="V624" s="12"/>
      <c r="AM624" s="13"/>
    </row>
    <row r="625" spans="3:39" x14ac:dyDescent="0.25">
      <c r="C625" s="20"/>
      <c r="D625" s="5"/>
      <c r="E625" s="5"/>
      <c r="F625" s="6"/>
      <c r="G625" s="6"/>
      <c r="H625" s="5"/>
      <c r="I625" s="5"/>
      <c r="J625" s="5"/>
      <c r="K625" s="5"/>
      <c r="L625" s="5"/>
      <c r="M625" s="10"/>
      <c r="N625" s="10"/>
      <c r="O625" s="5"/>
      <c r="P625" s="5"/>
      <c r="V625" s="12"/>
      <c r="AM625" s="13"/>
    </row>
    <row r="626" spans="3:39" x14ac:dyDescent="0.25">
      <c r="C626" s="20"/>
      <c r="D626" s="5"/>
      <c r="E626" s="5"/>
      <c r="F626" s="6"/>
      <c r="G626" s="6"/>
      <c r="H626" s="5"/>
      <c r="I626" s="5"/>
      <c r="J626" s="5"/>
      <c r="K626" s="5"/>
      <c r="L626" s="5"/>
      <c r="M626" s="10"/>
      <c r="N626" s="10"/>
      <c r="O626" s="5"/>
      <c r="P626" s="5"/>
      <c r="V626" s="12"/>
      <c r="AM626" s="13"/>
    </row>
    <row r="627" spans="3:39" x14ac:dyDescent="0.25">
      <c r="C627" s="20"/>
      <c r="D627" s="5"/>
      <c r="E627" s="5"/>
      <c r="F627" s="6"/>
      <c r="G627" s="6"/>
      <c r="H627" s="5"/>
      <c r="I627" s="5"/>
      <c r="J627" s="5"/>
      <c r="K627" s="5"/>
      <c r="L627" s="5"/>
      <c r="M627" s="10"/>
      <c r="N627" s="10"/>
      <c r="O627" s="5"/>
      <c r="P627" s="5"/>
      <c r="V627" s="12"/>
      <c r="AM627" s="13"/>
    </row>
    <row r="628" spans="3:39" x14ac:dyDescent="0.25">
      <c r="C628" s="20"/>
      <c r="D628" s="5"/>
      <c r="E628" s="5"/>
      <c r="F628" s="6"/>
      <c r="G628" s="6"/>
      <c r="H628" s="5"/>
      <c r="I628" s="5"/>
      <c r="J628" s="5"/>
      <c r="K628" s="5"/>
      <c r="L628" s="5"/>
      <c r="M628" s="10"/>
      <c r="N628" s="10"/>
      <c r="O628" s="5"/>
      <c r="P628" s="5"/>
      <c r="V628" s="12"/>
      <c r="AM628" s="13"/>
    </row>
    <row r="629" spans="3:39" x14ac:dyDescent="0.25">
      <c r="C629" s="20"/>
      <c r="D629" s="5"/>
      <c r="E629" s="5"/>
      <c r="F629" s="6"/>
      <c r="G629" s="6"/>
      <c r="H629" s="5"/>
      <c r="I629" s="5"/>
      <c r="J629" s="5"/>
      <c r="K629" s="5"/>
      <c r="L629" s="5"/>
      <c r="M629" s="10"/>
      <c r="N629" s="10"/>
      <c r="O629" s="5"/>
      <c r="P629" s="5"/>
      <c r="V629" s="12"/>
      <c r="AM629" s="13"/>
    </row>
    <row r="630" spans="3:39" x14ac:dyDescent="0.25">
      <c r="C630" s="20"/>
      <c r="D630" s="5"/>
      <c r="E630" s="5"/>
      <c r="F630" s="6"/>
      <c r="G630" s="6"/>
      <c r="H630" s="5"/>
      <c r="I630" s="5"/>
      <c r="J630" s="5"/>
      <c r="K630" s="5"/>
      <c r="L630" s="5"/>
      <c r="M630" s="10"/>
      <c r="N630" s="10"/>
      <c r="O630" s="5"/>
      <c r="P630" s="5"/>
      <c r="V630" s="12"/>
      <c r="AM630" s="13"/>
    </row>
    <row r="631" spans="3:39" x14ac:dyDescent="0.25">
      <c r="C631" s="20"/>
      <c r="D631" s="5"/>
      <c r="E631" s="5"/>
      <c r="F631" s="6"/>
      <c r="G631" s="6"/>
      <c r="H631" s="5"/>
      <c r="I631" s="5"/>
      <c r="J631" s="5"/>
      <c r="K631" s="5"/>
      <c r="L631" s="5"/>
      <c r="M631" s="10"/>
      <c r="N631" s="10"/>
      <c r="O631" s="5"/>
      <c r="P631" s="5"/>
      <c r="V631" s="12"/>
      <c r="AM631" s="13"/>
    </row>
    <row r="632" spans="3:39" x14ac:dyDescent="0.25">
      <c r="C632" s="20"/>
      <c r="D632" s="5"/>
      <c r="E632" s="5"/>
      <c r="F632" s="6"/>
      <c r="G632" s="6"/>
      <c r="H632" s="5"/>
      <c r="I632" s="5"/>
      <c r="J632" s="5"/>
      <c r="K632" s="5"/>
      <c r="L632" s="5"/>
      <c r="M632" s="10"/>
      <c r="N632" s="10"/>
      <c r="O632" s="5"/>
      <c r="P632" s="5"/>
      <c r="V632" s="12"/>
      <c r="AM632" s="13"/>
    </row>
    <row r="633" spans="3:39" x14ac:dyDescent="0.25">
      <c r="C633" s="20"/>
      <c r="D633" s="5"/>
      <c r="E633" s="5"/>
      <c r="F633" s="6"/>
      <c r="G633" s="6"/>
      <c r="H633" s="5"/>
      <c r="I633" s="5"/>
      <c r="J633" s="5"/>
      <c r="K633" s="5"/>
      <c r="L633" s="5"/>
      <c r="M633" s="10"/>
      <c r="N633" s="10"/>
      <c r="O633" s="5"/>
      <c r="P633" s="5"/>
      <c r="V633" s="12"/>
      <c r="AM633" s="13"/>
    </row>
    <row r="634" spans="3:39" x14ac:dyDescent="0.25">
      <c r="C634" s="20"/>
      <c r="D634" s="5"/>
      <c r="E634" s="5"/>
      <c r="F634" s="6"/>
      <c r="G634" s="6"/>
      <c r="H634" s="5"/>
      <c r="I634" s="5"/>
      <c r="J634" s="5"/>
      <c r="K634" s="5"/>
      <c r="L634" s="5"/>
      <c r="M634" s="10"/>
      <c r="N634" s="10"/>
      <c r="O634" s="5"/>
      <c r="P634" s="5"/>
      <c r="V634" s="12"/>
      <c r="AM634" s="13"/>
    </row>
    <row r="635" spans="3:39" x14ac:dyDescent="0.25">
      <c r="C635" s="20"/>
      <c r="D635" s="5"/>
      <c r="E635" s="5"/>
      <c r="F635" s="6"/>
      <c r="G635" s="6"/>
      <c r="H635" s="5"/>
      <c r="I635" s="5"/>
      <c r="J635" s="5"/>
      <c r="K635" s="5"/>
      <c r="L635" s="5"/>
      <c r="M635" s="10"/>
      <c r="N635" s="10"/>
      <c r="O635" s="5"/>
      <c r="P635" s="5"/>
      <c r="V635" s="12"/>
      <c r="AM635" s="13"/>
    </row>
    <row r="636" spans="3:39" x14ac:dyDescent="0.25">
      <c r="C636" s="20"/>
      <c r="D636" s="5"/>
      <c r="E636" s="5"/>
      <c r="F636" s="6"/>
      <c r="G636" s="6"/>
      <c r="H636" s="5"/>
      <c r="I636" s="5"/>
      <c r="J636" s="5"/>
      <c r="K636" s="5"/>
      <c r="L636" s="5"/>
      <c r="M636" s="10"/>
      <c r="N636" s="10"/>
      <c r="O636" s="5"/>
      <c r="P636" s="5"/>
      <c r="V636" s="12"/>
      <c r="AM636" s="13"/>
    </row>
    <row r="637" spans="3:39" x14ac:dyDescent="0.25">
      <c r="C637" s="20"/>
      <c r="D637" s="5"/>
      <c r="E637" s="5"/>
      <c r="F637" s="6"/>
      <c r="G637" s="6"/>
      <c r="H637" s="5"/>
      <c r="I637" s="5"/>
      <c r="J637" s="5"/>
      <c r="K637" s="5"/>
      <c r="L637" s="5"/>
      <c r="M637" s="10"/>
      <c r="N637" s="10"/>
      <c r="O637" s="5"/>
      <c r="P637" s="5"/>
      <c r="V637" s="12"/>
      <c r="AM637" s="13"/>
    </row>
    <row r="638" spans="3:39" x14ac:dyDescent="0.25">
      <c r="C638" s="20"/>
      <c r="D638" s="5"/>
      <c r="E638" s="5"/>
      <c r="F638" s="6"/>
      <c r="G638" s="6"/>
      <c r="H638" s="5"/>
      <c r="I638" s="5"/>
      <c r="J638" s="5"/>
      <c r="K638" s="5"/>
      <c r="L638" s="5"/>
      <c r="M638" s="10"/>
      <c r="N638" s="10"/>
      <c r="O638" s="5"/>
      <c r="P638" s="5"/>
      <c r="V638" s="12"/>
      <c r="AM638" s="13"/>
    </row>
    <row r="639" spans="3:39" x14ac:dyDescent="0.25">
      <c r="C639" s="20"/>
      <c r="D639" s="5"/>
      <c r="E639" s="5"/>
      <c r="F639" s="6"/>
      <c r="G639" s="6"/>
      <c r="H639" s="5"/>
      <c r="I639" s="5"/>
      <c r="J639" s="5"/>
      <c r="K639" s="5"/>
      <c r="L639" s="5"/>
      <c r="M639" s="10"/>
      <c r="N639" s="10"/>
      <c r="O639" s="5"/>
      <c r="P639" s="5"/>
      <c r="V639" s="12"/>
      <c r="AM639" s="13"/>
    </row>
    <row r="640" spans="3:39" x14ac:dyDescent="0.25">
      <c r="C640" s="20"/>
      <c r="D640" s="5"/>
      <c r="E640" s="5"/>
      <c r="F640" s="6"/>
      <c r="G640" s="6"/>
      <c r="H640" s="5"/>
      <c r="I640" s="5"/>
      <c r="J640" s="5"/>
      <c r="K640" s="5"/>
      <c r="L640" s="5"/>
      <c r="M640" s="10"/>
      <c r="N640" s="10"/>
      <c r="O640" s="5"/>
      <c r="P640" s="5"/>
      <c r="V640" s="12"/>
      <c r="AM640" s="13"/>
    </row>
    <row r="641" spans="3:39" x14ac:dyDescent="0.25">
      <c r="C641" s="20"/>
      <c r="D641" s="5"/>
      <c r="E641" s="5"/>
      <c r="F641" s="6"/>
      <c r="G641" s="6"/>
      <c r="H641" s="5"/>
      <c r="I641" s="5"/>
      <c r="J641" s="5"/>
      <c r="K641" s="5"/>
      <c r="L641" s="5"/>
      <c r="M641" s="10"/>
      <c r="N641" s="10"/>
      <c r="O641" s="5"/>
      <c r="P641" s="5"/>
      <c r="V641" s="12"/>
      <c r="AM641" s="13"/>
    </row>
    <row r="642" spans="3:39" x14ac:dyDescent="0.25">
      <c r="C642" s="20"/>
      <c r="D642" s="5"/>
      <c r="E642" s="5"/>
      <c r="F642" s="6"/>
      <c r="G642" s="6"/>
      <c r="H642" s="5"/>
      <c r="I642" s="5"/>
      <c r="J642" s="5"/>
      <c r="K642" s="5"/>
      <c r="L642" s="5"/>
      <c r="M642" s="10"/>
      <c r="N642" s="10"/>
      <c r="O642" s="5"/>
      <c r="P642" s="5"/>
      <c r="V642" s="12"/>
      <c r="AM642" s="13"/>
    </row>
    <row r="643" spans="3:39" x14ac:dyDescent="0.25">
      <c r="C643" s="20"/>
      <c r="D643" s="5"/>
      <c r="E643" s="5"/>
      <c r="F643" s="6"/>
      <c r="G643" s="6"/>
      <c r="H643" s="5"/>
      <c r="I643" s="5"/>
      <c r="J643" s="5"/>
      <c r="K643" s="5"/>
      <c r="L643" s="5"/>
      <c r="M643" s="10"/>
      <c r="N643" s="10"/>
      <c r="O643" s="5"/>
      <c r="P643" s="5"/>
      <c r="V643" s="12"/>
      <c r="AM643" s="13"/>
    </row>
    <row r="644" spans="3:39" x14ac:dyDescent="0.25">
      <c r="C644" s="20"/>
      <c r="D644" s="5"/>
      <c r="E644" s="5"/>
      <c r="F644" s="6"/>
      <c r="G644" s="6"/>
      <c r="H644" s="5"/>
      <c r="I644" s="5"/>
      <c r="J644" s="5"/>
      <c r="K644" s="5"/>
      <c r="L644" s="5"/>
      <c r="M644" s="10"/>
      <c r="N644" s="10"/>
      <c r="O644" s="5"/>
      <c r="P644" s="5"/>
      <c r="V644" s="12"/>
      <c r="AM644" s="13"/>
    </row>
    <row r="645" spans="3:39" x14ac:dyDescent="0.25">
      <c r="C645" s="20"/>
      <c r="D645" s="5"/>
      <c r="E645" s="5"/>
      <c r="F645" s="6"/>
      <c r="G645" s="6"/>
      <c r="H645" s="5"/>
      <c r="I645" s="5"/>
      <c r="J645" s="5"/>
      <c r="K645" s="5"/>
      <c r="L645" s="5"/>
      <c r="M645" s="10"/>
      <c r="N645" s="10"/>
      <c r="O645" s="5"/>
      <c r="P645" s="5"/>
      <c r="V645" s="12"/>
      <c r="AM645" s="13"/>
    </row>
    <row r="646" spans="3:39" x14ac:dyDescent="0.25">
      <c r="C646" s="20"/>
      <c r="D646" s="5"/>
      <c r="E646" s="5"/>
      <c r="F646" s="6"/>
      <c r="G646" s="6"/>
      <c r="H646" s="5"/>
      <c r="I646" s="5"/>
      <c r="J646" s="5"/>
      <c r="K646" s="5"/>
      <c r="L646" s="5"/>
      <c r="M646" s="10"/>
      <c r="N646" s="10"/>
      <c r="O646" s="5"/>
      <c r="P646" s="5"/>
      <c r="V646" s="12"/>
      <c r="AM646" s="13"/>
    </row>
    <row r="647" spans="3:39" x14ac:dyDescent="0.25">
      <c r="C647" s="20"/>
      <c r="D647" s="5"/>
      <c r="E647" s="5"/>
      <c r="F647" s="6"/>
      <c r="G647" s="6"/>
      <c r="H647" s="5"/>
      <c r="I647" s="5"/>
      <c r="J647" s="5"/>
      <c r="K647" s="5"/>
      <c r="L647" s="5"/>
      <c r="M647" s="10"/>
      <c r="N647" s="10"/>
      <c r="O647" s="5"/>
      <c r="P647" s="5"/>
      <c r="V647" s="12"/>
      <c r="AM647" s="13"/>
    </row>
    <row r="648" spans="3:39" x14ac:dyDescent="0.25">
      <c r="C648" s="20"/>
      <c r="D648" s="5"/>
      <c r="E648" s="5"/>
      <c r="F648" s="6"/>
      <c r="G648" s="6"/>
      <c r="H648" s="5"/>
      <c r="I648" s="5"/>
      <c r="J648" s="5"/>
      <c r="K648" s="5"/>
      <c r="L648" s="5"/>
      <c r="M648" s="10"/>
      <c r="N648" s="10"/>
      <c r="O648" s="5"/>
      <c r="P648" s="5"/>
      <c r="V648" s="12"/>
      <c r="AM648" s="13"/>
    </row>
    <row r="649" spans="3:39" x14ac:dyDescent="0.25">
      <c r="C649" s="20"/>
      <c r="D649" s="5"/>
      <c r="E649" s="5"/>
      <c r="F649" s="6"/>
      <c r="G649" s="6"/>
      <c r="H649" s="5"/>
      <c r="I649" s="5"/>
      <c r="J649" s="5"/>
      <c r="K649" s="5"/>
      <c r="L649" s="5"/>
      <c r="M649" s="10"/>
      <c r="N649" s="10"/>
      <c r="O649" s="5"/>
      <c r="P649" s="5"/>
      <c r="V649" s="12"/>
      <c r="AM649" s="13"/>
    </row>
    <row r="650" spans="3:39" x14ac:dyDescent="0.25">
      <c r="C650" s="20"/>
      <c r="D650" s="5"/>
      <c r="E650" s="5"/>
      <c r="F650" s="6"/>
      <c r="G650" s="6"/>
      <c r="H650" s="5"/>
      <c r="I650" s="5"/>
      <c r="J650" s="5"/>
      <c r="K650" s="5"/>
      <c r="L650" s="5"/>
      <c r="M650" s="10"/>
      <c r="N650" s="10"/>
      <c r="O650" s="5"/>
      <c r="P650" s="5"/>
      <c r="V650" s="12"/>
      <c r="AM650" s="13"/>
    </row>
    <row r="651" spans="3:39" x14ac:dyDescent="0.25">
      <c r="C651" s="20"/>
      <c r="D651" s="5"/>
      <c r="E651" s="5"/>
      <c r="F651" s="6"/>
      <c r="G651" s="6"/>
      <c r="H651" s="5"/>
      <c r="I651" s="5"/>
      <c r="J651" s="5"/>
      <c r="K651" s="5"/>
      <c r="L651" s="5"/>
      <c r="M651" s="10"/>
      <c r="N651" s="10"/>
      <c r="O651" s="5"/>
      <c r="P651" s="5"/>
      <c r="V651" s="12"/>
      <c r="AM651" s="13"/>
    </row>
    <row r="652" spans="3:39" x14ac:dyDescent="0.25">
      <c r="C652" s="20"/>
      <c r="D652" s="5"/>
      <c r="E652" s="5"/>
      <c r="F652" s="6"/>
      <c r="G652" s="6"/>
      <c r="H652" s="5"/>
      <c r="I652" s="5"/>
      <c r="J652" s="5"/>
      <c r="K652" s="5"/>
      <c r="L652" s="5"/>
      <c r="M652" s="10"/>
      <c r="N652" s="10"/>
      <c r="O652" s="5"/>
      <c r="P652" s="5"/>
      <c r="V652" s="12"/>
      <c r="AM652" s="13"/>
    </row>
    <row r="653" spans="3:39" x14ac:dyDescent="0.25">
      <c r="C653" s="20"/>
      <c r="D653" s="5"/>
      <c r="E653" s="5"/>
      <c r="F653" s="6"/>
      <c r="G653" s="6"/>
      <c r="H653" s="5"/>
      <c r="I653" s="5"/>
      <c r="J653" s="5"/>
      <c r="K653" s="5"/>
      <c r="L653" s="5"/>
      <c r="M653" s="10"/>
      <c r="N653" s="10"/>
      <c r="O653" s="5"/>
      <c r="P653" s="5"/>
      <c r="V653" s="12"/>
      <c r="AM653" s="13"/>
    </row>
    <row r="654" spans="3:39" x14ac:dyDescent="0.25">
      <c r="C654" s="20"/>
      <c r="D654" s="5"/>
      <c r="E654" s="5"/>
      <c r="F654" s="6"/>
      <c r="G654" s="6"/>
      <c r="H654" s="5"/>
      <c r="I654" s="5"/>
      <c r="J654" s="5"/>
      <c r="K654" s="5"/>
      <c r="L654" s="5"/>
      <c r="M654" s="10"/>
      <c r="N654" s="10"/>
      <c r="O654" s="5"/>
      <c r="P654" s="5"/>
      <c r="V654" s="12"/>
      <c r="AM654" s="13"/>
    </row>
    <row r="655" spans="3:39" x14ac:dyDescent="0.25">
      <c r="C655" s="20"/>
      <c r="D655" s="5"/>
      <c r="E655" s="5"/>
      <c r="F655" s="6"/>
      <c r="G655" s="6"/>
      <c r="H655" s="5"/>
      <c r="I655" s="5"/>
      <c r="J655" s="5"/>
      <c r="K655" s="5"/>
      <c r="L655" s="5"/>
      <c r="M655" s="10"/>
      <c r="N655" s="10"/>
      <c r="O655" s="5"/>
      <c r="P655" s="5"/>
      <c r="V655" s="12"/>
      <c r="AM655" s="13"/>
    </row>
    <row r="656" spans="3:39" x14ac:dyDescent="0.25">
      <c r="C656" s="20"/>
      <c r="D656" s="5"/>
      <c r="E656" s="5"/>
      <c r="F656" s="6"/>
      <c r="G656" s="6"/>
      <c r="H656" s="5"/>
      <c r="I656" s="5"/>
      <c r="J656" s="5"/>
      <c r="K656" s="5"/>
      <c r="L656" s="5"/>
      <c r="M656" s="10"/>
      <c r="N656" s="10"/>
      <c r="O656" s="5"/>
      <c r="P656" s="5"/>
      <c r="V656" s="12"/>
      <c r="AM656" s="13"/>
    </row>
    <row r="657" spans="3:39" x14ac:dyDescent="0.25">
      <c r="C657" s="20"/>
      <c r="D657" s="5"/>
      <c r="E657" s="5"/>
      <c r="F657" s="6"/>
      <c r="G657" s="6"/>
      <c r="H657" s="5"/>
      <c r="I657" s="5"/>
      <c r="J657" s="5"/>
      <c r="K657" s="5"/>
      <c r="L657" s="5"/>
      <c r="M657" s="10"/>
      <c r="N657" s="10"/>
      <c r="O657" s="5"/>
      <c r="P657" s="5"/>
      <c r="V657" s="12"/>
      <c r="AM657" s="13"/>
    </row>
    <row r="658" spans="3:39" x14ac:dyDescent="0.25">
      <c r="C658" s="20"/>
      <c r="D658" s="5"/>
      <c r="E658" s="5"/>
      <c r="F658" s="6"/>
      <c r="G658" s="6"/>
      <c r="H658" s="5"/>
      <c r="I658" s="5"/>
      <c r="J658" s="5"/>
      <c r="K658" s="5"/>
      <c r="L658" s="5"/>
      <c r="M658" s="10"/>
      <c r="N658" s="10"/>
      <c r="O658" s="5"/>
      <c r="P658" s="5"/>
      <c r="V658" s="12"/>
      <c r="AM658" s="13"/>
    </row>
    <row r="659" spans="3:39" x14ac:dyDescent="0.25">
      <c r="C659" s="20"/>
      <c r="D659" s="5"/>
      <c r="E659" s="5"/>
      <c r="F659" s="6"/>
      <c r="G659" s="6"/>
      <c r="H659" s="5"/>
      <c r="I659" s="5"/>
      <c r="J659" s="5"/>
      <c r="K659" s="5"/>
      <c r="L659" s="5"/>
      <c r="M659" s="10"/>
      <c r="N659" s="10"/>
      <c r="O659" s="5"/>
      <c r="P659" s="5"/>
      <c r="V659" s="12"/>
      <c r="AM659" s="13"/>
    </row>
    <row r="660" spans="3:39" x14ac:dyDescent="0.25">
      <c r="C660" s="20"/>
      <c r="D660" s="5"/>
      <c r="E660" s="5"/>
      <c r="F660" s="6"/>
      <c r="G660" s="6"/>
      <c r="H660" s="5"/>
      <c r="I660" s="5"/>
      <c r="J660" s="5"/>
      <c r="K660" s="5"/>
      <c r="L660" s="5"/>
      <c r="M660" s="10"/>
      <c r="N660" s="10"/>
      <c r="O660" s="5"/>
      <c r="P660" s="5"/>
      <c r="V660" s="12"/>
      <c r="AM660" s="13"/>
    </row>
    <row r="661" spans="3:39" x14ac:dyDescent="0.25">
      <c r="C661" s="20"/>
      <c r="D661" s="5"/>
      <c r="E661" s="5"/>
      <c r="F661" s="6"/>
      <c r="G661" s="6"/>
      <c r="H661" s="5"/>
      <c r="I661" s="5"/>
      <c r="J661" s="5"/>
      <c r="K661" s="5"/>
      <c r="L661" s="5"/>
      <c r="M661" s="10"/>
      <c r="N661" s="10"/>
      <c r="O661" s="5"/>
      <c r="P661" s="5"/>
      <c r="V661" s="12"/>
      <c r="AM661" s="13"/>
    </row>
    <row r="662" spans="3:39" x14ac:dyDescent="0.25">
      <c r="C662" s="20"/>
      <c r="D662" s="5"/>
      <c r="E662" s="5"/>
      <c r="F662" s="6"/>
      <c r="G662" s="6"/>
      <c r="H662" s="5"/>
      <c r="I662" s="5"/>
      <c r="J662" s="5"/>
      <c r="K662" s="5"/>
      <c r="L662" s="5"/>
      <c r="M662" s="10"/>
      <c r="N662" s="10"/>
      <c r="O662" s="5"/>
      <c r="P662" s="5"/>
      <c r="V662" s="12"/>
      <c r="AM662" s="13"/>
    </row>
    <row r="663" spans="3:39" x14ac:dyDescent="0.25">
      <c r="C663" s="20"/>
      <c r="D663" s="5"/>
      <c r="E663" s="5"/>
      <c r="F663" s="6"/>
      <c r="G663" s="6"/>
      <c r="H663" s="5"/>
      <c r="I663" s="5"/>
      <c r="J663" s="5"/>
      <c r="K663" s="5"/>
      <c r="L663" s="5"/>
      <c r="M663" s="10"/>
      <c r="N663" s="10"/>
      <c r="O663" s="5"/>
      <c r="P663" s="5"/>
      <c r="V663" s="12"/>
      <c r="AM663" s="13"/>
    </row>
    <row r="664" spans="3:39" x14ac:dyDescent="0.25">
      <c r="C664" s="20"/>
      <c r="D664" s="5"/>
      <c r="E664" s="5"/>
      <c r="F664" s="6"/>
      <c r="G664" s="6"/>
      <c r="H664" s="5"/>
      <c r="I664" s="5"/>
      <c r="J664" s="5"/>
      <c r="K664" s="5"/>
      <c r="L664" s="5"/>
      <c r="M664" s="10"/>
      <c r="N664" s="10"/>
      <c r="O664" s="5"/>
      <c r="P664" s="5"/>
      <c r="V664" s="12"/>
      <c r="AM664" s="13"/>
    </row>
    <row r="665" spans="3:39" x14ac:dyDescent="0.25">
      <c r="C665" s="20"/>
      <c r="D665" s="5"/>
      <c r="E665" s="5"/>
      <c r="F665" s="6"/>
      <c r="G665" s="6"/>
      <c r="H665" s="5"/>
      <c r="I665" s="5"/>
      <c r="J665" s="5"/>
      <c r="K665" s="5"/>
      <c r="L665" s="5"/>
      <c r="M665" s="10"/>
      <c r="N665" s="10"/>
      <c r="O665" s="5"/>
      <c r="P665" s="5"/>
      <c r="V665" s="12"/>
      <c r="AM665" s="13"/>
    </row>
    <row r="666" spans="3:39" x14ac:dyDescent="0.25">
      <c r="C666" s="20"/>
      <c r="D666" s="5"/>
      <c r="E666" s="5"/>
      <c r="F666" s="6"/>
      <c r="G666" s="6"/>
      <c r="H666" s="5"/>
      <c r="I666" s="5"/>
      <c r="J666" s="5"/>
      <c r="K666" s="5"/>
      <c r="L666" s="5"/>
      <c r="M666" s="10"/>
      <c r="N666" s="10"/>
      <c r="O666" s="5"/>
      <c r="P666" s="5"/>
      <c r="V666" s="12"/>
      <c r="AM666" s="13"/>
    </row>
    <row r="667" spans="3:39" x14ac:dyDescent="0.25">
      <c r="C667" s="20"/>
      <c r="D667" s="5"/>
      <c r="E667" s="5"/>
      <c r="F667" s="6"/>
      <c r="G667" s="6"/>
      <c r="H667" s="5"/>
      <c r="I667" s="5"/>
      <c r="J667" s="5"/>
      <c r="K667" s="5"/>
      <c r="L667" s="5"/>
      <c r="M667" s="10"/>
      <c r="N667" s="10"/>
      <c r="O667" s="5"/>
      <c r="P667" s="5"/>
      <c r="V667" s="12"/>
      <c r="AM667" s="13"/>
    </row>
    <row r="668" spans="3:39" x14ac:dyDescent="0.25">
      <c r="C668" s="20"/>
      <c r="D668" s="5"/>
      <c r="E668" s="5"/>
      <c r="F668" s="6"/>
      <c r="G668" s="6"/>
      <c r="H668" s="5"/>
      <c r="I668" s="5"/>
      <c r="J668" s="5"/>
      <c r="K668" s="5"/>
      <c r="L668" s="5"/>
      <c r="M668" s="10"/>
      <c r="N668" s="10"/>
      <c r="O668" s="5"/>
      <c r="P668" s="5"/>
      <c r="V668" s="12"/>
      <c r="AM668" s="13"/>
    </row>
    <row r="669" spans="3:39" x14ac:dyDescent="0.25">
      <c r="C669" s="20"/>
      <c r="D669" s="5"/>
      <c r="E669" s="5"/>
      <c r="F669" s="6"/>
      <c r="G669" s="6"/>
      <c r="H669" s="5"/>
      <c r="I669" s="5"/>
      <c r="J669" s="5"/>
      <c r="K669" s="5"/>
      <c r="L669" s="5"/>
      <c r="M669" s="10"/>
      <c r="N669" s="10"/>
      <c r="O669" s="5"/>
      <c r="P669" s="5"/>
      <c r="V669" s="12"/>
      <c r="AM669" s="13"/>
    </row>
    <row r="670" spans="3:39" x14ac:dyDescent="0.25">
      <c r="C670" s="20"/>
      <c r="D670" s="5"/>
      <c r="E670" s="5"/>
      <c r="F670" s="6"/>
      <c r="G670" s="6"/>
      <c r="H670" s="5"/>
      <c r="I670" s="5"/>
      <c r="J670" s="5"/>
      <c r="K670" s="5"/>
      <c r="L670" s="5"/>
      <c r="M670" s="10"/>
      <c r="N670" s="10"/>
      <c r="O670" s="5"/>
      <c r="P670" s="5"/>
      <c r="V670" s="12"/>
      <c r="AM670" s="13"/>
    </row>
    <row r="671" spans="3:39" x14ac:dyDescent="0.25">
      <c r="C671" s="20"/>
      <c r="D671" s="5"/>
      <c r="E671" s="5"/>
      <c r="F671" s="6"/>
      <c r="G671" s="6"/>
      <c r="H671" s="5"/>
      <c r="I671" s="5"/>
      <c r="J671" s="5"/>
      <c r="K671" s="5"/>
      <c r="L671" s="5"/>
      <c r="M671" s="10"/>
      <c r="N671" s="10"/>
      <c r="O671" s="5"/>
      <c r="P671" s="5"/>
      <c r="V671" s="12"/>
      <c r="AM671" s="13"/>
    </row>
    <row r="672" spans="3:39" x14ac:dyDescent="0.25">
      <c r="C672" s="20"/>
      <c r="D672" s="5"/>
      <c r="E672" s="5"/>
      <c r="F672" s="6"/>
      <c r="G672" s="6"/>
      <c r="H672" s="5"/>
      <c r="I672" s="5"/>
      <c r="J672" s="5"/>
      <c r="K672" s="5"/>
      <c r="L672" s="5"/>
      <c r="M672" s="10"/>
      <c r="N672" s="10"/>
      <c r="O672" s="5"/>
      <c r="P672" s="5"/>
      <c r="V672" s="12"/>
      <c r="AM672" s="13"/>
    </row>
    <row r="673" spans="3:39" x14ac:dyDescent="0.25">
      <c r="C673" s="20"/>
      <c r="D673" s="5"/>
      <c r="E673" s="5"/>
      <c r="F673" s="6"/>
      <c r="G673" s="6"/>
      <c r="H673" s="5"/>
      <c r="I673" s="5"/>
      <c r="J673" s="5"/>
      <c r="K673" s="5"/>
      <c r="L673" s="5"/>
      <c r="M673" s="10"/>
      <c r="N673" s="10"/>
      <c r="O673" s="5"/>
      <c r="P673" s="5"/>
      <c r="V673" s="12"/>
      <c r="AM673" s="13"/>
    </row>
    <row r="674" spans="3:39" x14ac:dyDescent="0.25">
      <c r="C674" s="20"/>
      <c r="D674" s="5"/>
      <c r="E674" s="5"/>
      <c r="F674" s="6"/>
      <c r="G674" s="6"/>
      <c r="H674" s="5"/>
      <c r="I674" s="5"/>
      <c r="J674" s="5"/>
      <c r="K674" s="5"/>
      <c r="L674" s="5"/>
      <c r="M674" s="10"/>
      <c r="N674" s="10"/>
      <c r="O674" s="5"/>
      <c r="P674" s="5"/>
      <c r="V674" s="12"/>
      <c r="AM674" s="13"/>
    </row>
    <row r="675" spans="3:39" x14ac:dyDescent="0.25">
      <c r="C675" s="20"/>
      <c r="D675" s="5"/>
      <c r="E675" s="5"/>
      <c r="F675" s="6"/>
      <c r="G675" s="6"/>
      <c r="H675" s="5"/>
      <c r="I675" s="5"/>
      <c r="J675" s="5"/>
      <c r="K675" s="5"/>
      <c r="L675" s="5"/>
      <c r="M675" s="10"/>
      <c r="N675" s="10"/>
      <c r="O675" s="5"/>
      <c r="P675" s="5"/>
      <c r="V675" s="12"/>
      <c r="AM675" s="13"/>
    </row>
    <row r="676" spans="3:39" x14ac:dyDescent="0.25">
      <c r="C676" s="20"/>
      <c r="D676" s="5"/>
      <c r="E676" s="5"/>
      <c r="F676" s="6"/>
      <c r="G676" s="6"/>
      <c r="H676" s="5"/>
      <c r="I676" s="5"/>
      <c r="J676" s="5"/>
      <c r="K676" s="5"/>
      <c r="L676" s="5"/>
      <c r="M676" s="10"/>
      <c r="N676" s="10"/>
      <c r="O676" s="5"/>
      <c r="P676" s="5"/>
      <c r="V676" s="12"/>
      <c r="AM676" s="13"/>
    </row>
    <row r="677" spans="3:39" x14ac:dyDescent="0.25">
      <c r="C677" s="20"/>
      <c r="D677" s="5"/>
      <c r="E677" s="5"/>
      <c r="F677" s="6"/>
      <c r="G677" s="6"/>
      <c r="H677" s="5"/>
      <c r="I677" s="5"/>
      <c r="J677" s="5"/>
      <c r="K677" s="5"/>
      <c r="L677" s="5"/>
      <c r="M677" s="10"/>
      <c r="N677" s="10"/>
      <c r="O677" s="5"/>
      <c r="P677" s="5"/>
      <c r="V677" s="12"/>
      <c r="AM677" s="13"/>
    </row>
    <row r="678" spans="3:39" x14ac:dyDescent="0.25">
      <c r="C678" s="20"/>
      <c r="D678" s="5"/>
      <c r="E678" s="5"/>
      <c r="F678" s="6"/>
      <c r="G678" s="6"/>
      <c r="H678" s="5"/>
      <c r="I678" s="5"/>
      <c r="J678" s="5"/>
      <c r="K678" s="5"/>
      <c r="L678" s="5"/>
      <c r="M678" s="10"/>
      <c r="N678" s="10"/>
      <c r="O678" s="5"/>
      <c r="P678" s="5"/>
      <c r="V678" s="12"/>
      <c r="AM678" s="13"/>
    </row>
    <row r="679" spans="3:39" x14ac:dyDescent="0.25">
      <c r="C679" s="20"/>
      <c r="D679" s="5"/>
      <c r="E679" s="5"/>
      <c r="F679" s="6"/>
      <c r="G679" s="6"/>
      <c r="H679" s="5"/>
      <c r="I679" s="5"/>
      <c r="J679" s="5"/>
      <c r="K679" s="5"/>
      <c r="L679" s="5"/>
      <c r="M679" s="10"/>
      <c r="N679" s="10"/>
      <c r="O679" s="5"/>
      <c r="P679" s="5"/>
      <c r="V679" s="12"/>
      <c r="AM679" s="13"/>
    </row>
    <row r="680" spans="3:39" x14ac:dyDescent="0.25">
      <c r="C680" s="20"/>
      <c r="D680" s="5"/>
      <c r="E680" s="5"/>
      <c r="F680" s="6"/>
      <c r="G680" s="6"/>
      <c r="H680" s="5"/>
      <c r="I680" s="5"/>
      <c r="J680" s="5"/>
      <c r="K680" s="5"/>
      <c r="L680" s="5"/>
      <c r="M680" s="10"/>
      <c r="N680" s="10"/>
      <c r="O680" s="5"/>
      <c r="P680" s="5"/>
      <c r="V680" s="12"/>
      <c r="AM680" s="13"/>
    </row>
    <row r="681" spans="3:39" x14ac:dyDescent="0.25">
      <c r="C681" s="20"/>
      <c r="D681" s="5"/>
      <c r="E681" s="5"/>
      <c r="F681" s="6"/>
      <c r="G681" s="6"/>
      <c r="H681" s="5"/>
      <c r="I681" s="5"/>
      <c r="J681" s="5"/>
      <c r="K681" s="5"/>
      <c r="L681" s="5"/>
      <c r="M681" s="10"/>
      <c r="N681" s="10"/>
      <c r="O681" s="5"/>
      <c r="P681" s="5"/>
      <c r="V681" s="12"/>
      <c r="AM681" s="13"/>
    </row>
    <row r="682" spans="3:39" x14ac:dyDescent="0.25">
      <c r="C682" s="20"/>
      <c r="D682" s="5"/>
      <c r="E682" s="5"/>
      <c r="F682" s="6"/>
      <c r="G682" s="6"/>
      <c r="H682" s="5"/>
      <c r="I682" s="5"/>
      <c r="J682" s="5"/>
      <c r="K682" s="5"/>
      <c r="L682" s="5"/>
      <c r="M682" s="10"/>
      <c r="N682" s="10"/>
      <c r="O682" s="5"/>
      <c r="P682" s="5"/>
      <c r="V682" s="12"/>
      <c r="AM682" s="13"/>
    </row>
    <row r="683" spans="3:39" x14ac:dyDescent="0.25">
      <c r="C683" s="20"/>
      <c r="D683" s="5"/>
      <c r="E683" s="5"/>
      <c r="F683" s="6"/>
      <c r="G683" s="6"/>
      <c r="H683" s="5"/>
      <c r="I683" s="5"/>
      <c r="J683" s="5"/>
      <c r="K683" s="5"/>
      <c r="L683" s="5"/>
      <c r="M683" s="10"/>
      <c r="N683" s="10"/>
      <c r="O683" s="5"/>
      <c r="P683" s="5"/>
      <c r="V683" s="12"/>
      <c r="AM683" s="13"/>
    </row>
    <row r="684" spans="3:39" x14ac:dyDescent="0.25">
      <c r="C684" s="20"/>
      <c r="D684" s="5"/>
      <c r="E684" s="5"/>
      <c r="F684" s="6"/>
      <c r="G684" s="6"/>
      <c r="H684" s="5"/>
      <c r="I684" s="5"/>
      <c r="J684" s="5"/>
      <c r="K684" s="5"/>
      <c r="L684" s="5"/>
      <c r="M684" s="10"/>
      <c r="N684" s="10"/>
      <c r="O684" s="5"/>
      <c r="P684" s="5"/>
      <c r="V684" s="12"/>
      <c r="AM684" s="13"/>
    </row>
    <row r="685" spans="3:39" x14ac:dyDescent="0.25">
      <c r="C685" s="20"/>
      <c r="D685" s="5"/>
      <c r="E685" s="5"/>
      <c r="F685" s="6"/>
      <c r="G685" s="6"/>
      <c r="H685" s="5"/>
      <c r="I685" s="5"/>
      <c r="J685" s="5"/>
      <c r="K685" s="5"/>
      <c r="L685" s="5"/>
      <c r="M685" s="10"/>
      <c r="N685" s="10"/>
      <c r="O685" s="5"/>
      <c r="P685" s="5"/>
      <c r="V685" s="12"/>
      <c r="AM685" s="13"/>
    </row>
    <row r="686" spans="3:39" x14ac:dyDescent="0.25">
      <c r="C686" s="20"/>
      <c r="D686" s="5"/>
      <c r="E686" s="5"/>
      <c r="F686" s="6"/>
      <c r="G686" s="6"/>
      <c r="H686" s="5"/>
      <c r="I686" s="5"/>
      <c r="J686" s="5"/>
      <c r="K686" s="5"/>
      <c r="L686" s="5"/>
      <c r="M686" s="10"/>
      <c r="N686" s="10"/>
      <c r="O686" s="5"/>
      <c r="P686" s="5"/>
      <c r="V686" s="12"/>
      <c r="AM686" s="13"/>
    </row>
    <row r="687" spans="3:39" x14ac:dyDescent="0.25">
      <c r="C687" s="20"/>
      <c r="D687" s="5"/>
      <c r="E687" s="5"/>
      <c r="F687" s="6"/>
      <c r="G687" s="6"/>
      <c r="H687" s="5"/>
      <c r="I687" s="5"/>
      <c r="J687" s="5"/>
      <c r="K687" s="5"/>
      <c r="L687" s="5"/>
      <c r="M687" s="10"/>
      <c r="N687" s="10"/>
      <c r="O687" s="5"/>
      <c r="P687" s="5"/>
      <c r="V687" s="12"/>
      <c r="AM687" s="13"/>
    </row>
    <row r="688" spans="3:39" x14ac:dyDescent="0.25">
      <c r="C688" s="20"/>
      <c r="D688" s="5"/>
      <c r="E688" s="5"/>
      <c r="F688" s="6"/>
      <c r="G688" s="6"/>
      <c r="H688" s="5"/>
      <c r="I688" s="5"/>
      <c r="J688" s="5"/>
      <c r="K688" s="5"/>
      <c r="L688" s="5"/>
      <c r="M688" s="10"/>
      <c r="N688" s="10"/>
      <c r="O688" s="5"/>
      <c r="P688" s="5"/>
      <c r="V688" s="12"/>
      <c r="AM688" s="13"/>
    </row>
    <row r="689" spans="3:39" x14ac:dyDescent="0.25">
      <c r="C689" s="20"/>
      <c r="D689" s="5"/>
      <c r="E689" s="5"/>
      <c r="F689" s="6"/>
      <c r="G689" s="6"/>
      <c r="H689" s="5"/>
      <c r="I689" s="5"/>
      <c r="J689" s="5"/>
      <c r="K689" s="5"/>
      <c r="L689" s="5"/>
      <c r="M689" s="10"/>
      <c r="N689" s="10"/>
      <c r="O689" s="5"/>
      <c r="P689" s="5"/>
      <c r="V689" s="12"/>
      <c r="AM689" s="13"/>
    </row>
    <row r="690" spans="3:39" x14ac:dyDescent="0.25">
      <c r="C690" s="20"/>
      <c r="D690" s="5"/>
      <c r="E690" s="5"/>
      <c r="F690" s="6"/>
      <c r="G690" s="6"/>
      <c r="H690" s="5"/>
      <c r="I690" s="5"/>
      <c r="J690" s="5"/>
      <c r="K690" s="5"/>
      <c r="L690" s="5"/>
      <c r="M690" s="10"/>
      <c r="N690" s="10"/>
      <c r="O690" s="5"/>
      <c r="P690" s="5"/>
      <c r="V690" s="12"/>
      <c r="AM690" s="13"/>
    </row>
    <row r="691" spans="3:39" x14ac:dyDescent="0.25">
      <c r="C691" s="20"/>
      <c r="D691" s="5"/>
      <c r="E691" s="5"/>
      <c r="F691" s="6"/>
      <c r="G691" s="6"/>
      <c r="H691" s="5"/>
      <c r="I691" s="5"/>
      <c r="J691" s="5"/>
      <c r="K691" s="5"/>
      <c r="L691" s="5"/>
      <c r="M691" s="10"/>
      <c r="N691" s="10"/>
      <c r="O691" s="5"/>
      <c r="P691" s="5"/>
      <c r="V691" s="12"/>
      <c r="AM691" s="13"/>
    </row>
    <row r="692" spans="3:39" x14ac:dyDescent="0.25">
      <c r="C692" s="20"/>
      <c r="D692" s="5"/>
      <c r="E692" s="5"/>
      <c r="F692" s="6"/>
      <c r="G692" s="6"/>
      <c r="H692" s="5"/>
      <c r="I692" s="5"/>
      <c r="J692" s="5"/>
      <c r="K692" s="5"/>
      <c r="L692" s="5"/>
      <c r="M692" s="10"/>
      <c r="N692" s="10"/>
      <c r="O692" s="5"/>
      <c r="P692" s="5"/>
      <c r="V692" s="12"/>
      <c r="AM692" s="13"/>
    </row>
    <row r="693" spans="3:39" x14ac:dyDescent="0.25">
      <c r="C693" s="20"/>
      <c r="D693" s="5"/>
      <c r="E693" s="5"/>
      <c r="F693" s="6"/>
      <c r="G693" s="6"/>
      <c r="H693" s="5"/>
      <c r="I693" s="5"/>
      <c r="J693" s="5"/>
      <c r="K693" s="5"/>
      <c r="L693" s="5"/>
      <c r="M693" s="10"/>
      <c r="N693" s="10"/>
      <c r="O693" s="5"/>
      <c r="P693" s="5"/>
      <c r="V693" s="12"/>
      <c r="AM693" s="13"/>
    </row>
    <row r="694" spans="3:39" x14ac:dyDescent="0.25">
      <c r="C694" s="20"/>
      <c r="D694" s="5"/>
      <c r="E694" s="5"/>
      <c r="F694" s="6"/>
      <c r="G694" s="6"/>
      <c r="H694" s="5"/>
      <c r="I694" s="5"/>
      <c r="J694" s="5"/>
      <c r="K694" s="5"/>
      <c r="L694" s="5"/>
      <c r="M694" s="10"/>
      <c r="N694" s="10"/>
      <c r="O694" s="5"/>
      <c r="P694" s="5"/>
      <c r="V694" s="12"/>
      <c r="AM694" s="13"/>
    </row>
    <row r="695" spans="3:39" x14ac:dyDescent="0.25">
      <c r="C695" s="20"/>
      <c r="D695" s="5"/>
      <c r="E695" s="5"/>
      <c r="F695" s="6"/>
      <c r="G695" s="6"/>
      <c r="H695" s="5"/>
      <c r="I695" s="5"/>
      <c r="J695" s="5"/>
      <c r="K695" s="5"/>
      <c r="L695" s="5"/>
      <c r="M695" s="10"/>
      <c r="N695" s="10"/>
      <c r="O695" s="5"/>
      <c r="P695" s="5"/>
      <c r="V695" s="12"/>
      <c r="AM695" s="13"/>
    </row>
    <row r="696" spans="3:39" x14ac:dyDescent="0.25">
      <c r="C696" s="20"/>
      <c r="D696" s="5"/>
      <c r="E696" s="5"/>
      <c r="F696" s="6"/>
      <c r="G696" s="6"/>
      <c r="H696" s="5"/>
      <c r="I696" s="5"/>
      <c r="J696" s="5"/>
      <c r="K696" s="5"/>
      <c r="L696" s="5"/>
      <c r="M696" s="10"/>
      <c r="N696" s="10"/>
      <c r="O696" s="5"/>
      <c r="P696" s="5"/>
      <c r="V696" s="12"/>
      <c r="AM696" s="13"/>
    </row>
    <row r="697" spans="3:39" x14ac:dyDescent="0.25">
      <c r="C697" s="20"/>
      <c r="D697" s="5"/>
      <c r="E697" s="5"/>
      <c r="F697" s="6"/>
      <c r="G697" s="6"/>
      <c r="H697" s="5"/>
      <c r="I697" s="5"/>
      <c r="J697" s="5"/>
      <c r="K697" s="5"/>
      <c r="L697" s="5"/>
      <c r="M697" s="10"/>
      <c r="N697" s="10"/>
      <c r="O697" s="5"/>
      <c r="P697" s="5"/>
      <c r="V697" s="12"/>
      <c r="AM697" s="13"/>
    </row>
    <row r="698" spans="3:39" x14ac:dyDescent="0.25">
      <c r="C698" s="20"/>
      <c r="D698" s="5"/>
      <c r="E698" s="5"/>
      <c r="F698" s="6"/>
      <c r="G698" s="6"/>
      <c r="H698" s="5"/>
      <c r="I698" s="5"/>
      <c r="J698" s="5"/>
      <c r="K698" s="5"/>
      <c r="L698" s="5"/>
      <c r="M698" s="10"/>
      <c r="N698" s="10"/>
      <c r="O698" s="5"/>
      <c r="P698" s="5"/>
      <c r="V698" s="12"/>
      <c r="AM698" s="13"/>
    </row>
    <row r="699" spans="3:39" x14ac:dyDescent="0.25">
      <c r="C699" s="20"/>
      <c r="D699" s="5"/>
      <c r="E699" s="5"/>
      <c r="F699" s="6"/>
      <c r="G699" s="6"/>
      <c r="H699" s="5"/>
      <c r="I699" s="5"/>
      <c r="J699" s="5"/>
      <c r="K699" s="5"/>
      <c r="L699" s="5"/>
      <c r="M699" s="10"/>
      <c r="N699" s="10"/>
      <c r="O699" s="5"/>
      <c r="P699" s="5"/>
      <c r="V699" s="12"/>
      <c r="AM699" s="13"/>
    </row>
    <row r="700" spans="3:39" x14ac:dyDescent="0.25">
      <c r="C700" s="20"/>
      <c r="D700" s="5"/>
      <c r="E700" s="5"/>
      <c r="F700" s="6"/>
      <c r="G700" s="6"/>
      <c r="H700" s="5"/>
      <c r="I700" s="5"/>
      <c r="J700" s="5"/>
      <c r="K700" s="5"/>
      <c r="L700" s="5"/>
      <c r="M700" s="10"/>
      <c r="N700" s="10"/>
      <c r="O700" s="5"/>
      <c r="P700" s="5"/>
      <c r="V700" s="12"/>
      <c r="AM700" s="13"/>
    </row>
    <row r="701" spans="3:39" x14ac:dyDescent="0.25">
      <c r="C701" s="20"/>
      <c r="D701" s="5"/>
      <c r="E701" s="5"/>
      <c r="F701" s="6"/>
      <c r="G701" s="6"/>
      <c r="H701" s="5"/>
      <c r="I701" s="5"/>
      <c r="J701" s="5"/>
      <c r="K701" s="5"/>
      <c r="L701" s="5"/>
      <c r="M701" s="10"/>
      <c r="N701" s="10"/>
      <c r="O701" s="5"/>
      <c r="P701" s="5"/>
      <c r="V701" s="12"/>
      <c r="AM701" s="13"/>
    </row>
    <row r="702" spans="3:39" x14ac:dyDescent="0.25">
      <c r="C702" s="20"/>
      <c r="D702" s="5"/>
      <c r="E702" s="5"/>
      <c r="F702" s="6"/>
      <c r="G702" s="6"/>
      <c r="H702" s="5"/>
      <c r="I702" s="5"/>
      <c r="J702" s="5"/>
      <c r="K702" s="5"/>
      <c r="L702" s="5"/>
      <c r="M702" s="10"/>
      <c r="N702" s="10"/>
      <c r="O702" s="5"/>
      <c r="P702" s="5"/>
      <c r="V702" s="12"/>
      <c r="AM702" s="13"/>
    </row>
    <row r="703" spans="3:39" x14ac:dyDescent="0.25">
      <c r="C703" s="20"/>
      <c r="D703" s="5"/>
      <c r="E703" s="5"/>
      <c r="F703" s="6"/>
      <c r="G703" s="6"/>
      <c r="H703" s="5"/>
      <c r="I703" s="5"/>
      <c r="J703" s="5"/>
      <c r="K703" s="5"/>
      <c r="L703" s="5"/>
      <c r="M703" s="10"/>
      <c r="N703" s="10"/>
      <c r="O703" s="5"/>
      <c r="P703" s="5"/>
      <c r="V703" s="12"/>
      <c r="AM703" s="13"/>
    </row>
    <row r="704" spans="3:39" x14ac:dyDescent="0.25">
      <c r="C704" s="20"/>
      <c r="D704" s="5"/>
      <c r="E704" s="5"/>
      <c r="F704" s="6"/>
      <c r="G704" s="6"/>
      <c r="H704" s="5"/>
      <c r="I704" s="5"/>
      <c r="J704" s="5"/>
      <c r="K704" s="5"/>
      <c r="L704" s="5"/>
      <c r="M704" s="10"/>
      <c r="N704" s="10"/>
      <c r="O704" s="5"/>
      <c r="P704" s="5"/>
      <c r="V704" s="12"/>
      <c r="AM704" s="13"/>
    </row>
    <row r="705" spans="3:39" x14ac:dyDescent="0.25">
      <c r="C705" s="20"/>
      <c r="D705" s="5"/>
      <c r="E705" s="5"/>
      <c r="F705" s="6"/>
      <c r="G705" s="6"/>
      <c r="H705" s="5"/>
      <c r="I705" s="5"/>
      <c r="J705" s="5"/>
      <c r="K705" s="5"/>
      <c r="L705" s="5"/>
      <c r="M705" s="10"/>
      <c r="N705" s="10"/>
      <c r="O705" s="5"/>
      <c r="P705" s="5"/>
      <c r="V705" s="12"/>
      <c r="AM705" s="13"/>
    </row>
    <row r="706" spans="3:39" x14ac:dyDescent="0.25">
      <c r="C706" s="20"/>
      <c r="D706" s="5"/>
      <c r="E706" s="5"/>
      <c r="F706" s="6"/>
      <c r="G706" s="6"/>
      <c r="H706" s="5"/>
      <c r="I706" s="5"/>
      <c r="J706" s="5"/>
      <c r="K706" s="5"/>
      <c r="L706" s="5"/>
      <c r="M706" s="10"/>
      <c r="N706" s="10"/>
      <c r="O706" s="5"/>
      <c r="P706" s="5"/>
      <c r="V706" s="12"/>
      <c r="AM706" s="13"/>
    </row>
    <row r="707" spans="3:39" x14ac:dyDescent="0.25">
      <c r="C707" s="20"/>
      <c r="D707" s="5"/>
      <c r="E707" s="5"/>
      <c r="F707" s="6"/>
      <c r="G707" s="6"/>
      <c r="H707" s="5"/>
      <c r="I707" s="5"/>
      <c r="J707" s="5"/>
      <c r="K707" s="5"/>
      <c r="L707" s="5"/>
      <c r="M707" s="10"/>
      <c r="N707" s="10"/>
      <c r="O707" s="5"/>
      <c r="P707" s="5"/>
      <c r="V707" s="12"/>
      <c r="AM707" s="13"/>
    </row>
    <row r="708" spans="3:39" x14ac:dyDescent="0.25">
      <c r="C708" s="20"/>
      <c r="D708" s="5"/>
      <c r="E708" s="5"/>
      <c r="F708" s="6"/>
      <c r="G708" s="6"/>
      <c r="H708" s="5"/>
      <c r="I708" s="5"/>
      <c r="J708" s="5"/>
      <c r="K708" s="5"/>
      <c r="L708" s="5"/>
      <c r="M708" s="10"/>
      <c r="N708" s="10"/>
      <c r="O708" s="5"/>
      <c r="P708" s="5"/>
      <c r="V708" s="12"/>
      <c r="AM708" s="13"/>
    </row>
    <row r="709" spans="3:39" x14ac:dyDescent="0.25">
      <c r="C709" s="20"/>
      <c r="D709" s="5"/>
      <c r="E709" s="5"/>
      <c r="F709" s="6"/>
      <c r="G709" s="6"/>
      <c r="H709" s="5"/>
      <c r="I709" s="5"/>
      <c r="J709" s="5"/>
      <c r="K709" s="5"/>
      <c r="L709" s="5"/>
      <c r="M709" s="10"/>
      <c r="N709" s="10"/>
      <c r="O709" s="5"/>
      <c r="P709" s="5"/>
      <c r="V709" s="12"/>
      <c r="AM709" s="13"/>
    </row>
    <row r="710" spans="3:39" x14ac:dyDescent="0.25">
      <c r="C710" s="20"/>
      <c r="D710" s="5"/>
      <c r="E710" s="5"/>
      <c r="F710" s="6"/>
      <c r="G710" s="6"/>
      <c r="H710" s="5"/>
      <c r="I710" s="5"/>
      <c r="J710" s="5"/>
      <c r="K710" s="5"/>
      <c r="L710" s="5"/>
      <c r="M710" s="10"/>
      <c r="N710" s="10"/>
      <c r="O710" s="5"/>
      <c r="P710" s="5"/>
      <c r="V710" s="12"/>
      <c r="AM710" s="13"/>
    </row>
    <row r="711" spans="3:39" x14ac:dyDescent="0.25">
      <c r="C711" s="20"/>
      <c r="D711" s="5"/>
      <c r="E711" s="5"/>
      <c r="F711" s="6"/>
      <c r="G711" s="6"/>
      <c r="H711" s="5"/>
      <c r="I711" s="5"/>
      <c r="J711" s="5"/>
      <c r="K711" s="5"/>
      <c r="L711" s="5"/>
      <c r="M711" s="10"/>
      <c r="N711" s="10"/>
      <c r="O711" s="5"/>
      <c r="P711" s="5"/>
      <c r="V711" s="12"/>
      <c r="AM711" s="13"/>
    </row>
    <row r="712" spans="3:39" x14ac:dyDescent="0.25">
      <c r="C712" s="20"/>
      <c r="D712" s="5"/>
      <c r="E712" s="5"/>
      <c r="F712" s="6"/>
      <c r="G712" s="6"/>
      <c r="H712" s="5"/>
      <c r="I712" s="5"/>
      <c r="J712" s="5"/>
      <c r="K712" s="5"/>
      <c r="L712" s="5"/>
      <c r="M712" s="10"/>
      <c r="N712" s="10"/>
      <c r="O712" s="5"/>
      <c r="P712" s="5"/>
      <c r="V712" s="12"/>
      <c r="AM712" s="13"/>
    </row>
    <row r="713" spans="3:39" x14ac:dyDescent="0.25">
      <c r="C713" s="20"/>
      <c r="D713" s="5"/>
      <c r="E713" s="5"/>
      <c r="F713" s="6"/>
      <c r="G713" s="6"/>
      <c r="H713" s="5"/>
      <c r="I713" s="5"/>
      <c r="J713" s="5"/>
      <c r="K713" s="5"/>
      <c r="L713" s="5"/>
      <c r="M713" s="10"/>
      <c r="N713" s="10"/>
      <c r="O713" s="5"/>
      <c r="P713" s="5"/>
      <c r="V713" s="12"/>
      <c r="AM713" s="13"/>
    </row>
    <row r="714" spans="3:39" x14ac:dyDescent="0.25">
      <c r="C714" s="20"/>
      <c r="D714" s="5"/>
      <c r="E714" s="5"/>
      <c r="F714" s="6"/>
      <c r="G714" s="6"/>
      <c r="H714" s="5"/>
      <c r="I714" s="5"/>
      <c r="J714" s="5"/>
      <c r="K714" s="5"/>
      <c r="L714" s="5"/>
      <c r="M714" s="10"/>
      <c r="N714" s="10"/>
      <c r="O714" s="5"/>
      <c r="P714" s="5"/>
      <c r="V714" s="12"/>
      <c r="AM714" s="13"/>
    </row>
    <row r="715" spans="3:39" x14ac:dyDescent="0.25">
      <c r="C715" s="20"/>
      <c r="D715" s="5"/>
      <c r="E715" s="5"/>
      <c r="F715" s="6"/>
      <c r="G715" s="6"/>
      <c r="H715" s="5"/>
      <c r="I715" s="5"/>
      <c r="J715" s="5"/>
      <c r="K715" s="5"/>
      <c r="L715" s="5"/>
      <c r="M715" s="10"/>
      <c r="N715" s="10"/>
      <c r="O715" s="5"/>
      <c r="P715" s="5"/>
      <c r="V715" s="12"/>
      <c r="AM715" s="13"/>
    </row>
    <row r="716" spans="3:39" x14ac:dyDescent="0.25">
      <c r="C716" s="20"/>
      <c r="D716" s="5"/>
      <c r="E716" s="5"/>
      <c r="F716" s="6"/>
      <c r="G716" s="6"/>
      <c r="H716" s="5"/>
      <c r="I716" s="5"/>
      <c r="J716" s="5"/>
      <c r="K716" s="5"/>
      <c r="L716" s="5"/>
      <c r="M716" s="10"/>
      <c r="N716" s="10"/>
      <c r="O716" s="5"/>
      <c r="P716" s="5"/>
      <c r="V716" s="12"/>
      <c r="AM716" s="13"/>
    </row>
    <row r="717" spans="3:39" x14ac:dyDescent="0.25">
      <c r="C717" s="20"/>
      <c r="D717" s="5"/>
      <c r="E717" s="5"/>
      <c r="F717" s="6"/>
      <c r="G717" s="6"/>
      <c r="H717" s="5"/>
      <c r="I717" s="5"/>
      <c r="J717" s="5"/>
      <c r="K717" s="5"/>
      <c r="L717" s="5"/>
      <c r="M717" s="10"/>
      <c r="N717" s="10"/>
      <c r="O717" s="5"/>
      <c r="P717" s="5"/>
      <c r="V717" s="12"/>
      <c r="AM717" s="13"/>
    </row>
    <row r="718" spans="3:39" x14ac:dyDescent="0.25">
      <c r="C718" s="20"/>
      <c r="D718" s="5"/>
      <c r="E718" s="5"/>
      <c r="F718" s="6"/>
      <c r="G718" s="6"/>
      <c r="H718" s="5"/>
      <c r="I718" s="5"/>
      <c r="J718" s="5"/>
      <c r="K718" s="5"/>
      <c r="L718" s="5"/>
      <c r="M718" s="10"/>
      <c r="N718" s="10"/>
      <c r="O718" s="5"/>
      <c r="P718" s="5"/>
      <c r="V718" s="12"/>
      <c r="AM718" s="13"/>
    </row>
    <row r="719" spans="3:39" x14ac:dyDescent="0.25">
      <c r="C719" s="20"/>
      <c r="D719" s="5"/>
      <c r="E719" s="5"/>
      <c r="F719" s="6"/>
      <c r="G719" s="6"/>
      <c r="H719" s="5"/>
      <c r="I719" s="5"/>
      <c r="J719" s="5"/>
      <c r="K719" s="5"/>
      <c r="L719" s="5"/>
      <c r="M719" s="10"/>
      <c r="N719" s="10"/>
      <c r="O719" s="5"/>
      <c r="P719" s="5"/>
      <c r="V719" s="12"/>
      <c r="AM719" s="13"/>
    </row>
    <row r="720" spans="3:39" x14ac:dyDescent="0.25">
      <c r="C720" s="20"/>
      <c r="D720" s="5"/>
      <c r="E720" s="5"/>
      <c r="F720" s="6"/>
      <c r="G720" s="6"/>
      <c r="H720" s="5"/>
      <c r="I720" s="5"/>
      <c r="J720" s="5"/>
      <c r="K720" s="5"/>
      <c r="L720" s="5"/>
      <c r="M720" s="10"/>
      <c r="N720" s="10"/>
      <c r="O720" s="5"/>
      <c r="P720" s="5"/>
      <c r="V720" s="12"/>
      <c r="AM720" s="13"/>
    </row>
    <row r="721" spans="3:39" x14ac:dyDescent="0.25">
      <c r="C721" s="20"/>
      <c r="D721" s="5"/>
      <c r="E721" s="5"/>
      <c r="F721" s="6"/>
      <c r="G721" s="6"/>
      <c r="H721" s="5"/>
      <c r="I721" s="5"/>
      <c r="J721" s="5"/>
      <c r="K721" s="5"/>
      <c r="L721" s="5"/>
      <c r="M721" s="10"/>
      <c r="N721" s="10"/>
      <c r="O721" s="5"/>
      <c r="P721" s="5"/>
      <c r="V721" s="12"/>
      <c r="AM721" s="13"/>
    </row>
    <row r="722" spans="3:39" x14ac:dyDescent="0.25">
      <c r="C722" s="20"/>
      <c r="D722" s="5"/>
      <c r="E722" s="5"/>
      <c r="F722" s="6"/>
      <c r="G722" s="6"/>
      <c r="H722" s="5"/>
      <c r="I722" s="5"/>
      <c r="J722" s="5"/>
      <c r="K722" s="5"/>
      <c r="L722" s="5"/>
      <c r="M722" s="10"/>
      <c r="N722" s="10"/>
      <c r="O722" s="5"/>
      <c r="P722" s="5"/>
      <c r="V722" s="12"/>
      <c r="AM722" s="13"/>
    </row>
    <row r="723" spans="3:39" x14ac:dyDescent="0.25">
      <c r="C723" s="20"/>
      <c r="D723" s="5"/>
      <c r="E723" s="5"/>
      <c r="F723" s="6"/>
      <c r="G723" s="6"/>
      <c r="H723" s="5"/>
      <c r="I723" s="5"/>
      <c r="J723" s="5"/>
      <c r="K723" s="5"/>
      <c r="L723" s="5"/>
      <c r="M723" s="10"/>
      <c r="N723" s="10"/>
      <c r="O723" s="5"/>
      <c r="P723" s="5"/>
      <c r="V723" s="12"/>
      <c r="AM723" s="13"/>
    </row>
    <row r="724" spans="3:39" x14ac:dyDescent="0.25">
      <c r="C724" s="20"/>
      <c r="D724" s="5"/>
      <c r="E724" s="5"/>
      <c r="F724" s="6"/>
      <c r="G724" s="6"/>
      <c r="H724" s="5"/>
      <c r="I724" s="5"/>
      <c r="J724" s="5"/>
      <c r="K724" s="5"/>
      <c r="L724" s="5"/>
      <c r="M724" s="10"/>
      <c r="N724" s="10"/>
      <c r="O724" s="5"/>
      <c r="P724" s="5"/>
      <c r="V724" s="12"/>
      <c r="AM724" s="13"/>
    </row>
    <row r="725" spans="3:39" x14ac:dyDescent="0.25">
      <c r="C725" s="20"/>
      <c r="D725" s="5"/>
      <c r="E725" s="5"/>
      <c r="F725" s="6"/>
      <c r="G725" s="6"/>
      <c r="H725" s="5"/>
      <c r="I725" s="5"/>
      <c r="J725" s="5"/>
      <c r="K725" s="5"/>
      <c r="L725" s="5"/>
      <c r="M725" s="10"/>
      <c r="N725" s="10"/>
      <c r="O725" s="5"/>
      <c r="P725" s="5"/>
      <c r="V725" s="12"/>
      <c r="AM725" s="13"/>
    </row>
    <row r="726" spans="3:39" x14ac:dyDescent="0.25">
      <c r="C726" s="20"/>
      <c r="D726" s="5"/>
      <c r="E726" s="5"/>
      <c r="F726" s="6"/>
      <c r="G726" s="6"/>
      <c r="H726" s="5"/>
      <c r="I726" s="5"/>
      <c r="J726" s="5"/>
      <c r="K726" s="5"/>
      <c r="L726" s="5"/>
      <c r="M726" s="10"/>
      <c r="N726" s="10"/>
      <c r="O726" s="5"/>
      <c r="P726" s="5"/>
      <c r="V726" s="12"/>
      <c r="AM726" s="13"/>
    </row>
    <row r="727" spans="3:39" x14ac:dyDescent="0.25">
      <c r="C727" s="20"/>
      <c r="D727" s="5"/>
      <c r="E727" s="5"/>
      <c r="F727" s="6"/>
      <c r="G727" s="6"/>
      <c r="H727" s="5"/>
      <c r="I727" s="5"/>
      <c r="J727" s="5"/>
      <c r="K727" s="5"/>
      <c r="L727" s="5"/>
      <c r="M727" s="10"/>
      <c r="N727" s="10"/>
      <c r="O727" s="5"/>
      <c r="P727" s="5"/>
      <c r="V727" s="12"/>
      <c r="AM727" s="13"/>
    </row>
    <row r="728" spans="3:39" x14ac:dyDescent="0.25">
      <c r="C728" s="20"/>
      <c r="D728" s="5"/>
      <c r="E728" s="5"/>
      <c r="F728" s="6"/>
      <c r="G728" s="6"/>
      <c r="H728" s="5"/>
      <c r="I728" s="5"/>
      <c r="J728" s="5"/>
      <c r="K728" s="5"/>
      <c r="L728" s="5"/>
      <c r="M728" s="10"/>
      <c r="N728" s="10"/>
      <c r="O728" s="5"/>
      <c r="P728" s="5"/>
      <c r="V728" s="12"/>
      <c r="AM728" s="13"/>
    </row>
    <row r="729" spans="3:39" x14ac:dyDescent="0.25">
      <c r="C729" s="20"/>
      <c r="D729" s="5"/>
      <c r="E729" s="5"/>
      <c r="F729" s="6"/>
      <c r="G729" s="6"/>
      <c r="H729" s="5"/>
      <c r="I729" s="5"/>
      <c r="J729" s="5"/>
      <c r="K729" s="5"/>
      <c r="L729" s="5"/>
      <c r="M729" s="10"/>
      <c r="N729" s="10"/>
      <c r="O729" s="5"/>
      <c r="P729" s="5"/>
      <c r="V729" s="12"/>
      <c r="AM729" s="13"/>
    </row>
    <row r="730" spans="3:39" x14ac:dyDescent="0.25">
      <c r="C730" s="20"/>
      <c r="D730" s="5"/>
      <c r="E730" s="5"/>
      <c r="F730" s="6"/>
      <c r="G730" s="6"/>
      <c r="H730" s="5"/>
      <c r="I730" s="5"/>
      <c r="J730" s="5"/>
      <c r="K730" s="5"/>
      <c r="L730" s="5"/>
      <c r="M730" s="10"/>
      <c r="N730" s="10"/>
      <c r="O730" s="5"/>
      <c r="P730" s="5"/>
      <c r="V730" s="12"/>
      <c r="AM730" s="13"/>
    </row>
    <row r="731" spans="3:39" x14ac:dyDescent="0.25">
      <c r="C731" s="20"/>
      <c r="D731" s="5"/>
      <c r="E731" s="5"/>
      <c r="F731" s="6"/>
      <c r="G731" s="6"/>
      <c r="H731" s="5"/>
      <c r="I731" s="5"/>
      <c r="J731" s="5"/>
      <c r="K731" s="5"/>
      <c r="L731" s="5"/>
      <c r="M731" s="10"/>
      <c r="N731" s="10"/>
      <c r="O731" s="5"/>
      <c r="P731" s="5"/>
      <c r="V731" s="12"/>
      <c r="AM731" s="13"/>
    </row>
    <row r="732" spans="3:39" x14ac:dyDescent="0.25">
      <c r="C732" s="20"/>
      <c r="D732" s="5"/>
      <c r="E732" s="5"/>
      <c r="F732" s="6"/>
      <c r="G732" s="6"/>
      <c r="H732" s="5"/>
      <c r="I732" s="5"/>
      <c r="J732" s="5"/>
      <c r="K732" s="5"/>
      <c r="L732" s="5"/>
      <c r="M732" s="10"/>
      <c r="N732" s="10"/>
      <c r="O732" s="5"/>
      <c r="P732" s="5"/>
      <c r="V732" s="12"/>
      <c r="AM732" s="13"/>
    </row>
    <row r="733" spans="3:39" x14ac:dyDescent="0.25">
      <c r="C733" s="20"/>
      <c r="D733" s="5"/>
      <c r="E733" s="5"/>
      <c r="F733" s="6"/>
      <c r="G733" s="6"/>
      <c r="H733" s="5"/>
      <c r="I733" s="5"/>
      <c r="J733" s="5"/>
      <c r="K733" s="5"/>
      <c r="L733" s="5"/>
      <c r="M733" s="10"/>
      <c r="N733" s="10"/>
      <c r="O733" s="5"/>
      <c r="P733" s="5"/>
      <c r="V733" s="12"/>
      <c r="AM733" s="13"/>
    </row>
    <row r="734" spans="3:39" x14ac:dyDescent="0.25">
      <c r="C734" s="20"/>
      <c r="D734" s="5"/>
      <c r="E734" s="5"/>
      <c r="F734" s="6"/>
      <c r="G734" s="6"/>
      <c r="H734" s="5"/>
      <c r="I734" s="5"/>
      <c r="J734" s="5"/>
      <c r="K734" s="5"/>
      <c r="L734" s="5"/>
      <c r="M734" s="10"/>
      <c r="N734" s="10"/>
      <c r="O734" s="5"/>
      <c r="P734" s="5"/>
      <c r="V734" s="12"/>
      <c r="AM734" s="13"/>
    </row>
    <row r="735" spans="3:39" x14ac:dyDescent="0.25">
      <c r="C735" s="20"/>
      <c r="D735" s="5"/>
      <c r="E735" s="5"/>
      <c r="F735" s="6"/>
      <c r="G735" s="6"/>
      <c r="H735" s="5"/>
      <c r="I735" s="5"/>
      <c r="J735" s="5"/>
      <c r="K735" s="5"/>
      <c r="L735" s="5"/>
      <c r="M735" s="10"/>
      <c r="N735" s="10"/>
      <c r="O735" s="5"/>
      <c r="P735" s="5"/>
      <c r="V735" s="12"/>
      <c r="AM735" s="13"/>
    </row>
    <row r="736" spans="3:39" x14ac:dyDescent="0.25">
      <c r="C736" s="20"/>
      <c r="D736" s="5"/>
      <c r="E736" s="5"/>
      <c r="F736" s="6"/>
      <c r="G736" s="6"/>
      <c r="H736" s="5"/>
      <c r="I736" s="5"/>
      <c r="J736" s="5"/>
      <c r="K736" s="5"/>
      <c r="L736" s="5"/>
      <c r="M736" s="10"/>
      <c r="N736" s="10"/>
      <c r="O736" s="5"/>
      <c r="P736" s="5"/>
      <c r="V736" s="12"/>
      <c r="AM736" s="13"/>
    </row>
    <row r="737" spans="3:39" x14ac:dyDescent="0.25">
      <c r="C737" s="20"/>
      <c r="D737" s="5"/>
      <c r="E737" s="5"/>
      <c r="F737" s="6"/>
      <c r="G737" s="6"/>
      <c r="H737" s="5"/>
      <c r="I737" s="5"/>
      <c r="J737" s="5"/>
      <c r="K737" s="5"/>
      <c r="L737" s="5"/>
      <c r="M737" s="10"/>
      <c r="N737" s="10"/>
      <c r="O737" s="5"/>
      <c r="P737" s="5"/>
      <c r="V737" s="12"/>
      <c r="AM737" s="13"/>
    </row>
    <row r="738" spans="3:39" x14ac:dyDescent="0.25">
      <c r="C738" s="20"/>
      <c r="D738" s="5"/>
      <c r="E738" s="5"/>
      <c r="F738" s="6"/>
      <c r="G738" s="6"/>
      <c r="H738" s="5"/>
      <c r="I738" s="5"/>
      <c r="J738" s="5"/>
      <c r="K738" s="5"/>
      <c r="L738" s="5"/>
      <c r="M738" s="10"/>
      <c r="N738" s="10"/>
      <c r="O738" s="5"/>
      <c r="P738" s="5"/>
      <c r="V738" s="12"/>
      <c r="AM738" s="13"/>
    </row>
    <row r="739" spans="3:39" x14ac:dyDescent="0.25">
      <c r="C739" s="20"/>
      <c r="D739" s="5"/>
      <c r="E739" s="5"/>
      <c r="F739" s="6"/>
      <c r="G739" s="6"/>
      <c r="H739" s="5"/>
      <c r="I739" s="5"/>
      <c r="J739" s="5"/>
      <c r="K739" s="5"/>
      <c r="L739" s="5"/>
      <c r="M739" s="10"/>
      <c r="N739" s="10"/>
      <c r="O739" s="5"/>
      <c r="P739" s="5"/>
      <c r="V739" s="12"/>
      <c r="AM739" s="13"/>
    </row>
    <row r="740" spans="3:39" x14ac:dyDescent="0.25">
      <c r="C740" s="20"/>
      <c r="D740" s="5"/>
      <c r="E740" s="5"/>
      <c r="F740" s="6"/>
      <c r="G740" s="6"/>
      <c r="H740" s="5"/>
      <c r="I740" s="5"/>
      <c r="J740" s="5"/>
      <c r="K740" s="5"/>
      <c r="L740" s="5"/>
      <c r="M740" s="10"/>
      <c r="N740" s="10"/>
      <c r="O740" s="5"/>
      <c r="P740" s="5"/>
      <c r="V740" s="12"/>
      <c r="AM740" s="13"/>
    </row>
    <row r="741" spans="3:39" x14ac:dyDescent="0.25">
      <c r="C741" s="20"/>
      <c r="D741" s="5"/>
      <c r="E741" s="5"/>
      <c r="F741" s="6"/>
      <c r="G741" s="6"/>
      <c r="H741" s="5"/>
      <c r="I741" s="5"/>
      <c r="J741" s="5"/>
      <c r="K741" s="5"/>
      <c r="L741" s="5"/>
      <c r="M741" s="10"/>
      <c r="N741" s="10"/>
      <c r="O741" s="5"/>
      <c r="P741" s="5"/>
      <c r="V741" s="12"/>
      <c r="AM741" s="13"/>
    </row>
    <row r="742" spans="3:39" x14ac:dyDescent="0.25">
      <c r="C742" s="20"/>
      <c r="D742" s="5"/>
      <c r="E742" s="5"/>
      <c r="F742" s="6"/>
      <c r="G742" s="6"/>
      <c r="H742" s="5"/>
      <c r="I742" s="5"/>
      <c r="J742" s="5"/>
      <c r="K742" s="5"/>
      <c r="L742" s="5"/>
      <c r="M742" s="10"/>
      <c r="N742" s="10"/>
      <c r="O742" s="5"/>
      <c r="P742" s="5"/>
      <c r="V742" s="12"/>
      <c r="AM742" s="13"/>
    </row>
    <row r="743" spans="3:39" x14ac:dyDescent="0.25">
      <c r="C743" s="20"/>
      <c r="D743" s="5"/>
      <c r="E743" s="5"/>
      <c r="F743" s="6"/>
      <c r="G743" s="6"/>
      <c r="H743" s="5"/>
      <c r="I743" s="5"/>
      <c r="J743" s="5"/>
      <c r="K743" s="5"/>
      <c r="L743" s="5"/>
      <c r="M743" s="10"/>
      <c r="N743" s="10"/>
      <c r="O743" s="5"/>
      <c r="P743" s="5"/>
      <c r="V743" s="12"/>
      <c r="AM743" s="13"/>
    </row>
    <row r="744" spans="3:39" x14ac:dyDescent="0.25">
      <c r="C744" s="20"/>
      <c r="D744" s="5"/>
      <c r="E744" s="5"/>
      <c r="F744" s="6"/>
      <c r="G744" s="6"/>
      <c r="H744" s="5"/>
      <c r="I744" s="5"/>
      <c r="J744" s="5"/>
      <c r="K744" s="5"/>
      <c r="L744" s="5"/>
      <c r="M744" s="10"/>
      <c r="N744" s="10"/>
      <c r="O744" s="5"/>
      <c r="P744" s="5"/>
      <c r="V744" s="12"/>
      <c r="AM744" s="13"/>
    </row>
    <row r="745" spans="3:39" x14ac:dyDescent="0.25">
      <c r="C745" s="20"/>
      <c r="D745" s="5"/>
      <c r="E745" s="5"/>
      <c r="F745" s="6"/>
      <c r="G745" s="6"/>
      <c r="H745" s="5"/>
      <c r="I745" s="5"/>
      <c r="J745" s="5"/>
      <c r="K745" s="5"/>
      <c r="L745" s="5"/>
      <c r="M745" s="10"/>
      <c r="N745" s="10"/>
      <c r="O745" s="5"/>
      <c r="P745" s="5"/>
      <c r="V745" s="12"/>
      <c r="AM745" s="13"/>
    </row>
    <row r="746" spans="3:39" x14ac:dyDescent="0.25">
      <c r="C746" s="20"/>
      <c r="D746" s="5"/>
      <c r="E746" s="5"/>
      <c r="F746" s="6"/>
      <c r="G746" s="6"/>
      <c r="H746" s="5"/>
      <c r="I746" s="5"/>
      <c r="J746" s="5"/>
      <c r="K746" s="5"/>
      <c r="L746" s="5"/>
      <c r="M746" s="10"/>
      <c r="N746" s="10"/>
      <c r="O746" s="5"/>
      <c r="P746" s="5"/>
      <c r="V746" s="12"/>
      <c r="AM746" s="13"/>
    </row>
    <row r="747" spans="3:39" x14ac:dyDescent="0.25">
      <c r="C747" s="20"/>
      <c r="D747" s="5"/>
      <c r="E747" s="5"/>
      <c r="F747" s="6"/>
      <c r="G747" s="6"/>
      <c r="H747" s="5"/>
      <c r="I747" s="5"/>
      <c r="J747" s="5"/>
      <c r="K747" s="5"/>
      <c r="L747" s="5"/>
      <c r="M747" s="10"/>
      <c r="N747" s="10"/>
      <c r="O747" s="5"/>
      <c r="P747" s="5"/>
      <c r="V747" s="12"/>
      <c r="AM747" s="13"/>
    </row>
    <row r="748" spans="3:39" x14ac:dyDescent="0.25">
      <c r="C748" s="20"/>
      <c r="D748" s="5"/>
      <c r="E748" s="5"/>
      <c r="F748" s="6"/>
      <c r="G748" s="6"/>
      <c r="H748" s="5"/>
      <c r="I748" s="5"/>
      <c r="J748" s="5"/>
      <c r="K748" s="5"/>
      <c r="L748" s="5"/>
      <c r="M748" s="10"/>
      <c r="N748" s="10"/>
      <c r="O748" s="5"/>
      <c r="P748" s="5"/>
      <c r="V748" s="12"/>
      <c r="AM748" s="13"/>
    </row>
    <row r="749" spans="3:39" x14ac:dyDescent="0.25">
      <c r="C749" s="20"/>
      <c r="D749" s="5"/>
      <c r="E749" s="5"/>
      <c r="F749" s="6"/>
      <c r="G749" s="6"/>
      <c r="H749" s="5"/>
      <c r="I749" s="5"/>
      <c r="J749" s="5"/>
      <c r="K749" s="5"/>
      <c r="L749" s="5"/>
      <c r="M749" s="10"/>
      <c r="N749" s="10"/>
      <c r="O749" s="5"/>
      <c r="P749" s="5"/>
      <c r="V749" s="12"/>
      <c r="AM749" s="13"/>
    </row>
    <row r="750" spans="3:39" x14ac:dyDescent="0.25">
      <c r="C750" s="20"/>
      <c r="D750" s="5"/>
      <c r="E750" s="5"/>
      <c r="F750" s="6"/>
      <c r="G750" s="6"/>
      <c r="H750" s="5"/>
      <c r="I750" s="5"/>
      <c r="J750" s="5"/>
      <c r="K750" s="5"/>
      <c r="L750" s="5"/>
      <c r="M750" s="10"/>
      <c r="N750" s="10"/>
      <c r="O750" s="5"/>
      <c r="P750" s="5"/>
      <c r="V750" s="12"/>
      <c r="AM750" s="13"/>
    </row>
    <row r="751" spans="3:39" x14ac:dyDescent="0.25">
      <c r="C751" s="20"/>
      <c r="D751" s="5"/>
      <c r="E751" s="5"/>
      <c r="F751" s="6"/>
      <c r="G751" s="6"/>
      <c r="H751" s="5"/>
      <c r="I751" s="5"/>
      <c r="J751" s="5"/>
      <c r="K751" s="5"/>
      <c r="L751" s="5"/>
      <c r="M751" s="10"/>
      <c r="N751" s="10"/>
      <c r="O751" s="5"/>
      <c r="P751" s="5"/>
      <c r="V751" s="12"/>
      <c r="AM751" s="13"/>
    </row>
    <row r="752" spans="3:39" x14ac:dyDescent="0.25">
      <c r="C752" s="20"/>
      <c r="D752" s="5"/>
      <c r="E752" s="5"/>
      <c r="F752" s="6"/>
      <c r="G752" s="6"/>
      <c r="H752" s="5"/>
      <c r="I752" s="5"/>
      <c r="J752" s="5"/>
      <c r="K752" s="5"/>
      <c r="L752" s="5"/>
      <c r="M752" s="10"/>
      <c r="N752" s="10"/>
      <c r="O752" s="5"/>
      <c r="P752" s="5"/>
      <c r="V752" s="12"/>
      <c r="AM752" s="13"/>
    </row>
    <row r="753" spans="3:39" x14ac:dyDescent="0.25">
      <c r="C753" s="20"/>
      <c r="D753" s="5"/>
      <c r="E753" s="5"/>
      <c r="F753" s="6"/>
      <c r="G753" s="6"/>
      <c r="H753" s="5"/>
      <c r="I753" s="5"/>
      <c r="J753" s="5"/>
      <c r="K753" s="5"/>
      <c r="L753" s="5"/>
      <c r="M753" s="10"/>
      <c r="N753" s="10"/>
      <c r="O753" s="5"/>
      <c r="P753" s="5"/>
      <c r="V753" s="12"/>
      <c r="AM753" s="13"/>
    </row>
    <row r="754" spans="3:39" x14ac:dyDescent="0.25">
      <c r="C754" s="20"/>
      <c r="D754" s="5"/>
      <c r="E754" s="5"/>
      <c r="F754" s="6"/>
      <c r="G754" s="6"/>
      <c r="H754" s="5"/>
      <c r="I754" s="5"/>
      <c r="J754" s="5"/>
      <c r="K754" s="5"/>
      <c r="L754" s="5"/>
      <c r="M754" s="10"/>
      <c r="N754" s="10"/>
      <c r="O754" s="5"/>
      <c r="P754" s="5"/>
      <c r="V754" s="12"/>
      <c r="AM754" s="13"/>
    </row>
    <row r="755" spans="3:39" x14ac:dyDescent="0.25">
      <c r="C755" s="20"/>
      <c r="D755" s="5"/>
      <c r="E755" s="5"/>
      <c r="F755" s="6"/>
      <c r="G755" s="6"/>
      <c r="H755" s="5"/>
      <c r="I755" s="5"/>
      <c r="J755" s="5"/>
      <c r="K755" s="5"/>
      <c r="L755" s="5"/>
      <c r="M755" s="10"/>
      <c r="N755" s="10"/>
      <c r="O755" s="5"/>
      <c r="P755" s="5"/>
      <c r="V755" s="12"/>
      <c r="AM755" s="13"/>
    </row>
    <row r="756" spans="3:39" x14ac:dyDescent="0.25">
      <c r="C756" s="20"/>
      <c r="D756" s="5"/>
      <c r="E756" s="5"/>
      <c r="F756" s="6"/>
      <c r="G756" s="6"/>
      <c r="H756" s="5"/>
      <c r="I756" s="5"/>
      <c r="J756" s="5"/>
      <c r="K756" s="5"/>
      <c r="L756" s="5"/>
      <c r="M756" s="10"/>
      <c r="N756" s="10"/>
      <c r="O756" s="5"/>
      <c r="P756" s="5"/>
      <c r="V756" s="12"/>
      <c r="AM756" s="13"/>
    </row>
    <row r="757" spans="3:39" x14ac:dyDescent="0.25">
      <c r="C757" s="20"/>
      <c r="D757" s="5"/>
      <c r="E757" s="5"/>
      <c r="F757" s="6"/>
      <c r="G757" s="6"/>
      <c r="H757" s="5"/>
      <c r="I757" s="5"/>
      <c r="J757" s="5"/>
      <c r="K757" s="5"/>
      <c r="L757" s="5"/>
      <c r="M757" s="10"/>
      <c r="N757" s="10"/>
      <c r="O757" s="5"/>
      <c r="P757" s="5"/>
      <c r="V757" s="12"/>
      <c r="AM757" s="13"/>
    </row>
    <row r="758" spans="3:39" x14ac:dyDescent="0.25">
      <c r="C758" s="20"/>
      <c r="D758" s="5"/>
      <c r="E758" s="5"/>
      <c r="F758" s="6"/>
      <c r="G758" s="6"/>
      <c r="H758" s="5"/>
      <c r="I758" s="5"/>
      <c r="J758" s="5"/>
      <c r="K758" s="5"/>
      <c r="L758" s="5"/>
      <c r="M758" s="10"/>
      <c r="N758" s="10"/>
      <c r="O758" s="5"/>
      <c r="P758" s="5"/>
      <c r="V758" s="12"/>
      <c r="AM758" s="13"/>
    </row>
    <row r="759" spans="3:39" x14ac:dyDescent="0.25">
      <c r="C759" s="20"/>
      <c r="D759" s="5"/>
      <c r="E759" s="5"/>
      <c r="F759" s="6"/>
      <c r="G759" s="6"/>
      <c r="H759" s="5"/>
      <c r="I759" s="5"/>
      <c r="J759" s="5"/>
      <c r="K759" s="5"/>
      <c r="L759" s="5"/>
      <c r="M759" s="10"/>
      <c r="N759" s="10"/>
      <c r="O759" s="5"/>
      <c r="P759" s="5"/>
      <c r="V759" s="12"/>
      <c r="AM759" s="13"/>
    </row>
    <row r="760" spans="3:39" x14ac:dyDescent="0.25">
      <c r="C760" s="20"/>
      <c r="D760" s="5"/>
      <c r="E760" s="5"/>
      <c r="F760" s="6"/>
      <c r="G760" s="6"/>
      <c r="H760" s="5"/>
      <c r="I760" s="5"/>
      <c r="J760" s="5"/>
      <c r="K760" s="5"/>
      <c r="L760" s="5"/>
      <c r="M760" s="10"/>
      <c r="N760" s="10"/>
      <c r="O760" s="5"/>
      <c r="P760" s="5"/>
      <c r="V760" s="12"/>
      <c r="AM760" s="13"/>
    </row>
    <row r="761" spans="3:39" x14ac:dyDescent="0.25">
      <c r="C761" s="20"/>
      <c r="D761" s="5"/>
      <c r="E761" s="5"/>
      <c r="F761" s="6"/>
      <c r="G761" s="6"/>
      <c r="H761" s="5"/>
      <c r="I761" s="5"/>
      <c r="J761" s="5"/>
      <c r="K761" s="5"/>
      <c r="L761" s="5"/>
      <c r="M761" s="10"/>
      <c r="N761" s="10"/>
      <c r="O761" s="5"/>
      <c r="P761" s="5"/>
      <c r="V761" s="12"/>
      <c r="AM761" s="13"/>
    </row>
    <row r="762" spans="3:39" x14ac:dyDescent="0.25">
      <c r="C762" s="20"/>
      <c r="D762" s="5"/>
      <c r="E762" s="5"/>
      <c r="F762" s="6"/>
      <c r="G762" s="6"/>
      <c r="H762" s="5"/>
      <c r="I762" s="5"/>
      <c r="J762" s="5"/>
      <c r="K762" s="5"/>
      <c r="L762" s="5"/>
      <c r="M762" s="10"/>
      <c r="N762" s="10"/>
      <c r="O762" s="5"/>
      <c r="P762" s="5"/>
      <c r="V762" s="12"/>
      <c r="AM762" s="13"/>
    </row>
    <row r="763" spans="3:39" x14ac:dyDescent="0.25">
      <c r="C763" s="20"/>
      <c r="D763" s="5"/>
      <c r="E763" s="5"/>
      <c r="F763" s="6"/>
      <c r="G763" s="6"/>
      <c r="H763" s="5"/>
      <c r="I763" s="5"/>
      <c r="J763" s="5"/>
      <c r="K763" s="5"/>
      <c r="L763" s="5"/>
      <c r="M763" s="10"/>
      <c r="N763" s="10"/>
      <c r="O763" s="5"/>
      <c r="P763" s="5"/>
      <c r="V763" s="12"/>
      <c r="AM763" s="13"/>
    </row>
    <row r="764" spans="3:39" x14ac:dyDescent="0.25">
      <c r="C764" s="20"/>
      <c r="D764" s="5"/>
      <c r="E764" s="5"/>
      <c r="F764" s="6"/>
      <c r="G764" s="6"/>
      <c r="H764" s="5"/>
      <c r="I764" s="5"/>
      <c r="J764" s="5"/>
      <c r="K764" s="5"/>
      <c r="L764" s="5"/>
      <c r="M764" s="10"/>
      <c r="N764" s="10"/>
      <c r="O764" s="5"/>
      <c r="P764" s="5"/>
      <c r="V764" s="12"/>
      <c r="AM764" s="13"/>
    </row>
    <row r="765" spans="3:39" x14ac:dyDescent="0.25">
      <c r="C765" s="20"/>
      <c r="D765" s="5"/>
      <c r="E765" s="5"/>
      <c r="F765" s="6"/>
      <c r="G765" s="6"/>
      <c r="H765" s="5"/>
      <c r="I765" s="5"/>
      <c r="J765" s="5"/>
      <c r="K765" s="5"/>
      <c r="L765" s="5"/>
      <c r="M765" s="10"/>
      <c r="N765" s="10"/>
      <c r="O765" s="5"/>
      <c r="P765" s="5"/>
      <c r="V765" s="12"/>
      <c r="AM765" s="13"/>
    </row>
    <row r="766" spans="3:39" x14ac:dyDescent="0.25">
      <c r="C766" s="20"/>
      <c r="D766" s="5"/>
      <c r="E766" s="5"/>
      <c r="F766" s="6"/>
      <c r="G766" s="6"/>
      <c r="H766" s="5"/>
      <c r="I766" s="5"/>
      <c r="J766" s="5"/>
      <c r="K766" s="5"/>
      <c r="L766" s="5"/>
      <c r="M766" s="10"/>
      <c r="N766" s="10"/>
      <c r="O766" s="5"/>
      <c r="P766" s="5"/>
      <c r="V766" s="12"/>
      <c r="AM766" s="13"/>
    </row>
    <row r="767" spans="3:39" x14ac:dyDescent="0.25">
      <c r="C767" s="20"/>
      <c r="D767" s="5"/>
      <c r="E767" s="5"/>
      <c r="F767" s="6"/>
      <c r="G767" s="6"/>
      <c r="H767" s="5"/>
      <c r="I767" s="5"/>
      <c r="J767" s="5"/>
      <c r="K767" s="5"/>
      <c r="L767" s="5"/>
      <c r="M767" s="10"/>
      <c r="N767" s="10"/>
      <c r="O767" s="5"/>
      <c r="P767" s="5"/>
      <c r="V767" s="12"/>
      <c r="AM767" s="13"/>
    </row>
    <row r="768" spans="3:39" x14ac:dyDescent="0.25">
      <c r="C768" s="20"/>
      <c r="D768" s="5"/>
      <c r="E768" s="5"/>
      <c r="F768" s="6"/>
      <c r="G768" s="6"/>
      <c r="H768" s="5"/>
      <c r="I768" s="5"/>
      <c r="J768" s="5"/>
      <c r="K768" s="5"/>
      <c r="L768" s="5"/>
      <c r="M768" s="10"/>
      <c r="N768" s="10"/>
      <c r="O768" s="5"/>
      <c r="P768" s="5"/>
      <c r="V768" s="12"/>
      <c r="AM768" s="13"/>
    </row>
    <row r="769" spans="3:39" x14ac:dyDescent="0.25">
      <c r="C769" s="20"/>
      <c r="D769" s="5"/>
      <c r="E769" s="5"/>
      <c r="F769" s="6"/>
      <c r="G769" s="6"/>
      <c r="H769" s="5"/>
      <c r="I769" s="5"/>
      <c r="J769" s="5"/>
      <c r="K769" s="5"/>
      <c r="L769" s="5"/>
      <c r="M769" s="10"/>
      <c r="N769" s="10"/>
      <c r="O769" s="5"/>
      <c r="P769" s="5"/>
      <c r="V769" s="12"/>
      <c r="AM769" s="13"/>
    </row>
    <row r="770" spans="3:39" x14ac:dyDescent="0.25">
      <c r="C770" s="20"/>
      <c r="D770" s="5"/>
      <c r="E770" s="5"/>
      <c r="F770" s="6"/>
      <c r="G770" s="6"/>
      <c r="H770" s="5"/>
      <c r="I770" s="5"/>
      <c r="J770" s="5"/>
      <c r="K770" s="5"/>
      <c r="L770" s="5"/>
      <c r="M770" s="10"/>
      <c r="N770" s="10"/>
      <c r="O770" s="5"/>
      <c r="P770" s="5"/>
      <c r="V770" s="12"/>
      <c r="AM770" s="13"/>
    </row>
    <row r="771" spans="3:39" x14ac:dyDescent="0.25">
      <c r="C771" s="20"/>
      <c r="D771" s="5"/>
      <c r="E771" s="5"/>
      <c r="F771" s="6"/>
      <c r="G771" s="6"/>
      <c r="H771" s="5"/>
      <c r="I771" s="5"/>
      <c r="J771" s="5"/>
      <c r="K771" s="5"/>
      <c r="L771" s="5"/>
      <c r="M771" s="10"/>
      <c r="N771" s="10"/>
      <c r="O771" s="5"/>
      <c r="P771" s="5"/>
      <c r="V771" s="12"/>
      <c r="AM771" s="13"/>
    </row>
    <row r="772" spans="3:39" x14ac:dyDescent="0.25">
      <c r="C772" s="20"/>
      <c r="D772" s="5"/>
      <c r="E772" s="5"/>
      <c r="F772" s="6"/>
      <c r="G772" s="6"/>
      <c r="H772" s="5"/>
      <c r="I772" s="5"/>
      <c r="J772" s="5"/>
      <c r="K772" s="5"/>
      <c r="L772" s="5"/>
      <c r="M772" s="10"/>
      <c r="N772" s="10"/>
      <c r="O772" s="5"/>
      <c r="P772" s="5"/>
      <c r="V772" s="12"/>
      <c r="AM772" s="13"/>
    </row>
    <row r="773" spans="3:39" x14ac:dyDescent="0.25">
      <c r="C773" s="20"/>
      <c r="D773" s="5"/>
      <c r="E773" s="5"/>
      <c r="F773" s="6"/>
      <c r="G773" s="6"/>
      <c r="H773" s="5"/>
      <c r="I773" s="5"/>
      <c r="J773" s="5"/>
      <c r="K773" s="5"/>
      <c r="L773" s="5"/>
      <c r="M773" s="10"/>
      <c r="N773" s="10"/>
      <c r="O773" s="5"/>
      <c r="P773" s="5"/>
      <c r="V773" s="12"/>
      <c r="AM773" s="13"/>
    </row>
    <row r="774" spans="3:39" x14ac:dyDescent="0.25">
      <c r="C774" s="20"/>
      <c r="D774" s="5"/>
      <c r="E774" s="5"/>
      <c r="F774" s="6"/>
      <c r="G774" s="6"/>
      <c r="H774" s="5"/>
      <c r="I774" s="5"/>
      <c r="J774" s="5"/>
      <c r="K774" s="5"/>
      <c r="L774" s="5"/>
      <c r="M774" s="10"/>
      <c r="N774" s="10"/>
      <c r="O774" s="5"/>
      <c r="P774" s="5"/>
      <c r="V774" s="12"/>
      <c r="AM774" s="13"/>
    </row>
    <row r="775" spans="3:39" x14ac:dyDescent="0.25">
      <c r="C775" s="20"/>
      <c r="D775" s="5"/>
      <c r="E775" s="5"/>
      <c r="F775" s="6"/>
      <c r="G775" s="6"/>
      <c r="H775" s="5"/>
      <c r="I775" s="5"/>
      <c r="J775" s="5"/>
      <c r="K775" s="5"/>
      <c r="L775" s="5"/>
      <c r="M775" s="10"/>
      <c r="N775" s="10"/>
      <c r="O775" s="5"/>
      <c r="P775" s="5"/>
      <c r="V775" s="12"/>
      <c r="AM775" s="13"/>
    </row>
    <row r="776" spans="3:39" x14ac:dyDescent="0.25">
      <c r="C776" s="20"/>
      <c r="D776" s="5"/>
      <c r="E776" s="5"/>
      <c r="F776" s="6"/>
      <c r="G776" s="6"/>
      <c r="H776" s="5"/>
      <c r="I776" s="5"/>
      <c r="J776" s="5"/>
      <c r="K776" s="5"/>
      <c r="L776" s="5"/>
      <c r="M776" s="10"/>
      <c r="N776" s="10"/>
      <c r="O776" s="5"/>
      <c r="P776" s="5"/>
      <c r="V776" s="12"/>
      <c r="AM776" s="13"/>
    </row>
    <row r="777" spans="3:39" x14ac:dyDescent="0.25">
      <c r="C777" s="20"/>
      <c r="D777" s="5"/>
      <c r="E777" s="5"/>
      <c r="F777" s="6"/>
      <c r="G777" s="6"/>
      <c r="H777" s="5"/>
      <c r="I777" s="5"/>
      <c r="J777" s="5"/>
      <c r="K777" s="5"/>
      <c r="L777" s="5"/>
      <c r="M777" s="10"/>
      <c r="N777" s="10"/>
      <c r="O777" s="5"/>
      <c r="P777" s="5"/>
      <c r="V777" s="12"/>
      <c r="AM777" s="13"/>
    </row>
    <row r="778" spans="3:39" x14ac:dyDescent="0.25">
      <c r="C778" s="20"/>
      <c r="D778" s="5"/>
      <c r="E778" s="5"/>
      <c r="F778" s="6"/>
      <c r="G778" s="6"/>
      <c r="H778" s="5"/>
      <c r="I778" s="5"/>
      <c r="J778" s="5"/>
      <c r="K778" s="5"/>
      <c r="L778" s="5"/>
      <c r="M778" s="10"/>
      <c r="N778" s="10"/>
      <c r="O778" s="5"/>
      <c r="P778" s="5"/>
      <c r="V778" s="12"/>
      <c r="AM778" s="13"/>
    </row>
    <row r="779" spans="3:39" x14ac:dyDescent="0.25">
      <c r="C779" s="20"/>
      <c r="D779" s="5"/>
      <c r="E779" s="5"/>
      <c r="F779" s="6"/>
      <c r="G779" s="6"/>
      <c r="H779" s="5"/>
      <c r="I779" s="5"/>
      <c r="J779" s="5"/>
      <c r="K779" s="5"/>
      <c r="L779" s="5"/>
      <c r="M779" s="10"/>
      <c r="N779" s="10"/>
      <c r="O779" s="5"/>
      <c r="P779" s="5"/>
      <c r="V779" s="12"/>
      <c r="AM779" s="13"/>
    </row>
    <row r="780" spans="3:39" x14ac:dyDescent="0.25">
      <c r="C780" s="20"/>
      <c r="D780" s="5"/>
      <c r="E780" s="5"/>
      <c r="F780" s="6"/>
      <c r="G780" s="6"/>
      <c r="H780" s="5"/>
      <c r="I780" s="5"/>
      <c r="J780" s="5"/>
      <c r="K780" s="5"/>
      <c r="L780" s="5"/>
      <c r="M780" s="10"/>
      <c r="N780" s="10"/>
      <c r="O780" s="5"/>
      <c r="P780" s="5"/>
      <c r="V780" s="12"/>
      <c r="AM780" s="13"/>
    </row>
    <row r="781" spans="3:39" x14ac:dyDescent="0.25">
      <c r="C781" s="20"/>
      <c r="D781" s="5"/>
      <c r="E781" s="5"/>
      <c r="F781" s="6"/>
      <c r="G781" s="6"/>
      <c r="H781" s="5"/>
      <c r="I781" s="5"/>
      <c r="J781" s="5"/>
      <c r="K781" s="5"/>
      <c r="L781" s="5"/>
      <c r="M781" s="10"/>
      <c r="N781" s="10"/>
      <c r="O781" s="5"/>
      <c r="P781" s="5"/>
      <c r="V781" s="12"/>
      <c r="AM781" s="13"/>
    </row>
    <row r="782" spans="3:39" x14ac:dyDescent="0.25">
      <c r="C782" s="20"/>
      <c r="D782" s="5"/>
      <c r="E782" s="5"/>
      <c r="F782" s="6"/>
      <c r="G782" s="6"/>
      <c r="H782" s="5"/>
      <c r="I782" s="5"/>
      <c r="J782" s="5"/>
      <c r="K782" s="5"/>
      <c r="L782" s="5"/>
      <c r="M782" s="10"/>
      <c r="N782" s="10"/>
      <c r="O782" s="5"/>
      <c r="P782" s="5"/>
      <c r="V782" s="12"/>
      <c r="AM782" s="13"/>
    </row>
    <row r="783" spans="3:39" x14ac:dyDescent="0.25">
      <c r="C783" s="20"/>
      <c r="D783" s="5"/>
      <c r="E783" s="5"/>
      <c r="F783" s="6"/>
      <c r="G783" s="6"/>
      <c r="H783" s="5"/>
      <c r="I783" s="5"/>
      <c r="J783" s="5"/>
      <c r="K783" s="5"/>
      <c r="L783" s="5"/>
      <c r="M783" s="10"/>
      <c r="N783" s="10"/>
      <c r="O783" s="5"/>
      <c r="P783" s="5"/>
      <c r="V783" s="12"/>
      <c r="AM783" s="13"/>
    </row>
    <row r="784" spans="3:39" x14ac:dyDescent="0.25">
      <c r="C784" s="20"/>
      <c r="D784" s="5"/>
      <c r="E784" s="5"/>
      <c r="F784" s="6"/>
      <c r="G784" s="6"/>
      <c r="H784" s="5"/>
      <c r="I784" s="5"/>
      <c r="J784" s="5"/>
      <c r="K784" s="5"/>
      <c r="L784" s="5"/>
      <c r="M784" s="10"/>
      <c r="N784" s="10"/>
      <c r="O784" s="5"/>
      <c r="P784" s="5"/>
      <c r="V784" s="12"/>
      <c r="AM784" s="13"/>
    </row>
    <row r="785" spans="3:39" x14ac:dyDescent="0.25">
      <c r="C785" s="20"/>
      <c r="D785" s="5"/>
      <c r="E785" s="5"/>
      <c r="F785" s="6"/>
      <c r="G785" s="6"/>
      <c r="H785" s="5"/>
      <c r="I785" s="5"/>
      <c r="J785" s="5"/>
      <c r="K785" s="5"/>
      <c r="L785" s="5"/>
      <c r="M785" s="10"/>
      <c r="N785" s="10"/>
      <c r="O785" s="5"/>
      <c r="P785" s="5"/>
      <c r="V785" s="12"/>
      <c r="AM785" s="13"/>
    </row>
    <row r="786" spans="3:39" x14ac:dyDescent="0.25">
      <c r="C786" s="20"/>
      <c r="D786" s="5"/>
      <c r="E786" s="5"/>
      <c r="F786" s="6"/>
      <c r="G786" s="6"/>
      <c r="H786" s="5"/>
      <c r="I786" s="5"/>
      <c r="J786" s="5"/>
      <c r="K786" s="5"/>
      <c r="L786" s="5"/>
      <c r="M786" s="10"/>
      <c r="N786" s="10"/>
      <c r="O786" s="5"/>
      <c r="P786" s="5"/>
      <c r="V786" s="12"/>
      <c r="AM786" s="13"/>
    </row>
    <row r="787" spans="3:39" x14ac:dyDescent="0.25">
      <c r="C787" s="20"/>
      <c r="D787" s="5"/>
      <c r="E787" s="5"/>
      <c r="F787" s="6"/>
      <c r="G787" s="6"/>
      <c r="H787" s="5"/>
      <c r="I787" s="5"/>
      <c r="J787" s="5"/>
      <c r="K787" s="5"/>
      <c r="L787" s="5"/>
      <c r="M787" s="10"/>
      <c r="N787" s="10"/>
      <c r="O787" s="5"/>
      <c r="P787" s="5"/>
      <c r="V787" s="12"/>
      <c r="AM787" s="13"/>
    </row>
    <row r="788" spans="3:39" x14ac:dyDescent="0.25">
      <c r="C788" s="20"/>
      <c r="D788" s="5"/>
      <c r="E788" s="5"/>
      <c r="F788" s="6"/>
      <c r="G788" s="6"/>
      <c r="H788" s="5"/>
      <c r="I788" s="5"/>
      <c r="J788" s="5"/>
      <c r="K788" s="5"/>
      <c r="L788" s="5"/>
      <c r="M788" s="10"/>
      <c r="N788" s="10"/>
      <c r="O788" s="5"/>
      <c r="P788" s="5"/>
      <c r="V788" s="12"/>
      <c r="AM788" s="13"/>
    </row>
    <row r="789" spans="3:39" x14ac:dyDescent="0.25">
      <c r="C789" s="20"/>
      <c r="D789" s="5"/>
      <c r="E789" s="5"/>
      <c r="F789" s="6"/>
      <c r="G789" s="6"/>
      <c r="H789" s="5"/>
      <c r="I789" s="5"/>
      <c r="J789" s="5"/>
      <c r="K789" s="5"/>
      <c r="L789" s="5"/>
      <c r="M789" s="10"/>
      <c r="N789" s="10"/>
      <c r="O789" s="5"/>
      <c r="P789" s="5"/>
      <c r="V789" s="12"/>
      <c r="AM789" s="13"/>
    </row>
    <row r="790" spans="3:39" x14ac:dyDescent="0.25">
      <c r="C790" s="20"/>
      <c r="D790" s="5"/>
      <c r="E790" s="5"/>
      <c r="F790" s="6"/>
      <c r="G790" s="6"/>
      <c r="H790" s="5"/>
      <c r="I790" s="5"/>
      <c r="J790" s="5"/>
      <c r="K790" s="5"/>
      <c r="L790" s="5"/>
      <c r="M790" s="10"/>
      <c r="N790" s="10"/>
      <c r="O790" s="5"/>
      <c r="P790" s="5"/>
      <c r="V790" s="12"/>
      <c r="AM790" s="13"/>
    </row>
    <row r="791" spans="3:39" x14ac:dyDescent="0.25">
      <c r="C791" s="20"/>
      <c r="D791" s="5"/>
      <c r="E791" s="5"/>
      <c r="F791" s="6"/>
      <c r="G791" s="6"/>
      <c r="H791" s="5"/>
      <c r="I791" s="5"/>
      <c r="J791" s="5"/>
      <c r="K791" s="5"/>
      <c r="L791" s="5"/>
      <c r="M791" s="10"/>
      <c r="N791" s="10"/>
      <c r="O791" s="5"/>
      <c r="P791" s="5"/>
      <c r="V791" s="12"/>
      <c r="AM791" s="13"/>
    </row>
    <row r="792" spans="3:39" x14ac:dyDescent="0.25">
      <c r="C792" s="20"/>
      <c r="D792" s="5"/>
      <c r="E792" s="5"/>
      <c r="F792" s="6"/>
      <c r="G792" s="6"/>
      <c r="H792" s="5"/>
      <c r="I792" s="5"/>
      <c r="J792" s="5"/>
      <c r="K792" s="5"/>
      <c r="L792" s="5"/>
      <c r="M792" s="10"/>
      <c r="N792" s="10"/>
      <c r="O792" s="5"/>
      <c r="P792" s="5"/>
      <c r="V792" s="12"/>
      <c r="AM792" s="13"/>
    </row>
    <row r="793" spans="3:39" x14ac:dyDescent="0.25">
      <c r="C793" s="20"/>
      <c r="D793" s="5"/>
      <c r="E793" s="5"/>
      <c r="F793" s="6"/>
      <c r="G793" s="6"/>
      <c r="H793" s="5"/>
      <c r="I793" s="5"/>
      <c r="J793" s="5"/>
      <c r="K793" s="5"/>
      <c r="L793" s="5"/>
      <c r="M793" s="10"/>
      <c r="N793" s="10"/>
      <c r="O793" s="5"/>
      <c r="P793" s="5"/>
      <c r="V793" s="12"/>
      <c r="AM793" s="13"/>
    </row>
    <row r="794" spans="3:39" x14ac:dyDescent="0.25">
      <c r="C794" s="20"/>
      <c r="D794" s="5"/>
      <c r="E794" s="5"/>
      <c r="F794" s="6"/>
      <c r="G794" s="6"/>
      <c r="H794" s="5"/>
      <c r="I794" s="5"/>
      <c r="J794" s="5"/>
      <c r="K794" s="5"/>
      <c r="L794" s="5"/>
      <c r="M794" s="10"/>
      <c r="N794" s="10"/>
      <c r="O794" s="5"/>
      <c r="P794" s="5"/>
      <c r="V794" s="12"/>
      <c r="AM794" s="13"/>
    </row>
    <row r="795" spans="3:39" x14ac:dyDescent="0.25">
      <c r="C795" s="20"/>
      <c r="D795" s="5"/>
      <c r="E795" s="5"/>
      <c r="F795" s="6"/>
      <c r="G795" s="6"/>
      <c r="H795" s="5"/>
      <c r="I795" s="5"/>
      <c r="J795" s="5"/>
      <c r="K795" s="5"/>
      <c r="L795" s="5"/>
      <c r="M795" s="10"/>
      <c r="N795" s="10"/>
      <c r="O795" s="5"/>
      <c r="P795" s="5"/>
      <c r="V795" s="12"/>
      <c r="AM795" s="13"/>
    </row>
    <row r="796" spans="3:39" x14ac:dyDescent="0.25">
      <c r="C796" s="20"/>
      <c r="D796" s="5"/>
      <c r="E796" s="5"/>
      <c r="F796" s="6"/>
      <c r="G796" s="6"/>
      <c r="H796" s="5"/>
      <c r="I796" s="5"/>
      <c r="J796" s="5"/>
      <c r="K796" s="5"/>
      <c r="L796" s="5"/>
      <c r="M796" s="10"/>
      <c r="N796" s="10"/>
      <c r="O796" s="5"/>
      <c r="P796" s="5"/>
      <c r="V796" s="12"/>
      <c r="AM796" s="13"/>
    </row>
    <row r="797" spans="3:39" x14ac:dyDescent="0.25">
      <c r="C797" s="20"/>
      <c r="D797" s="5"/>
      <c r="E797" s="5"/>
      <c r="F797" s="6"/>
      <c r="G797" s="6"/>
      <c r="H797" s="5"/>
      <c r="I797" s="5"/>
      <c r="J797" s="5"/>
      <c r="K797" s="5"/>
      <c r="L797" s="5"/>
      <c r="M797" s="10"/>
      <c r="N797" s="10"/>
      <c r="O797" s="5"/>
      <c r="P797" s="5"/>
      <c r="V797" s="12"/>
      <c r="AM797" s="13"/>
    </row>
    <row r="798" spans="3:39" x14ac:dyDescent="0.25">
      <c r="C798" s="20"/>
      <c r="D798" s="5"/>
      <c r="E798" s="5"/>
      <c r="F798" s="6"/>
      <c r="G798" s="6"/>
      <c r="H798" s="5"/>
      <c r="I798" s="5"/>
      <c r="J798" s="5"/>
      <c r="K798" s="5"/>
      <c r="L798" s="5"/>
      <c r="M798" s="10"/>
      <c r="N798" s="10"/>
      <c r="O798" s="5"/>
      <c r="P798" s="5"/>
      <c r="V798" s="12"/>
      <c r="AM798" s="13"/>
    </row>
    <row r="799" spans="3:39" x14ac:dyDescent="0.25">
      <c r="C799" s="20"/>
      <c r="D799" s="5"/>
      <c r="E799" s="5"/>
      <c r="F799" s="6"/>
      <c r="G799" s="6"/>
      <c r="H799" s="5"/>
      <c r="I799" s="5"/>
      <c r="J799" s="5"/>
      <c r="K799" s="5"/>
      <c r="L799" s="5"/>
      <c r="M799" s="10"/>
      <c r="N799" s="10"/>
      <c r="O799" s="5"/>
      <c r="P799" s="5"/>
      <c r="V799" s="12"/>
      <c r="AM799" s="13"/>
    </row>
    <row r="800" spans="3:39" x14ac:dyDescent="0.25">
      <c r="C800" s="20"/>
      <c r="D800" s="5"/>
      <c r="E800" s="5"/>
      <c r="F800" s="6"/>
      <c r="G800" s="6"/>
      <c r="H800" s="5"/>
      <c r="I800" s="5"/>
      <c r="J800" s="5"/>
      <c r="K800" s="5"/>
      <c r="L800" s="5"/>
      <c r="M800" s="10"/>
      <c r="N800" s="10"/>
      <c r="O800" s="5"/>
      <c r="P800" s="5"/>
      <c r="V800" s="12"/>
      <c r="AM800" s="13"/>
    </row>
    <row r="801" spans="3:39" x14ac:dyDescent="0.25">
      <c r="C801" s="20"/>
      <c r="D801" s="5"/>
      <c r="E801" s="5"/>
      <c r="F801" s="6"/>
      <c r="G801" s="6"/>
      <c r="H801" s="5"/>
      <c r="I801" s="5"/>
      <c r="J801" s="5"/>
      <c r="K801" s="5"/>
      <c r="L801" s="5"/>
      <c r="M801" s="10"/>
      <c r="N801" s="10"/>
      <c r="O801" s="5"/>
      <c r="P801" s="5"/>
      <c r="V801" s="12"/>
      <c r="AM801" s="13"/>
    </row>
    <row r="802" spans="3:39" x14ac:dyDescent="0.25">
      <c r="C802" s="20"/>
      <c r="D802" s="5"/>
      <c r="E802" s="5"/>
      <c r="F802" s="6"/>
      <c r="G802" s="6"/>
      <c r="H802" s="5"/>
      <c r="I802" s="5"/>
      <c r="J802" s="5"/>
      <c r="K802" s="5"/>
      <c r="L802" s="5"/>
      <c r="M802" s="10"/>
      <c r="N802" s="10"/>
      <c r="O802" s="5"/>
      <c r="P802" s="5"/>
      <c r="V802" s="12"/>
      <c r="AM802" s="13"/>
    </row>
    <row r="803" spans="3:39" x14ac:dyDescent="0.25">
      <c r="C803" s="20"/>
      <c r="D803" s="5"/>
      <c r="E803" s="5"/>
      <c r="F803" s="6"/>
      <c r="G803" s="6"/>
      <c r="H803" s="5"/>
      <c r="I803" s="5"/>
      <c r="J803" s="5"/>
      <c r="K803" s="5"/>
      <c r="L803" s="5"/>
      <c r="M803" s="10"/>
      <c r="N803" s="10"/>
      <c r="O803" s="5"/>
      <c r="P803" s="5"/>
      <c r="V803" s="12"/>
      <c r="AM803" s="13"/>
    </row>
    <row r="804" spans="3:39" x14ac:dyDescent="0.25">
      <c r="C804" s="20"/>
      <c r="D804" s="5"/>
      <c r="E804" s="5"/>
      <c r="F804" s="6"/>
      <c r="G804" s="6"/>
      <c r="H804" s="5"/>
      <c r="I804" s="5"/>
      <c r="J804" s="5"/>
      <c r="K804" s="5"/>
      <c r="L804" s="5"/>
      <c r="M804" s="10"/>
      <c r="N804" s="10"/>
      <c r="O804" s="5"/>
      <c r="P804" s="5"/>
      <c r="V804" s="12"/>
      <c r="AM804" s="13"/>
    </row>
    <row r="805" spans="3:39" x14ac:dyDescent="0.25">
      <c r="C805" s="20"/>
      <c r="D805" s="5"/>
      <c r="E805" s="5"/>
      <c r="F805" s="6"/>
      <c r="G805" s="6"/>
      <c r="H805" s="5"/>
      <c r="I805" s="5"/>
      <c r="J805" s="5"/>
      <c r="K805" s="5"/>
      <c r="L805" s="5"/>
      <c r="M805" s="10"/>
      <c r="N805" s="10"/>
      <c r="O805" s="5"/>
      <c r="P805" s="5"/>
      <c r="V805" s="12"/>
      <c r="AM805" s="13"/>
    </row>
    <row r="806" spans="3:39" x14ac:dyDescent="0.25">
      <c r="C806" s="20"/>
      <c r="D806" s="5"/>
      <c r="E806" s="5"/>
      <c r="F806" s="6"/>
      <c r="G806" s="6"/>
      <c r="H806" s="5"/>
      <c r="I806" s="5"/>
      <c r="J806" s="5"/>
      <c r="K806" s="5"/>
      <c r="L806" s="5"/>
      <c r="M806" s="10"/>
      <c r="N806" s="10"/>
      <c r="O806" s="5"/>
      <c r="P806" s="5"/>
      <c r="V806" s="12"/>
      <c r="AM806" s="13"/>
    </row>
    <row r="807" spans="3:39" x14ac:dyDescent="0.25">
      <c r="C807" s="20"/>
      <c r="D807" s="5"/>
      <c r="E807" s="5"/>
      <c r="F807" s="6"/>
      <c r="G807" s="6"/>
      <c r="H807" s="5"/>
      <c r="I807" s="5"/>
      <c r="J807" s="5"/>
      <c r="K807" s="5"/>
      <c r="L807" s="5"/>
      <c r="M807" s="10"/>
      <c r="N807" s="10"/>
      <c r="O807" s="5"/>
      <c r="P807" s="5"/>
      <c r="V807" s="12"/>
      <c r="AM807" s="13"/>
    </row>
    <row r="808" spans="3:39" x14ac:dyDescent="0.25">
      <c r="C808" s="20"/>
      <c r="D808" s="5"/>
      <c r="E808" s="5"/>
      <c r="F808" s="6"/>
      <c r="G808" s="6"/>
      <c r="H808" s="5"/>
      <c r="I808" s="5"/>
      <c r="J808" s="5"/>
      <c r="K808" s="5"/>
      <c r="L808" s="5"/>
      <c r="M808" s="10"/>
      <c r="N808" s="10"/>
      <c r="O808" s="5"/>
      <c r="P808" s="5"/>
      <c r="V808" s="12"/>
      <c r="AM808" s="13"/>
    </row>
    <row r="809" spans="3:39" x14ac:dyDescent="0.25">
      <c r="C809" s="20"/>
      <c r="D809" s="5"/>
      <c r="E809" s="5"/>
      <c r="F809" s="6"/>
      <c r="G809" s="6"/>
      <c r="H809" s="5"/>
      <c r="I809" s="5"/>
      <c r="J809" s="5"/>
      <c r="K809" s="5"/>
      <c r="L809" s="5"/>
      <c r="M809" s="10"/>
      <c r="N809" s="10"/>
      <c r="O809" s="5"/>
      <c r="P809" s="5"/>
      <c r="V809" s="12"/>
      <c r="AM809" s="13"/>
    </row>
    <row r="810" spans="3:39" x14ac:dyDescent="0.25">
      <c r="C810" s="20"/>
      <c r="D810" s="5"/>
      <c r="E810" s="5"/>
      <c r="F810" s="6"/>
      <c r="G810" s="6"/>
      <c r="H810" s="5"/>
      <c r="I810" s="5"/>
      <c r="J810" s="5"/>
      <c r="K810" s="5"/>
      <c r="L810" s="5"/>
      <c r="M810" s="10"/>
      <c r="N810" s="10"/>
      <c r="O810" s="5"/>
      <c r="P810" s="5"/>
      <c r="V810" s="12"/>
      <c r="AM810" s="13"/>
    </row>
    <row r="811" spans="3:39" x14ac:dyDescent="0.25">
      <c r="C811" s="20"/>
      <c r="D811" s="5"/>
      <c r="E811" s="5"/>
      <c r="F811" s="6"/>
      <c r="G811" s="6"/>
      <c r="H811" s="5"/>
      <c r="I811" s="5"/>
      <c r="J811" s="5"/>
      <c r="K811" s="5"/>
      <c r="L811" s="5"/>
      <c r="M811" s="10"/>
      <c r="N811" s="10"/>
      <c r="O811" s="5"/>
      <c r="P811" s="5"/>
      <c r="V811" s="12"/>
      <c r="AM811" s="13"/>
    </row>
    <row r="812" spans="3:39" x14ac:dyDescent="0.25">
      <c r="C812" s="20"/>
      <c r="D812" s="5"/>
      <c r="E812" s="5"/>
      <c r="F812" s="6"/>
      <c r="G812" s="6"/>
      <c r="H812" s="5"/>
      <c r="I812" s="5"/>
      <c r="J812" s="5"/>
      <c r="K812" s="5"/>
      <c r="L812" s="5"/>
      <c r="M812" s="10"/>
      <c r="N812" s="10"/>
      <c r="O812" s="5"/>
      <c r="P812" s="5"/>
      <c r="V812" s="12"/>
      <c r="AM812" s="13"/>
    </row>
    <row r="813" spans="3:39" x14ac:dyDescent="0.25">
      <c r="C813" s="20"/>
      <c r="D813" s="5"/>
      <c r="E813" s="5"/>
      <c r="F813" s="6"/>
      <c r="G813" s="6"/>
      <c r="H813" s="5"/>
      <c r="I813" s="5"/>
      <c r="J813" s="5"/>
      <c r="K813" s="5"/>
      <c r="L813" s="5"/>
      <c r="M813" s="10"/>
      <c r="N813" s="10"/>
      <c r="O813" s="5"/>
      <c r="P813" s="5"/>
      <c r="V813" s="12"/>
      <c r="AM813" s="13"/>
    </row>
    <row r="814" spans="3:39" x14ac:dyDescent="0.25">
      <c r="C814" s="20"/>
      <c r="D814" s="5"/>
      <c r="E814" s="5"/>
      <c r="F814" s="6"/>
      <c r="G814" s="6"/>
      <c r="H814" s="5"/>
      <c r="I814" s="5"/>
      <c r="J814" s="5"/>
      <c r="K814" s="5"/>
      <c r="L814" s="5"/>
      <c r="M814" s="10"/>
      <c r="N814" s="10"/>
      <c r="O814" s="5"/>
      <c r="P814" s="5"/>
      <c r="V814" s="12"/>
      <c r="AM814" s="13"/>
    </row>
    <row r="815" spans="3:39" x14ac:dyDescent="0.25">
      <c r="C815" s="20"/>
      <c r="D815" s="5"/>
      <c r="E815" s="5"/>
      <c r="F815" s="6"/>
      <c r="G815" s="6"/>
      <c r="H815" s="5"/>
      <c r="I815" s="5"/>
      <c r="J815" s="5"/>
      <c r="K815" s="5"/>
      <c r="L815" s="5"/>
      <c r="M815" s="10"/>
      <c r="N815" s="10"/>
      <c r="O815" s="5"/>
      <c r="P815" s="5"/>
      <c r="V815" s="12"/>
      <c r="AM815" s="13"/>
    </row>
    <row r="816" spans="3:39" x14ac:dyDescent="0.25">
      <c r="C816" s="20"/>
      <c r="D816" s="5"/>
      <c r="E816" s="5"/>
      <c r="F816" s="6"/>
      <c r="G816" s="6"/>
      <c r="H816" s="5"/>
      <c r="I816" s="5"/>
      <c r="J816" s="5"/>
      <c r="K816" s="5"/>
      <c r="L816" s="5"/>
      <c r="M816" s="10"/>
      <c r="N816" s="10"/>
      <c r="O816" s="5"/>
      <c r="P816" s="5"/>
      <c r="V816" s="12"/>
      <c r="AM816" s="13"/>
    </row>
    <row r="817" spans="3:39" x14ac:dyDescent="0.25">
      <c r="C817" s="20"/>
      <c r="D817" s="5"/>
      <c r="E817" s="5"/>
      <c r="F817" s="6"/>
      <c r="G817" s="6"/>
      <c r="H817" s="5"/>
      <c r="I817" s="5"/>
      <c r="J817" s="5"/>
      <c r="K817" s="5"/>
      <c r="L817" s="5"/>
      <c r="M817" s="10"/>
      <c r="N817" s="10"/>
      <c r="O817" s="5"/>
      <c r="P817" s="5"/>
      <c r="V817" s="12"/>
      <c r="AM817" s="13"/>
    </row>
    <row r="818" spans="3:39" x14ac:dyDescent="0.25">
      <c r="C818" s="20"/>
      <c r="D818" s="5"/>
      <c r="E818" s="5"/>
      <c r="F818" s="6"/>
      <c r="G818" s="6"/>
      <c r="H818" s="5"/>
      <c r="I818" s="5"/>
      <c r="J818" s="5"/>
      <c r="K818" s="5"/>
      <c r="L818" s="5"/>
      <c r="M818" s="10"/>
      <c r="N818" s="10"/>
      <c r="O818" s="5"/>
      <c r="P818" s="5"/>
      <c r="V818" s="12"/>
      <c r="AM818" s="13"/>
    </row>
    <row r="819" spans="3:39" x14ac:dyDescent="0.25">
      <c r="C819" s="20"/>
      <c r="D819" s="5"/>
      <c r="E819" s="5"/>
      <c r="F819" s="6"/>
      <c r="G819" s="6"/>
      <c r="H819" s="5"/>
      <c r="I819" s="5"/>
      <c r="J819" s="5"/>
      <c r="K819" s="5"/>
      <c r="L819" s="5"/>
      <c r="M819" s="10"/>
      <c r="N819" s="10"/>
      <c r="O819" s="5"/>
      <c r="P819" s="5"/>
      <c r="V819" s="12"/>
      <c r="AM819" s="13"/>
    </row>
    <row r="820" spans="3:39" x14ac:dyDescent="0.25">
      <c r="C820" s="20"/>
      <c r="D820" s="5"/>
      <c r="E820" s="5"/>
      <c r="F820" s="6"/>
      <c r="G820" s="6"/>
      <c r="H820" s="5"/>
      <c r="I820" s="5"/>
      <c r="J820" s="5"/>
      <c r="K820" s="5"/>
      <c r="L820" s="5"/>
      <c r="M820" s="10"/>
      <c r="N820" s="10"/>
      <c r="O820" s="5"/>
      <c r="P820" s="5"/>
      <c r="V820" s="12"/>
      <c r="AM820" s="13"/>
    </row>
    <row r="821" spans="3:39" x14ac:dyDescent="0.25">
      <c r="C821" s="20"/>
      <c r="D821" s="5"/>
      <c r="E821" s="5"/>
      <c r="F821" s="6"/>
      <c r="G821" s="6"/>
      <c r="H821" s="5"/>
      <c r="I821" s="5"/>
      <c r="J821" s="5"/>
      <c r="K821" s="5"/>
      <c r="L821" s="5"/>
      <c r="M821" s="10"/>
      <c r="N821" s="10"/>
      <c r="O821" s="5"/>
      <c r="P821" s="5"/>
      <c r="V821" s="12"/>
      <c r="AM821" s="13"/>
    </row>
    <row r="822" spans="3:39" x14ac:dyDescent="0.25">
      <c r="C822" s="20"/>
      <c r="D822" s="5"/>
      <c r="E822" s="5"/>
      <c r="F822" s="6"/>
      <c r="G822" s="6"/>
      <c r="H822" s="5"/>
      <c r="I822" s="5"/>
      <c r="J822" s="5"/>
      <c r="K822" s="5"/>
      <c r="L822" s="5"/>
      <c r="M822" s="10"/>
      <c r="N822" s="10"/>
      <c r="O822" s="5"/>
      <c r="P822" s="5"/>
      <c r="V822" s="12"/>
      <c r="AM822" s="13"/>
    </row>
    <row r="823" spans="3:39" x14ac:dyDescent="0.25">
      <c r="C823" s="20"/>
      <c r="D823" s="5"/>
      <c r="E823" s="5"/>
      <c r="F823" s="6"/>
      <c r="G823" s="6"/>
      <c r="H823" s="5"/>
      <c r="I823" s="5"/>
      <c r="J823" s="5"/>
      <c r="K823" s="5"/>
      <c r="L823" s="5"/>
      <c r="M823" s="10"/>
      <c r="N823" s="10"/>
      <c r="O823" s="5"/>
      <c r="P823" s="5"/>
      <c r="V823" s="12"/>
      <c r="AM823" s="13"/>
    </row>
    <row r="824" spans="3:39" x14ac:dyDescent="0.25">
      <c r="C824" s="20"/>
      <c r="D824" s="5"/>
      <c r="E824" s="5"/>
      <c r="F824" s="6"/>
      <c r="G824" s="6"/>
      <c r="H824" s="5"/>
      <c r="I824" s="5"/>
      <c r="J824" s="5"/>
      <c r="K824" s="5"/>
      <c r="L824" s="5"/>
      <c r="M824" s="10"/>
      <c r="N824" s="10"/>
      <c r="O824" s="5"/>
      <c r="P824" s="5"/>
      <c r="V824" s="12"/>
      <c r="AM824" s="13"/>
    </row>
    <row r="825" spans="3:39" x14ac:dyDescent="0.25">
      <c r="C825" s="20"/>
      <c r="D825" s="5"/>
      <c r="E825" s="5"/>
      <c r="F825" s="6"/>
      <c r="G825" s="6"/>
      <c r="H825" s="5"/>
      <c r="I825" s="5"/>
      <c r="J825" s="5"/>
      <c r="K825" s="5"/>
      <c r="L825" s="5"/>
      <c r="M825" s="10"/>
      <c r="N825" s="10"/>
      <c r="O825" s="5"/>
      <c r="P825" s="5"/>
      <c r="V825" s="12"/>
      <c r="AM825" s="13"/>
    </row>
    <row r="826" spans="3:39" x14ac:dyDescent="0.25">
      <c r="C826" s="20"/>
      <c r="D826" s="5"/>
      <c r="E826" s="5"/>
      <c r="F826" s="6"/>
      <c r="G826" s="6"/>
      <c r="H826" s="5"/>
      <c r="I826" s="5"/>
      <c r="J826" s="5"/>
      <c r="K826" s="5"/>
      <c r="L826" s="5"/>
      <c r="M826" s="10"/>
      <c r="N826" s="10"/>
      <c r="O826" s="5"/>
      <c r="P826" s="5"/>
      <c r="V826" s="12"/>
      <c r="AM826" s="13"/>
    </row>
    <row r="827" spans="3:39" x14ac:dyDescent="0.25">
      <c r="C827" s="20"/>
      <c r="D827" s="5"/>
      <c r="E827" s="5"/>
      <c r="F827" s="6"/>
      <c r="G827" s="6"/>
      <c r="H827" s="5"/>
      <c r="I827" s="5"/>
      <c r="J827" s="5"/>
      <c r="K827" s="5"/>
      <c r="L827" s="5"/>
      <c r="M827" s="10"/>
      <c r="N827" s="10"/>
      <c r="O827" s="5"/>
      <c r="P827" s="5"/>
      <c r="V827" s="12"/>
      <c r="AM827" s="13"/>
    </row>
    <row r="828" spans="3:39" x14ac:dyDescent="0.25">
      <c r="C828" s="20"/>
      <c r="D828" s="5"/>
      <c r="E828" s="5"/>
      <c r="F828" s="6"/>
      <c r="G828" s="6"/>
      <c r="H828" s="5"/>
      <c r="I828" s="5"/>
      <c r="J828" s="5"/>
      <c r="K828" s="5"/>
      <c r="L828" s="5"/>
      <c r="M828" s="10"/>
      <c r="N828" s="10"/>
      <c r="O828" s="5"/>
      <c r="P828" s="5"/>
      <c r="V828" s="12"/>
      <c r="AM828" s="13"/>
    </row>
    <row r="829" spans="3:39" x14ac:dyDescent="0.25">
      <c r="C829" s="20"/>
      <c r="D829" s="5"/>
      <c r="E829" s="5"/>
      <c r="F829" s="6"/>
      <c r="G829" s="6"/>
      <c r="H829" s="5"/>
      <c r="I829" s="5"/>
      <c r="J829" s="5"/>
      <c r="K829" s="5"/>
      <c r="L829" s="5"/>
      <c r="M829" s="10"/>
      <c r="N829" s="10"/>
      <c r="O829" s="5"/>
      <c r="P829" s="5"/>
      <c r="V829" s="12"/>
      <c r="AM829" s="13"/>
    </row>
    <row r="830" spans="3:39" x14ac:dyDescent="0.25">
      <c r="C830" s="20"/>
      <c r="D830" s="5"/>
      <c r="E830" s="5"/>
      <c r="F830" s="6"/>
      <c r="G830" s="6"/>
      <c r="H830" s="5"/>
      <c r="I830" s="5"/>
      <c r="J830" s="5"/>
      <c r="K830" s="5"/>
      <c r="L830" s="5"/>
      <c r="M830" s="10"/>
      <c r="N830" s="10"/>
      <c r="O830" s="5"/>
      <c r="P830" s="5"/>
      <c r="V830" s="12"/>
      <c r="AM830" s="13"/>
    </row>
    <row r="831" spans="3:39" x14ac:dyDescent="0.25">
      <c r="C831" s="20"/>
      <c r="D831" s="5"/>
      <c r="E831" s="5"/>
      <c r="F831" s="6"/>
      <c r="G831" s="6"/>
      <c r="H831" s="5"/>
      <c r="I831" s="5"/>
      <c r="J831" s="5"/>
      <c r="K831" s="5"/>
      <c r="L831" s="5"/>
      <c r="M831" s="10"/>
      <c r="N831" s="10"/>
      <c r="O831" s="5"/>
      <c r="P831" s="5"/>
      <c r="V831" s="12"/>
      <c r="AM831" s="13"/>
    </row>
    <row r="832" spans="3:39" x14ac:dyDescent="0.25">
      <c r="C832" s="20"/>
      <c r="D832" s="5"/>
      <c r="E832" s="5"/>
      <c r="F832" s="6"/>
      <c r="G832" s="6"/>
      <c r="H832" s="5"/>
      <c r="I832" s="5"/>
      <c r="J832" s="5"/>
      <c r="K832" s="5"/>
      <c r="L832" s="5"/>
      <c r="M832" s="10"/>
      <c r="N832" s="10"/>
      <c r="O832" s="5"/>
      <c r="P832" s="5"/>
      <c r="V832" s="12"/>
      <c r="AM832" s="13"/>
    </row>
    <row r="833" spans="3:39" x14ac:dyDescent="0.25">
      <c r="C833" s="20"/>
      <c r="D833" s="5"/>
      <c r="E833" s="5"/>
      <c r="F833" s="6"/>
      <c r="G833" s="6"/>
      <c r="H833" s="5"/>
      <c r="I833" s="5"/>
      <c r="J833" s="5"/>
      <c r="K833" s="5"/>
      <c r="L833" s="5"/>
      <c r="M833" s="10"/>
      <c r="N833" s="10"/>
      <c r="O833" s="5"/>
      <c r="P833" s="5"/>
      <c r="V833" s="12"/>
      <c r="AM833" s="13"/>
    </row>
    <row r="834" spans="3:39" x14ac:dyDescent="0.25">
      <c r="C834" s="20"/>
      <c r="D834" s="5"/>
      <c r="E834" s="5"/>
      <c r="F834" s="6"/>
      <c r="G834" s="6"/>
      <c r="H834" s="5"/>
      <c r="I834" s="5"/>
      <c r="J834" s="5"/>
      <c r="K834" s="5"/>
      <c r="L834" s="5"/>
      <c r="M834" s="10"/>
      <c r="N834" s="10"/>
      <c r="O834" s="5"/>
      <c r="P834" s="5"/>
      <c r="V834" s="12"/>
      <c r="AM834" s="13"/>
    </row>
    <row r="835" spans="3:39" x14ac:dyDescent="0.25">
      <c r="C835" s="20"/>
      <c r="D835" s="5"/>
      <c r="E835" s="5"/>
      <c r="F835" s="6"/>
      <c r="G835" s="6"/>
      <c r="H835" s="5"/>
      <c r="I835" s="5"/>
      <c r="J835" s="5"/>
      <c r="K835" s="5"/>
      <c r="L835" s="5"/>
      <c r="M835" s="10"/>
      <c r="N835" s="10"/>
      <c r="O835" s="5"/>
      <c r="P835" s="5"/>
      <c r="V835" s="12"/>
      <c r="AM835" s="13"/>
    </row>
    <row r="836" spans="3:39" x14ac:dyDescent="0.25">
      <c r="C836" s="20"/>
      <c r="D836" s="5"/>
      <c r="E836" s="5"/>
      <c r="F836" s="6"/>
      <c r="G836" s="6"/>
      <c r="H836" s="5"/>
      <c r="I836" s="5"/>
      <c r="J836" s="5"/>
      <c r="K836" s="5"/>
      <c r="L836" s="5"/>
      <c r="M836" s="10"/>
      <c r="N836" s="10"/>
      <c r="O836" s="5"/>
      <c r="P836" s="5"/>
      <c r="V836" s="12"/>
      <c r="AM836" s="13"/>
    </row>
    <row r="837" spans="3:39" x14ac:dyDescent="0.25">
      <c r="C837" s="20"/>
      <c r="D837" s="5"/>
      <c r="E837" s="5"/>
      <c r="F837" s="6"/>
      <c r="G837" s="6"/>
      <c r="H837" s="5"/>
      <c r="I837" s="5"/>
      <c r="J837" s="5"/>
      <c r="K837" s="5"/>
      <c r="L837" s="5"/>
      <c r="M837" s="10"/>
      <c r="N837" s="10"/>
      <c r="O837" s="5"/>
      <c r="P837" s="5"/>
      <c r="V837" s="12"/>
      <c r="AM837" s="13"/>
    </row>
    <row r="838" spans="3:39" x14ac:dyDescent="0.25">
      <c r="C838" s="20"/>
      <c r="D838" s="5"/>
      <c r="E838" s="5"/>
      <c r="F838" s="6"/>
      <c r="G838" s="6"/>
      <c r="H838" s="5"/>
      <c r="I838" s="5"/>
      <c r="J838" s="5"/>
      <c r="K838" s="5"/>
      <c r="L838" s="5"/>
      <c r="M838" s="10"/>
      <c r="N838" s="10"/>
      <c r="O838" s="5"/>
      <c r="P838" s="5"/>
      <c r="V838" s="12"/>
      <c r="AM838" s="13"/>
    </row>
    <row r="839" spans="3:39" x14ac:dyDescent="0.25">
      <c r="C839" s="20"/>
      <c r="D839" s="5"/>
      <c r="E839" s="5"/>
      <c r="F839" s="6"/>
      <c r="G839" s="6"/>
      <c r="H839" s="5"/>
      <c r="I839" s="5"/>
      <c r="J839" s="5"/>
      <c r="K839" s="5"/>
      <c r="L839" s="5"/>
      <c r="M839" s="10"/>
      <c r="N839" s="10"/>
      <c r="O839" s="5"/>
      <c r="P839" s="5"/>
      <c r="V839" s="12"/>
      <c r="AM839" s="13"/>
    </row>
    <row r="840" spans="3:39" x14ac:dyDescent="0.25">
      <c r="C840" s="20"/>
      <c r="D840" s="5"/>
      <c r="E840" s="5"/>
      <c r="F840" s="6"/>
      <c r="G840" s="6"/>
      <c r="H840" s="5"/>
      <c r="I840" s="5"/>
      <c r="J840" s="5"/>
      <c r="K840" s="5"/>
      <c r="L840" s="5"/>
      <c r="M840" s="10"/>
      <c r="N840" s="10"/>
      <c r="O840" s="5"/>
      <c r="P840" s="5"/>
      <c r="V840" s="12"/>
      <c r="AM840" s="13"/>
    </row>
    <row r="841" spans="3:39" x14ac:dyDescent="0.25">
      <c r="C841" s="20"/>
      <c r="D841" s="5"/>
      <c r="E841" s="5"/>
      <c r="F841" s="6"/>
      <c r="G841" s="6"/>
      <c r="H841" s="5"/>
      <c r="I841" s="5"/>
      <c r="J841" s="5"/>
      <c r="K841" s="5"/>
      <c r="L841" s="5"/>
      <c r="M841" s="10"/>
      <c r="N841" s="10"/>
      <c r="O841" s="5"/>
      <c r="P841" s="5"/>
      <c r="V841" s="12"/>
      <c r="AM841" s="13"/>
    </row>
    <row r="842" spans="3:39" x14ac:dyDescent="0.25">
      <c r="C842" s="20"/>
      <c r="D842" s="5"/>
      <c r="E842" s="5"/>
      <c r="F842" s="6"/>
      <c r="G842" s="6"/>
      <c r="H842" s="5"/>
      <c r="I842" s="5"/>
      <c r="J842" s="5"/>
      <c r="K842" s="5"/>
      <c r="L842" s="5"/>
      <c r="M842" s="10"/>
      <c r="N842" s="10"/>
      <c r="O842" s="5"/>
      <c r="P842" s="5"/>
      <c r="V842" s="12"/>
      <c r="AM842" s="13"/>
    </row>
    <row r="843" spans="3:39" x14ac:dyDescent="0.25">
      <c r="C843" s="20"/>
      <c r="D843" s="5"/>
      <c r="E843" s="5"/>
      <c r="F843" s="6"/>
      <c r="G843" s="6"/>
      <c r="H843" s="5"/>
      <c r="I843" s="5"/>
      <c r="J843" s="5"/>
      <c r="K843" s="5"/>
      <c r="L843" s="5"/>
      <c r="M843" s="10"/>
      <c r="N843" s="10"/>
      <c r="O843" s="5"/>
      <c r="P843" s="5"/>
      <c r="V843" s="12"/>
      <c r="AM843" s="13"/>
    </row>
    <row r="844" spans="3:39" x14ac:dyDescent="0.25">
      <c r="C844" s="20"/>
      <c r="D844" s="5"/>
      <c r="E844" s="5"/>
      <c r="F844" s="6"/>
      <c r="G844" s="6"/>
      <c r="H844" s="5"/>
      <c r="I844" s="5"/>
      <c r="J844" s="5"/>
      <c r="K844" s="5"/>
      <c r="L844" s="5"/>
      <c r="M844" s="10"/>
      <c r="N844" s="10"/>
      <c r="O844" s="5"/>
      <c r="P844" s="5"/>
      <c r="V844" s="12"/>
      <c r="AM844" s="13"/>
    </row>
    <row r="845" spans="3:39" x14ac:dyDescent="0.25">
      <c r="C845" s="20"/>
      <c r="D845" s="5"/>
      <c r="E845" s="5"/>
      <c r="F845" s="6"/>
      <c r="G845" s="6"/>
      <c r="H845" s="5"/>
      <c r="I845" s="5"/>
      <c r="J845" s="5"/>
      <c r="K845" s="5"/>
      <c r="L845" s="5"/>
      <c r="M845" s="10"/>
      <c r="N845" s="10"/>
      <c r="O845" s="5"/>
      <c r="P845" s="5"/>
      <c r="V845" s="12"/>
      <c r="AM845" s="13"/>
    </row>
    <row r="846" spans="3:39" x14ac:dyDescent="0.25">
      <c r="C846" s="20"/>
      <c r="D846" s="5"/>
      <c r="E846" s="5"/>
      <c r="F846" s="6"/>
      <c r="G846" s="6"/>
      <c r="H846" s="5"/>
      <c r="I846" s="5"/>
      <c r="J846" s="5"/>
      <c r="K846" s="5"/>
      <c r="L846" s="5"/>
      <c r="M846" s="10"/>
      <c r="N846" s="10"/>
      <c r="O846" s="5"/>
      <c r="P846" s="5"/>
      <c r="V846" s="12"/>
      <c r="AM846" s="13"/>
    </row>
    <row r="847" spans="3:39" x14ac:dyDescent="0.25">
      <c r="C847" s="20"/>
      <c r="D847" s="5"/>
      <c r="E847" s="5"/>
      <c r="F847" s="6"/>
      <c r="G847" s="6"/>
      <c r="H847" s="5"/>
      <c r="I847" s="5"/>
      <c r="J847" s="5"/>
      <c r="K847" s="5"/>
      <c r="L847" s="5"/>
      <c r="M847" s="10"/>
      <c r="N847" s="10"/>
      <c r="O847" s="5"/>
      <c r="P847" s="5"/>
      <c r="V847" s="12"/>
      <c r="AM847" s="13"/>
    </row>
    <row r="848" spans="3:39" x14ac:dyDescent="0.25">
      <c r="C848" s="20"/>
      <c r="D848" s="5"/>
      <c r="E848" s="5"/>
      <c r="F848" s="6"/>
      <c r="G848" s="6"/>
      <c r="H848" s="5"/>
      <c r="I848" s="5"/>
      <c r="J848" s="5"/>
      <c r="K848" s="5"/>
      <c r="L848" s="5"/>
      <c r="M848" s="10"/>
      <c r="N848" s="10"/>
      <c r="O848" s="5"/>
      <c r="P848" s="5"/>
      <c r="V848" s="12"/>
      <c r="AM848" s="13"/>
    </row>
    <row r="849" spans="3:39" x14ac:dyDescent="0.25">
      <c r="C849" s="20"/>
      <c r="D849" s="5"/>
      <c r="E849" s="5"/>
      <c r="F849" s="6"/>
      <c r="G849" s="6"/>
      <c r="H849" s="5"/>
      <c r="I849" s="5"/>
      <c r="J849" s="5"/>
      <c r="K849" s="5"/>
      <c r="L849" s="5"/>
      <c r="M849" s="10"/>
      <c r="N849" s="10"/>
      <c r="O849" s="5"/>
      <c r="P849" s="5"/>
      <c r="V849" s="12"/>
      <c r="AM849" s="13"/>
    </row>
    <row r="850" spans="3:39" x14ac:dyDescent="0.25">
      <c r="C850" s="20"/>
      <c r="D850" s="5"/>
      <c r="E850" s="5"/>
      <c r="F850" s="6"/>
      <c r="G850" s="6"/>
      <c r="H850" s="5"/>
      <c r="I850" s="5"/>
      <c r="J850" s="5"/>
      <c r="K850" s="5"/>
      <c r="L850" s="5"/>
      <c r="M850" s="10"/>
      <c r="N850" s="10"/>
      <c r="O850" s="5"/>
      <c r="P850" s="5"/>
      <c r="V850" s="12"/>
      <c r="AM850" s="13"/>
    </row>
    <row r="851" spans="3:39" x14ac:dyDescent="0.25">
      <c r="C851" s="20"/>
      <c r="D851" s="5"/>
      <c r="E851" s="5"/>
      <c r="F851" s="6"/>
      <c r="G851" s="6"/>
      <c r="H851" s="5"/>
      <c r="I851" s="5"/>
      <c r="J851" s="5"/>
      <c r="K851" s="5"/>
      <c r="L851" s="5"/>
      <c r="M851" s="10"/>
      <c r="N851" s="10"/>
      <c r="O851" s="5"/>
      <c r="P851" s="5"/>
      <c r="V851" s="12"/>
      <c r="AM851" s="13"/>
    </row>
    <row r="852" spans="3:39" x14ac:dyDescent="0.25">
      <c r="C852" s="20"/>
      <c r="D852" s="5"/>
      <c r="E852" s="5"/>
      <c r="F852" s="6"/>
      <c r="G852" s="6"/>
      <c r="H852" s="5"/>
      <c r="I852" s="5"/>
      <c r="J852" s="5"/>
      <c r="K852" s="5"/>
      <c r="L852" s="5"/>
      <c r="M852" s="10"/>
      <c r="N852" s="10"/>
      <c r="O852" s="5"/>
      <c r="P852" s="5"/>
      <c r="V852" s="12"/>
      <c r="AM852" s="13"/>
    </row>
    <row r="853" spans="3:39" x14ac:dyDescent="0.25">
      <c r="C853" s="20"/>
      <c r="D853" s="5"/>
      <c r="E853" s="5"/>
      <c r="F853" s="6"/>
      <c r="G853" s="6"/>
      <c r="H853" s="5"/>
      <c r="I853" s="5"/>
      <c r="J853" s="5"/>
      <c r="K853" s="5"/>
      <c r="L853" s="5"/>
      <c r="M853" s="10"/>
      <c r="N853" s="10"/>
      <c r="O853" s="5"/>
      <c r="P853" s="5"/>
      <c r="V853" s="12"/>
      <c r="AM853" s="13"/>
    </row>
    <row r="854" spans="3:39" x14ac:dyDescent="0.25">
      <c r="C854" s="20"/>
      <c r="D854" s="5"/>
      <c r="E854" s="5"/>
      <c r="F854" s="6"/>
      <c r="G854" s="6"/>
      <c r="H854" s="5"/>
      <c r="I854" s="5"/>
      <c r="J854" s="5"/>
      <c r="K854" s="5"/>
      <c r="L854" s="5"/>
      <c r="M854" s="10"/>
      <c r="N854" s="10"/>
      <c r="O854" s="5"/>
      <c r="P854" s="5"/>
      <c r="V854" s="12"/>
      <c r="AM854" s="13"/>
    </row>
    <row r="855" spans="3:39" x14ac:dyDescent="0.25">
      <c r="C855" s="20"/>
      <c r="D855" s="5"/>
      <c r="E855" s="5"/>
      <c r="F855" s="6"/>
      <c r="G855" s="6"/>
      <c r="H855" s="5"/>
      <c r="I855" s="5"/>
      <c r="J855" s="5"/>
      <c r="K855" s="5"/>
      <c r="L855" s="5"/>
      <c r="M855" s="10"/>
      <c r="N855" s="10"/>
      <c r="O855" s="5"/>
      <c r="P855" s="5"/>
      <c r="V855" s="12"/>
      <c r="AM855" s="13"/>
    </row>
    <row r="856" spans="3:39" x14ac:dyDescent="0.25">
      <c r="C856" s="20"/>
      <c r="D856" s="5"/>
      <c r="E856" s="5"/>
      <c r="F856" s="6"/>
      <c r="G856" s="6"/>
      <c r="H856" s="5"/>
      <c r="I856" s="5"/>
      <c r="J856" s="5"/>
      <c r="K856" s="5"/>
      <c r="L856" s="5"/>
      <c r="M856" s="10"/>
      <c r="N856" s="10"/>
      <c r="O856" s="5"/>
      <c r="P856" s="5"/>
      <c r="V856" s="12"/>
      <c r="AM856" s="13"/>
    </row>
    <row r="857" spans="3:39" x14ac:dyDescent="0.25">
      <c r="C857" s="20"/>
      <c r="D857" s="5"/>
      <c r="E857" s="5"/>
      <c r="F857" s="6"/>
      <c r="G857" s="6"/>
      <c r="H857" s="5"/>
      <c r="I857" s="5"/>
      <c r="J857" s="5"/>
      <c r="K857" s="5"/>
      <c r="L857" s="5"/>
      <c r="M857" s="10"/>
      <c r="N857" s="10"/>
      <c r="O857" s="5"/>
      <c r="P857" s="5"/>
      <c r="V857" s="12"/>
      <c r="AM857" s="13"/>
    </row>
    <row r="858" spans="3:39" x14ac:dyDescent="0.25">
      <c r="C858" s="20"/>
      <c r="D858" s="5"/>
      <c r="E858" s="5"/>
      <c r="F858" s="6"/>
      <c r="G858" s="6"/>
      <c r="H858" s="5"/>
      <c r="I858" s="5"/>
      <c r="J858" s="5"/>
      <c r="K858" s="5"/>
      <c r="L858" s="5"/>
      <c r="M858" s="10"/>
      <c r="N858" s="10"/>
      <c r="O858" s="5"/>
      <c r="P858" s="5"/>
      <c r="V858" s="12"/>
      <c r="AM858" s="13"/>
    </row>
    <row r="859" spans="3:39" x14ac:dyDescent="0.25">
      <c r="C859" s="20"/>
      <c r="D859" s="5"/>
      <c r="E859" s="5"/>
      <c r="F859" s="6"/>
      <c r="G859" s="6"/>
      <c r="H859" s="5"/>
      <c r="I859" s="5"/>
      <c r="J859" s="5"/>
      <c r="K859" s="5"/>
      <c r="L859" s="5"/>
      <c r="M859" s="10"/>
      <c r="N859" s="10"/>
      <c r="O859" s="5"/>
      <c r="P859" s="5"/>
      <c r="V859" s="12"/>
      <c r="AM859" s="13"/>
    </row>
    <row r="860" spans="3:39" x14ac:dyDescent="0.25">
      <c r="C860" s="20"/>
      <c r="D860" s="5"/>
      <c r="E860" s="5"/>
      <c r="F860" s="6"/>
      <c r="G860" s="6"/>
      <c r="H860" s="5"/>
      <c r="I860" s="5"/>
      <c r="J860" s="5"/>
      <c r="K860" s="5"/>
      <c r="L860" s="5"/>
      <c r="M860" s="10"/>
      <c r="N860" s="10"/>
      <c r="O860" s="5"/>
      <c r="P860" s="5"/>
      <c r="V860" s="12"/>
      <c r="AM860" s="13"/>
    </row>
    <row r="861" spans="3:39" x14ac:dyDescent="0.25">
      <c r="C861" s="20"/>
      <c r="D861" s="5"/>
      <c r="E861" s="5"/>
      <c r="F861" s="6"/>
      <c r="G861" s="6"/>
      <c r="H861" s="5"/>
      <c r="I861" s="5"/>
      <c r="J861" s="5"/>
      <c r="K861" s="5"/>
      <c r="L861" s="5"/>
      <c r="M861" s="10"/>
      <c r="N861" s="10"/>
      <c r="O861" s="5"/>
      <c r="P861" s="5"/>
      <c r="V861" s="12"/>
      <c r="AM861" s="13"/>
    </row>
    <row r="862" spans="3:39" x14ac:dyDescent="0.25">
      <c r="C862" s="20"/>
      <c r="D862" s="5"/>
      <c r="E862" s="5"/>
      <c r="F862" s="6"/>
      <c r="G862" s="6"/>
      <c r="H862" s="5"/>
      <c r="I862" s="5"/>
      <c r="J862" s="5"/>
      <c r="K862" s="5"/>
      <c r="L862" s="5"/>
      <c r="M862" s="10"/>
      <c r="N862" s="10"/>
      <c r="O862" s="5"/>
      <c r="P862" s="5"/>
      <c r="V862" s="12"/>
      <c r="AM862" s="13"/>
    </row>
    <row r="863" spans="3:39" x14ac:dyDescent="0.25">
      <c r="C863" s="20"/>
      <c r="D863" s="5"/>
      <c r="E863" s="5"/>
      <c r="F863" s="6"/>
      <c r="G863" s="6"/>
      <c r="H863" s="5"/>
      <c r="I863" s="5"/>
      <c r="J863" s="5"/>
      <c r="K863" s="5"/>
      <c r="L863" s="5"/>
      <c r="M863" s="10"/>
      <c r="N863" s="10"/>
      <c r="O863" s="5"/>
      <c r="P863" s="5"/>
      <c r="V863" s="12"/>
      <c r="AM863" s="13"/>
    </row>
    <row r="864" spans="3:39" x14ac:dyDescent="0.25">
      <c r="C864" s="20"/>
      <c r="D864" s="5"/>
      <c r="E864" s="5"/>
      <c r="F864" s="6"/>
      <c r="G864" s="6"/>
      <c r="H864" s="5"/>
      <c r="I864" s="5"/>
      <c r="J864" s="5"/>
      <c r="K864" s="5"/>
      <c r="L864" s="5"/>
      <c r="M864" s="10"/>
      <c r="N864" s="10"/>
      <c r="O864" s="5"/>
      <c r="P864" s="5"/>
      <c r="V864" s="12"/>
      <c r="AM864" s="13"/>
    </row>
    <row r="865" spans="3:39" x14ac:dyDescent="0.25">
      <c r="C865" s="20"/>
      <c r="D865" s="5"/>
      <c r="E865" s="5"/>
      <c r="F865" s="6"/>
      <c r="G865" s="6"/>
      <c r="H865" s="5"/>
      <c r="I865" s="5"/>
      <c r="J865" s="5"/>
      <c r="K865" s="5"/>
      <c r="L865" s="5"/>
      <c r="M865" s="10"/>
      <c r="N865" s="10"/>
      <c r="O865" s="5"/>
      <c r="P865" s="5"/>
      <c r="V865" s="12"/>
      <c r="AM865" s="13"/>
    </row>
    <row r="866" spans="3:39" x14ac:dyDescent="0.25">
      <c r="C866" s="20"/>
      <c r="D866" s="5"/>
      <c r="E866" s="5"/>
      <c r="F866" s="6"/>
      <c r="G866" s="6"/>
      <c r="H866" s="5"/>
      <c r="I866" s="5"/>
      <c r="J866" s="5"/>
      <c r="K866" s="5"/>
      <c r="L866" s="5"/>
      <c r="M866" s="10"/>
      <c r="N866" s="10"/>
      <c r="O866" s="5"/>
      <c r="P866" s="5"/>
      <c r="V866" s="12"/>
      <c r="AM866" s="13"/>
    </row>
    <row r="867" spans="3:39" x14ac:dyDescent="0.25">
      <c r="C867" s="20"/>
      <c r="D867" s="5"/>
      <c r="E867" s="5"/>
      <c r="F867" s="6"/>
      <c r="G867" s="6"/>
      <c r="H867" s="5"/>
      <c r="I867" s="5"/>
      <c r="J867" s="5"/>
      <c r="K867" s="5"/>
      <c r="L867" s="5"/>
      <c r="M867" s="10"/>
      <c r="N867" s="10"/>
      <c r="O867" s="5"/>
      <c r="P867" s="5"/>
      <c r="V867" s="12"/>
      <c r="AM867" s="13"/>
    </row>
    <row r="868" spans="3:39" x14ac:dyDescent="0.25">
      <c r="C868" s="20"/>
      <c r="D868" s="5"/>
      <c r="E868" s="5"/>
      <c r="F868" s="6"/>
      <c r="G868" s="6"/>
      <c r="H868" s="5"/>
      <c r="I868" s="5"/>
      <c r="J868" s="5"/>
      <c r="K868" s="5"/>
      <c r="L868" s="5"/>
      <c r="M868" s="10"/>
      <c r="N868" s="10"/>
      <c r="O868" s="5"/>
      <c r="P868" s="5"/>
      <c r="V868" s="12"/>
      <c r="AM868" s="13"/>
    </row>
    <row r="869" spans="3:39" x14ac:dyDescent="0.25">
      <c r="C869" s="20"/>
      <c r="D869" s="5"/>
      <c r="E869" s="5"/>
      <c r="F869" s="6"/>
      <c r="G869" s="6"/>
      <c r="H869" s="5"/>
      <c r="I869" s="5"/>
      <c r="J869" s="5"/>
      <c r="K869" s="5"/>
      <c r="L869" s="5"/>
      <c r="M869" s="10"/>
      <c r="N869" s="10"/>
      <c r="O869" s="5"/>
      <c r="P869" s="5"/>
      <c r="V869" s="12"/>
      <c r="AM869" s="13"/>
    </row>
    <row r="870" spans="3:39" x14ac:dyDescent="0.25">
      <c r="C870" s="20"/>
      <c r="D870" s="5"/>
      <c r="E870" s="5"/>
      <c r="F870" s="6"/>
      <c r="G870" s="6"/>
      <c r="H870" s="5"/>
      <c r="I870" s="5"/>
      <c r="J870" s="5"/>
      <c r="K870" s="5"/>
      <c r="L870" s="5"/>
      <c r="M870" s="10"/>
      <c r="N870" s="10"/>
      <c r="O870" s="5"/>
      <c r="P870" s="5"/>
      <c r="V870" s="12"/>
      <c r="AM870" s="13"/>
    </row>
    <row r="871" spans="3:39" x14ac:dyDescent="0.25">
      <c r="C871" s="20"/>
      <c r="D871" s="5"/>
      <c r="E871" s="5"/>
      <c r="F871" s="6"/>
      <c r="G871" s="6"/>
      <c r="H871" s="5"/>
      <c r="I871" s="5"/>
      <c r="J871" s="5"/>
      <c r="K871" s="5"/>
      <c r="L871" s="5"/>
      <c r="M871" s="10"/>
      <c r="N871" s="10"/>
      <c r="O871" s="5"/>
      <c r="P871" s="5"/>
      <c r="V871" s="12"/>
      <c r="AM871" s="13"/>
    </row>
    <row r="872" spans="3:39" x14ac:dyDescent="0.25">
      <c r="C872" s="20"/>
      <c r="D872" s="5"/>
      <c r="E872" s="5"/>
      <c r="F872" s="6"/>
      <c r="G872" s="6"/>
      <c r="H872" s="5"/>
      <c r="I872" s="5"/>
      <c r="J872" s="5"/>
      <c r="K872" s="5"/>
      <c r="L872" s="5"/>
      <c r="M872" s="10"/>
      <c r="N872" s="10"/>
      <c r="O872" s="5"/>
      <c r="P872" s="5"/>
      <c r="V872" s="12"/>
      <c r="AM872" s="13"/>
    </row>
    <row r="873" spans="3:39" x14ac:dyDescent="0.25">
      <c r="C873" s="20"/>
      <c r="D873" s="5"/>
      <c r="E873" s="5"/>
      <c r="F873" s="6"/>
      <c r="G873" s="6"/>
      <c r="H873" s="5"/>
      <c r="I873" s="5"/>
      <c r="J873" s="5"/>
      <c r="K873" s="5"/>
      <c r="L873" s="5"/>
      <c r="M873" s="10"/>
      <c r="N873" s="10"/>
      <c r="O873" s="5"/>
      <c r="P873" s="5"/>
      <c r="V873" s="12"/>
      <c r="AM873" s="13"/>
    </row>
    <row r="874" spans="3:39" x14ac:dyDescent="0.25">
      <c r="C874" s="20"/>
      <c r="D874" s="5"/>
      <c r="E874" s="5"/>
      <c r="F874" s="6"/>
      <c r="G874" s="6"/>
      <c r="H874" s="5"/>
      <c r="I874" s="5"/>
      <c r="J874" s="5"/>
      <c r="K874" s="5"/>
      <c r="L874" s="5"/>
      <c r="M874" s="10"/>
      <c r="N874" s="10"/>
      <c r="O874" s="5"/>
      <c r="P874" s="5"/>
      <c r="V874" s="12"/>
      <c r="AM874" s="13"/>
    </row>
    <row r="875" spans="3:39" x14ac:dyDescent="0.25">
      <c r="C875" s="20"/>
      <c r="D875" s="5"/>
      <c r="E875" s="5"/>
      <c r="F875" s="6"/>
      <c r="G875" s="6"/>
      <c r="H875" s="5"/>
      <c r="I875" s="5"/>
      <c r="J875" s="5"/>
      <c r="K875" s="5"/>
      <c r="L875" s="5"/>
      <c r="M875" s="10"/>
      <c r="N875" s="10"/>
      <c r="O875" s="5"/>
      <c r="P875" s="5"/>
      <c r="V875" s="12"/>
      <c r="AM875" s="13"/>
    </row>
    <row r="876" spans="3:39" x14ac:dyDescent="0.25">
      <c r="C876" s="20"/>
      <c r="D876" s="5"/>
      <c r="E876" s="5"/>
      <c r="F876" s="6"/>
      <c r="G876" s="6"/>
      <c r="H876" s="5"/>
      <c r="I876" s="5"/>
      <c r="J876" s="5"/>
      <c r="K876" s="5"/>
      <c r="L876" s="5"/>
      <c r="M876" s="10"/>
      <c r="N876" s="10"/>
      <c r="O876" s="5"/>
      <c r="P876" s="5"/>
      <c r="V876" s="12"/>
      <c r="AM876" s="13"/>
    </row>
    <row r="877" spans="3:39" x14ac:dyDescent="0.25">
      <c r="C877" s="20"/>
      <c r="D877" s="5"/>
      <c r="E877" s="5"/>
      <c r="F877" s="6"/>
      <c r="G877" s="6"/>
      <c r="H877" s="5"/>
      <c r="I877" s="5"/>
      <c r="J877" s="5"/>
      <c r="K877" s="5"/>
      <c r="L877" s="5"/>
      <c r="M877" s="10"/>
      <c r="N877" s="10"/>
      <c r="O877" s="5"/>
      <c r="P877" s="5"/>
      <c r="V877" s="12"/>
      <c r="AM877" s="13"/>
    </row>
    <row r="878" spans="3:39" x14ac:dyDescent="0.25">
      <c r="C878" s="20"/>
      <c r="D878" s="5"/>
      <c r="E878" s="5"/>
      <c r="F878" s="6"/>
      <c r="G878" s="6"/>
      <c r="H878" s="5"/>
      <c r="I878" s="5"/>
      <c r="J878" s="5"/>
      <c r="K878" s="5"/>
      <c r="L878" s="5"/>
      <c r="M878" s="10"/>
      <c r="N878" s="10"/>
      <c r="O878" s="5"/>
      <c r="P878" s="5"/>
      <c r="V878" s="12"/>
      <c r="AM878" s="13"/>
    </row>
    <row r="879" spans="3:39" x14ac:dyDescent="0.25">
      <c r="C879" s="20"/>
      <c r="D879" s="5"/>
      <c r="E879" s="5"/>
      <c r="F879" s="6"/>
      <c r="G879" s="6"/>
      <c r="H879" s="5"/>
      <c r="I879" s="5"/>
      <c r="J879" s="5"/>
      <c r="K879" s="5"/>
      <c r="L879" s="5"/>
      <c r="M879" s="10"/>
      <c r="N879" s="10"/>
      <c r="O879" s="5"/>
      <c r="P879" s="5"/>
      <c r="V879" s="12"/>
      <c r="AM879" s="13"/>
    </row>
    <row r="880" spans="3:39" x14ac:dyDescent="0.25">
      <c r="C880" s="20"/>
      <c r="D880" s="5"/>
      <c r="E880" s="5"/>
      <c r="F880" s="6"/>
      <c r="G880" s="6"/>
      <c r="H880" s="5"/>
      <c r="I880" s="5"/>
      <c r="J880" s="5"/>
      <c r="K880" s="5"/>
      <c r="L880" s="5"/>
      <c r="M880" s="10"/>
      <c r="N880" s="10"/>
      <c r="O880" s="5"/>
      <c r="P880" s="5"/>
      <c r="V880" s="12"/>
      <c r="AM880" s="13"/>
    </row>
    <row r="881" spans="3:39" x14ac:dyDescent="0.25">
      <c r="C881" s="20"/>
      <c r="D881" s="5"/>
      <c r="E881" s="5"/>
      <c r="F881" s="6"/>
      <c r="G881" s="6"/>
      <c r="H881" s="5"/>
      <c r="I881" s="5"/>
      <c r="J881" s="5"/>
      <c r="K881" s="5"/>
      <c r="L881" s="5"/>
      <c r="M881" s="10"/>
      <c r="N881" s="10"/>
      <c r="O881" s="5"/>
      <c r="P881" s="5"/>
      <c r="V881" s="12"/>
      <c r="AM881" s="13"/>
    </row>
    <row r="882" spans="3:39" x14ac:dyDescent="0.25">
      <c r="C882" s="20"/>
      <c r="D882" s="5"/>
      <c r="E882" s="5"/>
      <c r="F882" s="6"/>
      <c r="G882" s="6"/>
      <c r="H882" s="5"/>
      <c r="I882" s="5"/>
      <c r="J882" s="5"/>
      <c r="K882" s="5"/>
      <c r="L882" s="5"/>
      <c r="M882" s="10"/>
      <c r="N882" s="10"/>
      <c r="O882" s="5"/>
      <c r="P882" s="5"/>
      <c r="V882" s="12"/>
      <c r="AM882" s="13"/>
    </row>
    <row r="883" spans="3:39" x14ac:dyDescent="0.25">
      <c r="C883" s="20"/>
      <c r="D883" s="5"/>
      <c r="E883" s="5"/>
      <c r="F883" s="6"/>
      <c r="G883" s="6"/>
      <c r="H883" s="5"/>
      <c r="I883" s="5"/>
      <c r="J883" s="5"/>
      <c r="K883" s="5"/>
      <c r="L883" s="5"/>
      <c r="M883" s="10"/>
      <c r="N883" s="10"/>
      <c r="O883" s="5"/>
      <c r="P883" s="5"/>
      <c r="V883" s="12"/>
      <c r="AM883" s="13"/>
    </row>
    <row r="884" spans="3:39" x14ac:dyDescent="0.25">
      <c r="C884" s="20"/>
      <c r="D884" s="5"/>
      <c r="E884" s="5"/>
      <c r="F884" s="6"/>
      <c r="G884" s="6"/>
      <c r="H884" s="5"/>
      <c r="I884" s="5"/>
      <c r="J884" s="5"/>
      <c r="K884" s="5"/>
      <c r="L884" s="5"/>
      <c r="M884" s="10"/>
      <c r="N884" s="10"/>
      <c r="O884" s="5"/>
      <c r="P884" s="5"/>
      <c r="V884" s="12"/>
      <c r="AM884" s="13"/>
    </row>
    <row r="885" spans="3:39" x14ac:dyDescent="0.25">
      <c r="C885" s="20"/>
      <c r="D885" s="5"/>
      <c r="E885" s="5"/>
      <c r="F885" s="6"/>
      <c r="G885" s="6"/>
      <c r="H885" s="5"/>
      <c r="I885" s="5"/>
      <c r="J885" s="5"/>
      <c r="K885" s="5"/>
      <c r="L885" s="5"/>
      <c r="M885" s="10"/>
      <c r="N885" s="10"/>
      <c r="O885" s="5"/>
      <c r="P885" s="5"/>
      <c r="V885" s="12"/>
      <c r="AM885" s="13"/>
    </row>
    <row r="886" spans="3:39" x14ac:dyDescent="0.25">
      <c r="C886" s="20"/>
      <c r="D886" s="5"/>
      <c r="E886" s="5"/>
      <c r="F886" s="6"/>
      <c r="G886" s="6"/>
      <c r="H886" s="5"/>
      <c r="I886" s="5"/>
      <c r="J886" s="5"/>
      <c r="K886" s="5"/>
      <c r="L886" s="5"/>
      <c r="M886" s="10"/>
      <c r="N886" s="10"/>
      <c r="O886" s="5"/>
      <c r="P886" s="5"/>
      <c r="V886" s="12"/>
      <c r="AM886" s="13"/>
    </row>
    <row r="887" spans="3:39" x14ac:dyDescent="0.25">
      <c r="C887" s="20"/>
      <c r="D887" s="5"/>
      <c r="E887" s="5"/>
      <c r="F887" s="6"/>
      <c r="G887" s="6"/>
      <c r="H887" s="5"/>
      <c r="I887" s="5"/>
      <c r="J887" s="5"/>
      <c r="K887" s="5"/>
      <c r="L887" s="5"/>
      <c r="M887" s="10"/>
      <c r="N887" s="10"/>
      <c r="O887" s="5"/>
      <c r="P887" s="5"/>
      <c r="V887" s="12"/>
      <c r="AM887" s="13"/>
    </row>
    <row r="888" spans="3:39" x14ac:dyDescent="0.25">
      <c r="C888" s="20"/>
      <c r="D888" s="5"/>
      <c r="E888" s="5"/>
      <c r="F888" s="6"/>
      <c r="G888" s="6"/>
      <c r="H888" s="5"/>
      <c r="I888" s="5"/>
      <c r="J888" s="5"/>
      <c r="K888" s="5"/>
      <c r="L888" s="5"/>
      <c r="M888" s="10"/>
      <c r="N888" s="10"/>
      <c r="O888" s="5"/>
      <c r="P888" s="5"/>
      <c r="V888" s="12"/>
      <c r="AM888" s="13"/>
    </row>
    <row r="889" spans="3:39" x14ac:dyDescent="0.25">
      <c r="C889" s="20"/>
      <c r="D889" s="5"/>
      <c r="E889" s="5"/>
      <c r="F889" s="6"/>
      <c r="G889" s="6"/>
      <c r="H889" s="5"/>
      <c r="I889" s="5"/>
      <c r="J889" s="5"/>
      <c r="K889" s="5"/>
      <c r="L889" s="5"/>
      <c r="M889" s="10"/>
      <c r="N889" s="10"/>
      <c r="O889" s="5"/>
      <c r="P889" s="5"/>
      <c r="V889" s="12"/>
      <c r="AM889" s="13"/>
    </row>
    <row r="890" spans="3:39" x14ac:dyDescent="0.25">
      <c r="C890" s="20"/>
      <c r="D890" s="5"/>
      <c r="E890" s="5"/>
      <c r="F890" s="6"/>
      <c r="G890" s="6"/>
      <c r="H890" s="5"/>
      <c r="I890" s="5"/>
      <c r="J890" s="5"/>
      <c r="K890" s="5"/>
      <c r="L890" s="5"/>
      <c r="M890" s="10"/>
      <c r="N890" s="10"/>
      <c r="O890" s="5"/>
      <c r="P890" s="5"/>
      <c r="V890" s="12"/>
      <c r="AM890" s="13"/>
    </row>
    <row r="891" spans="3:39" x14ac:dyDescent="0.25">
      <c r="C891" s="20"/>
      <c r="D891" s="5"/>
      <c r="E891" s="5"/>
      <c r="F891" s="6"/>
      <c r="G891" s="6"/>
      <c r="H891" s="5"/>
      <c r="I891" s="5"/>
      <c r="J891" s="5"/>
      <c r="K891" s="5"/>
      <c r="L891" s="5"/>
      <c r="M891" s="10"/>
      <c r="N891" s="10"/>
      <c r="O891" s="5"/>
      <c r="P891" s="5"/>
      <c r="V891" s="12"/>
      <c r="AM891" s="13"/>
    </row>
    <row r="892" spans="3:39" x14ac:dyDescent="0.25">
      <c r="C892" s="20"/>
      <c r="D892" s="5"/>
      <c r="E892" s="5"/>
      <c r="F892" s="6"/>
      <c r="G892" s="6"/>
      <c r="H892" s="5"/>
      <c r="I892" s="5"/>
      <c r="J892" s="5"/>
      <c r="K892" s="5"/>
      <c r="L892" s="5"/>
      <c r="M892" s="10"/>
      <c r="N892" s="10"/>
      <c r="O892" s="5"/>
      <c r="P892" s="5"/>
      <c r="V892" s="12"/>
      <c r="AM892" s="13"/>
    </row>
    <row r="893" spans="3:39" x14ac:dyDescent="0.25">
      <c r="C893" s="20"/>
      <c r="D893" s="5"/>
      <c r="E893" s="5"/>
      <c r="F893" s="6"/>
      <c r="G893" s="6"/>
      <c r="H893" s="5"/>
      <c r="I893" s="5"/>
      <c r="J893" s="5"/>
      <c r="K893" s="5"/>
      <c r="L893" s="5"/>
      <c r="M893" s="10"/>
      <c r="N893" s="10"/>
      <c r="O893" s="5"/>
      <c r="P893" s="5"/>
      <c r="V893" s="12"/>
      <c r="AM893" s="13"/>
    </row>
    <row r="894" spans="3:39" x14ac:dyDescent="0.25">
      <c r="C894" s="20"/>
      <c r="D894" s="5"/>
      <c r="E894" s="5"/>
      <c r="F894" s="6"/>
      <c r="G894" s="6"/>
      <c r="H894" s="5"/>
      <c r="I894" s="5"/>
      <c r="J894" s="5"/>
      <c r="K894" s="5"/>
      <c r="L894" s="5"/>
      <c r="M894" s="10"/>
      <c r="N894" s="10"/>
      <c r="O894" s="5"/>
      <c r="P894" s="5"/>
      <c r="V894" s="12"/>
      <c r="AM894" s="13"/>
    </row>
    <row r="895" spans="3:39" x14ac:dyDescent="0.25">
      <c r="C895" s="20"/>
      <c r="D895" s="5"/>
      <c r="E895" s="5"/>
      <c r="F895" s="6"/>
      <c r="G895" s="6"/>
      <c r="H895" s="5"/>
      <c r="I895" s="5"/>
      <c r="J895" s="5"/>
      <c r="K895" s="5"/>
      <c r="L895" s="5"/>
      <c r="M895" s="10"/>
      <c r="N895" s="10"/>
      <c r="O895" s="5"/>
      <c r="P895" s="5"/>
      <c r="V895" s="12"/>
      <c r="AM895" s="13"/>
    </row>
    <row r="896" spans="3:39" x14ac:dyDescent="0.25">
      <c r="C896" s="20"/>
      <c r="D896" s="5"/>
      <c r="E896" s="5"/>
      <c r="F896" s="6"/>
      <c r="G896" s="6"/>
      <c r="H896" s="5"/>
      <c r="I896" s="5"/>
      <c r="J896" s="5"/>
      <c r="K896" s="5"/>
      <c r="L896" s="5"/>
      <c r="M896" s="10"/>
      <c r="N896" s="10"/>
      <c r="O896" s="5"/>
      <c r="P896" s="5"/>
      <c r="V896" s="12"/>
      <c r="AM896" s="13"/>
    </row>
    <row r="897" spans="3:39" x14ac:dyDescent="0.25">
      <c r="C897" s="20"/>
      <c r="D897" s="5"/>
      <c r="E897" s="5"/>
      <c r="F897" s="6"/>
      <c r="G897" s="6"/>
      <c r="H897" s="5"/>
      <c r="I897" s="5"/>
      <c r="J897" s="5"/>
      <c r="K897" s="5"/>
      <c r="L897" s="5"/>
      <c r="M897" s="10"/>
      <c r="N897" s="10"/>
      <c r="O897" s="5"/>
      <c r="P897" s="5"/>
      <c r="V897" s="12"/>
      <c r="AM897" s="13"/>
    </row>
    <row r="898" spans="3:39" x14ac:dyDescent="0.25">
      <c r="C898" s="20"/>
      <c r="D898" s="5"/>
      <c r="E898" s="5"/>
      <c r="F898" s="6"/>
      <c r="G898" s="6"/>
      <c r="H898" s="5"/>
      <c r="I898" s="5"/>
      <c r="J898" s="5"/>
      <c r="K898" s="5"/>
      <c r="L898" s="5"/>
      <c r="M898" s="10"/>
      <c r="N898" s="10"/>
      <c r="O898" s="5"/>
      <c r="P898" s="5"/>
      <c r="V898" s="12"/>
      <c r="AM898" s="13"/>
    </row>
    <row r="899" spans="3:39" x14ac:dyDescent="0.25">
      <c r="C899" s="20"/>
      <c r="D899" s="5"/>
      <c r="E899" s="5"/>
      <c r="F899" s="6"/>
      <c r="G899" s="6"/>
      <c r="H899" s="5"/>
      <c r="I899" s="5"/>
      <c r="J899" s="5"/>
      <c r="K899" s="5"/>
      <c r="L899" s="5"/>
      <c r="M899" s="10"/>
      <c r="N899" s="10"/>
      <c r="O899" s="5"/>
      <c r="P899" s="5"/>
      <c r="V899" s="12"/>
      <c r="AM899" s="13"/>
    </row>
    <row r="900" spans="3:39" x14ac:dyDescent="0.25">
      <c r="C900" s="20"/>
      <c r="D900" s="5"/>
      <c r="E900" s="5"/>
      <c r="F900" s="6"/>
      <c r="G900" s="6"/>
      <c r="H900" s="5"/>
      <c r="I900" s="5"/>
      <c r="J900" s="5"/>
      <c r="K900" s="5"/>
      <c r="L900" s="5"/>
      <c r="M900" s="10"/>
      <c r="N900" s="10"/>
      <c r="O900" s="5"/>
      <c r="P900" s="5"/>
      <c r="V900" s="12"/>
      <c r="AM900" s="13"/>
    </row>
    <row r="901" spans="3:39" x14ac:dyDescent="0.25">
      <c r="C901" s="20"/>
      <c r="D901" s="5"/>
      <c r="E901" s="5"/>
      <c r="F901" s="6"/>
      <c r="G901" s="6"/>
      <c r="H901" s="5"/>
      <c r="I901" s="5"/>
      <c r="J901" s="5"/>
      <c r="K901" s="5"/>
      <c r="L901" s="5"/>
      <c r="M901" s="10"/>
      <c r="N901" s="10"/>
      <c r="O901" s="5"/>
      <c r="P901" s="5"/>
      <c r="V901" s="12"/>
      <c r="AM901" s="13"/>
    </row>
    <row r="902" spans="3:39" x14ac:dyDescent="0.25">
      <c r="C902" s="20"/>
      <c r="D902" s="5"/>
      <c r="E902" s="5"/>
      <c r="F902" s="6"/>
      <c r="G902" s="6"/>
      <c r="H902" s="5"/>
      <c r="I902" s="5"/>
      <c r="J902" s="5"/>
      <c r="K902" s="5"/>
      <c r="L902" s="5"/>
      <c r="M902" s="10"/>
      <c r="N902" s="10"/>
      <c r="O902" s="5"/>
      <c r="P902" s="5"/>
      <c r="V902" s="12"/>
      <c r="AM902" s="13"/>
    </row>
    <row r="903" spans="3:39" x14ac:dyDescent="0.25">
      <c r="C903" s="20"/>
      <c r="D903" s="5"/>
      <c r="E903" s="5"/>
      <c r="F903" s="6"/>
      <c r="G903" s="6"/>
      <c r="H903" s="5"/>
      <c r="I903" s="5"/>
      <c r="J903" s="5"/>
      <c r="K903" s="5"/>
      <c r="L903" s="5"/>
      <c r="M903" s="10"/>
      <c r="N903" s="10"/>
      <c r="O903" s="5"/>
      <c r="P903" s="5"/>
      <c r="V903" s="12"/>
      <c r="AM903" s="13"/>
    </row>
    <row r="904" spans="3:39" x14ac:dyDescent="0.25">
      <c r="C904" s="20"/>
      <c r="D904" s="5"/>
      <c r="E904" s="5"/>
      <c r="F904" s="6"/>
      <c r="G904" s="6"/>
      <c r="H904" s="5"/>
      <c r="I904" s="5"/>
      <c r="J904" s="5"/>
      <c r="K904" s="5"/>
      <c r="L904" s="5"/>
      <c r="M904" s="10"/>
      <c r="N904" s="10"/>
      <c r="O904" s="5"/>
      <c r="P904" s="5"/>
      <c r="V904" s="12"/>
      <c r="AM904" s="13"/>
    </row>
    <row r="905" spans="3:39" x14ac:dyDescent="0.25">
      <c r="C905" s="20"/>
      <c r="D905" s="5"/>
      <c r="E905" s="5"/>
      <c r="F905" s="6"/>
      <c r="G905" s="6"/>
      <c r="H905" s="5"/>
      <c r="I905" s="5"/>
      <c r="J905" s="5"/>
      <c r="K905" s="5"/>
      <c r="L905" s="5"/>
      <c r="M905" s="10"/>
      <c r="N905" s="10"/>
      <c r="O905" s="5"/>
      <c r="P905" s="5"/>
      <c r="V905" s="12"/>
      <c r="AM905" s="13"/>
    </row>
    <row r="906" spans="3:39" x14ac:dyDescent="0.25">
      <c r="C906" s="20"/>
      <c r="D906" s="5"/>
      <c r="E906" s="5"/>
      <c r="F906" s="6"/>
      <c r="G906" s="6"/>
      <c r="H906" s="5"/>
      <c r="I906" s="5"/>
      <c r="J906" s="5"/>
      <c r="K906" s="5"/>
      <c r="L906" s="5"/>
      <c r="M906" s="10"/>
      <c r="N906" s="10"/>
      <c r="O906" s="5"/>
      <c r="P906" s="5"/>
      <c r="V906" s="12"/>
      <c r="AM906" s="13"/>
    </row>
    <row r="907" spans="3:39" x14ac:dyDescent="0.25">
      <c r="C907" s="20"/>
      <c r="D907" s="5"/>
      <c r="E907" s="5"/>
      <c r="F907" s="6"/>
      <c r="G907" s="6"/>
      <c r="H907" s="5"/>
      <c r="I907" s="5"/>
      <c r="J907" s="5"/>
      <c r="K907" s="5"/>
      <c r="L907" s="5"/>
      <c r="M907" s="10"/>
      <c r="N907" s="10"/>
      <c r="O907" s="5"/>
      <c r="P907" s="5"/>
      <c r="V907" s="12"/>
      <c r="AM907" s="13"/>
    </row>
    <row r="908" spans="3:39" x14ac:dyDescent="0.25">
      <c r="C908" s="20"/>
      <c r="D908" s="5"/>
      <c r="E908" s="5"/>
      <c r="F908" s="6"/>
      <c r="G908" s="6"/>
      <c r="H908" s="5"/>
      <c r="I908" s="5"/>
      <c r="J908" s="5"/>
      <c r="K908" s="5"/>
      <c r="L908" s="5"/>
      <c r="M908" s="10"/>
      <c r="N908" s="10"/>
      <c r="O908" s="5"/>
      <c r="P908" s="5"/>
      <c r="V908" s="12"/>
      <c r="AM908" s="13"/>
    </row>
    <row r="909" spans="3:39" x14ac:dyDescent="0.25">
      <c r="C909" s="20"/>
      <c r="D909" s="5"/>
      <c r="E909" s="5"/>
      <c r="F909" s="6"/>
      <c r="G909" s="6"/>
      <c r="H909" s="5"/>
      <c r="I909" s="5"/>
      <c r="J909" s="5"/>
      <c r="K909" s="5"/>
      <c r="L909" s="5"/>
      <c r="M909" s="10"/>
      <c r="N909" s="10"/>
      <c r="O909" s="5"/>
      <c r="P909" s="5"/>
      <c r="V909" s="12"/>
      <c r="AM909" s="13"/>
    </row>
    <row r="910" spans="3:39" x14ac:dyDescent="0.25">
      <c r="C910" s="20"/>
      <c r="D910" s="5"/>
      <c r="E910" s="5"/>
      <c r="F910" s="6"/>
      <c r="G910" s="6"/>
      <c r="H910" s="5"/>
      <c r="I910" s="5"/>
      <c r="J910" s="5"/>
      <c r="K910" s="5"/>
      <c r="L910" s="5"/>
      <c r="M910" s="10"/>
      <c r="N910" s="10"/>
      <c r="O910" s="5"/>
      <c r="P910" s="5"/>
      <c r="V910" s="12"/>
      <c r="AM910" s="13"/>
    </row>
    <row r="911" spans="3:39" x14ac:dyDescent="0.25">
      <c r="C911" s="20"/>
      <c r="D911" s="5"/>
      <c r="E911" s="5"/>
      <c r="F911" s="6"/>
      <c r="G911" s="6"/>
      <c r="H911" s="5"/>
      <c r="I911" s="5"/>
      <c r="J911" s="5"/>
      <c r="K911" s="5"/>
      <c r="L911" s="5"/>
      <c r="M911" s="10"/>
      <c r="N911" s="10"/>
      <c r="O911" s="5"/>
      <c r="P911" s="5"/>
      <c r="V911" s="12"/>
      <c r="AM911" s="13"/>
    </row>
    <row r="912" spans="3:39" x14ac:dyDescent="0.25">
      <c r="C912" s="20"/>
      <c r="D912" s="5"/>
      <c r="E912" s="5"/>
      <c r="F912" s="6"/>
      <c r="G912" s="6"/>
      <c r="H912" s="5"/>
      <c r="I912" s="5"/>
      <c r="J912" s="5"/>
      <c r="K912" s="5"/>
      <c r="L912" s="5"/>
      <c r="M912" s="10"/>
      <c r="N912" s="10"/>
      <c r="O912" s="5"/>
      <c r="P912" s="5"/>
      <c r="V912" s="12"/>
      <c r="AM912" s="13"/>
    </row>
    <row r="913" spans="3:39" x14ac:dyDescent="0.25">
      <c r="C913" s="20"/>
      <c r="D913" s="5"/>
      <c r="E913" s="5"/>
      <c r="F913" s="6"/>
      <c r="G913" s="6"/>
      <c r="H913" s="5"/>
      <c r="I913" s="5"/>
      <c r="J913" s="5"/>
      <c r="K913" s="5"/>
      <c r="L913" s="5"/>
      <c r="M913" s="10"/>
      <c r="N913" s="10"/>
      <c r="O913" s="5"/>
      <c r="P913" s="5"/>
      <c r="V913" s="12"/>
      <c r="AM913" s="13"/>
    </row>
    <row r="914" spans="3:39" x14ac:dyDescent="0.25">
      <c r="C914" s="20"/>
      <c r="D914" s="5"/>
      <c r="E914" s="5"/>
      <c r="F914" s="6"/>
      <c r="G914" s="6"/>
      <c r="H914" s="5"/>
      <c r="I914" s="5"/>
      <c r="J914" s="5"/>
      <c r="K914" s="5"/>
      <c r="L914" s="5"/>
      <c r="M914" s="10"/>
      <c r="N914" s="10"/>
      <c r="O914" s="5"/>
      <c r="P914" s="5"/>
      <c r="V914" s="12"/>
      <c r="AM914" s="13"/>
    </row>
    <row r="915" spans="3:39" x14ac:dyDescent="0.25">
      <c r="C915" s="20"/>
      <c r="D915" s="5"/>
      <c r="E915" s="5"/>
      <c r="F915" s="6"/>
      <c r="G915" s="6"/>
      <c r="H915" s="5"/>
      <c r="I915" s="5"/>
      <c r="J915" s="5"/>
      <c r="K915" s="5"/>
      <c r="L915" s="5"/>
      <c r="M915" s="10"/>
      <c r="N915" s="10"/>
      <c r="O915" s="5"/>
      <c r="P915" s="5"/>
      <c r="V915" s="12"/>
      <c r="AM915" s="13"/>
    </row>
    <row r="916" spans="3:39" x14ac:dyDescent="0.25">
      <c r="C916" s="20"/>
      <c r="D916" s="5"/>
      <c r="E916" s="5"/>
      <c r="F916" s="6"/>
      <c r="G916" s="6"/>
      <c r="H916" s="5"/>
      <c r="I916" s="5"/>
      <c r="J916" s="5"/>
      <c r="K916" s="5"/>
      <c r="L916" s="5"/>
      <c r="M916" s="10"/>
      <c r="N916" s="10"/>
      <c r="O916" s="5"/>
      <c r="P916" s="5"/>
      <c r="V916" s="12"/>
      <c r="AM916" s="13"/>
    </row>
    <row r="917" spans="3:39" x14ac:dyDescent="0.25">
      <c r="C917" s="20"/>
      <c r="D917" s="5"/>
      <c r="E917" s="5"/>
      <c r="F917" s="6"/>
      <c r="G917" s="6"/>
      <c r="H917" s="5"/>
      <c r="I917" s="5"/>
      <c r="J917" s="5"/>
      <c r="K917" s="5"/>
      <c r="L917" s="5"/>
      <c r="M917" s="10"/>
      <c r="N917" s="10"/>
      <c r="O917" s="5"/>
      <c r="P917" s="5"/>
      <c r="V917" s="12"/>
      <c r="AM917" s="13"/>
    </row>
    <row r="918" spans="3:39" x14ac:dyDescent="0.25">
      <c r="C918" s="20"/>
      <c r="D918" s="5"/>
      <c r="E918" s="5"/>
      <c r="F918" s="6"/>
      <c r="G918" s="6"/>
      <c r="H918" s="5"/>
      <c r="I918" s="5"/>
      <c r="J918" s="5"/>
      <c r="K918" s="5"/>
      <c r="L918" s="5"/>
      <c r="M918" s="10"/>
      <c r="N918" s="10"/>
      <c r="O918" s="5"/>
      <c r="P918" s="5"/>
      <c r="V918" s="12"/>
      <c r="AM918" s="13"/>
    </row>
    <row r="919" spans="3:39" x14ac:dyDescent="0.25">
      <c r="C919" s="20"/>
      <c r="D919" s="5"/>
      <c r="E919" s="5"/>
      <c r="F919" s="6"/>
      <c r="G919" s="6"/>
      <c r="H919" s="5"/>
      <c r="I919" s="5"/>
      <c r="J919" s="5"/>
      <c r="K919" s="5"/>
      <c r="L919" s="5"/>
      <c r="M919" s="10"/>
      <c r="N919" s="10"/>
      <c r="O919" s="5"/>
      <c r="P919" s="5"/>
      <c r="V919" s="12"/>
      <c r="AM919" s="13"/>
    </row>
    <row r="920" spans="3:39" x14ac:dyDescent="0.25">
      <c r="C920" s="20"/>
      <c r="D920" s="5"/>
      <c r="E920" s="5"/>
      <c r="F920" s="6"/>
      <c r="G920" s="6"/>
      <c r="H920" s="5"/>
      <c r="I920" s="5"/>
      <c r="J920" s="5"/>
      <c r="K920" s="5"/>
      <c r="L920" s="5"/>
      <c r="M920" s="10"/>
      <c r="N920" s="10"/>
      <c r="O920" s="5"/>
      <c r="P920" s="5"/>
      <c r="V920" s="12"/>
      <c r="AM920" s="13"/>
    </row>
    <row r="921" spans="3:39" x14ac:dyDescent="0.25">
      <c r="C921" s="20"/>
      <c r="D921" s="5"/>
      <c r="E921" s="5"/>
      <c r="F921" s="6"/>
      <c r="G921" s="6"/>
      <c r="H921" s="5"/>
      <c r="I921" s="5"/>
      <c r="J921" s="5"/>
      <c r="K921" s="5"/>
      <c r="L921" s="5"/>
      <c r="M921" s="10"/>
      <c r="N921" s="10"/>
      <c r="O921" s="5"/>
      <c r="P921" s="5"/>
      <c r="V921" s="12"/>
      <c r="AM921" s="13"/>
    </row>
    <row r="922" spans="3:39" x14ac:dyDescent="0.25">
      <c r="C922" s="20"/>
      <c r="D922" s="5"/>
      <c r="E922" s="5"/>
      <c r="F922" s="6"/>
      <c r="G922" s="6"/>
      <c r="H922" s="5"/>
      <c r="I922" s="5"/>
      <c r="J922" s="5"/>
      <c r="K922" s="5"/>
      <c r="L922" s="5"/>
      <c r="M922" s="10"/>
      <c r="N922" s="10"/>
      <c r="O922" s="5"/>
      <c r="P922" s="5"/>
      <c r="V922" s="12"/>
      <c r="AM922" s="13"/>
    </row>
    <row r="923" spans="3:39" x14ac:dyDescent="0.25">
      <c r="C923" s="20"/>
      <c r="D923" s="5"/>
      <c r="E923" s="5"/>
      <c r="F923" s="6"/>
      <c r="G923" s="6"/>
      <c r="H923" s="5"/>
      <c r="I923" s="5"/>
      <c r="J923" s="5"/>
      <c r="K923" s="5"/>
      <c r="L923" s="5"/>
      <c r="M923" s="10"/>
      <c r="N923" s="10"/>
      <c r="O923" s="5"/>
      <c r="P923" s="5"/>
      <c r="V923" s="12"/>
      <c r="AM923" s="13"/>
    </row>
    <row r="924" spans="3:39" x14ac:dyDescent="0.25">
      <c r="C924" s="20"/>
      <c r="D924" s="5"/>
      <c r="E924" s="5"/>
      <c r="F924" s="6"/>
      <c r="G924" s="6"/>
      <c r="H924" s="5"/>
      <c r="I924" s="5"/>
      <c r="J924" s="5"/>
      <c r="K924" s="5"/>
      <c r="L924" s="5"/>
      <c r="M924" s="10"/>
      <c r="N924" s="10"/>
      <c r="O924" s="5"/>
      <c r="P924" s="5"/>
      <c r="V924" s="12"/>
      <c r="AM924" s="13"/>
    </row>
    <row r="925" spans="3:39" x14ac:dyDescent="0.25">
      <c r="C925" s="20"/>
      <c r="D925" s="5"/>
      <c r="E925" s="5"/>
      <c r="F925" s="6"/>
      <c r="G925" s="6"/>
      <c r="H925" s="5"/>
      <c r="I925" s="5"/>
      <c r="J925" s="5"/>
      <c r="K925" s="5"/>
      <c r="L925" s="5"/>
      <c r="M925" s="10"/>
      <c r="N925" s="10"/>
      <c r="O925" s="5"/>
      <c r="P925" s="5"/>
      <c r="V925" s="12"/>
      <c r="AM925" s="13"/>
    </row>
    <row r="926" spans="3:39" x14ac:dyDescent="0.25">
      <c r="C926" s="20"/>
      <c r="D926" s="5"/>
      <c r="E926" s="5"/>
      <c r="F926" s="6"/>
      <c r="G926" s="6"/>
      <c r="H926" s="5"/>
      <c r="I926" s="5"/>
      <c r="J926" s="5"/>
      <c r="K926" s="5"/>
      <c r="L926" s="5"/>
      <c r="M926" s="10"/>
      <c r="N926" s="10"/>
      <c r="O926" s="5"/>
      <c r="P926" s="5"/>
      <c r="V926" s="12"/>
      <c r="AM926" s="13"/>
    </row>
    <row r="927" spans="3:39" x14ac:dyDescent="0.25">
      <c r="C927" s="20"/>
      <c r="D927" s="5"/>
      <c r="E927" s="5"/>
      <c r="F927" s="6"/>
      <c r="G927" s="6"/>
      <c r="H927" s="5"/>
      <c r="I927" s="5"/>
      <c r="J927" s="5"/>
      <c r="K927" s="5"/>
      <c r="L927" s="5"/>
      <c r="M927" s="10"/>
      <c r="N927" s="10"/>
      <c r="O927" s="5"/>
      <c r="P927" s="5"/>
      <c r="V927" s="12"/>
      <c r="AM927" s="13"/>
    </row>
    <row r="928" spans="3:39" x14ac:dyDescent="0.25">
      <c r="C928" s="20"/>
      <c r="D928" s="5"/>
      <c r="E928" s="5"/>
      <c r="F928" s="6"/>
      <c r="G928" s="6"/>
      <c r="H928" s="5"/>
      <c r="I928" s="5"/>
      <c r="J928" s="5"/>
      <c r="K928" s="5"/>
      <c r="L928" s="5"/>
      <c r="M928" s="10"/>
      <c r="N928" s="10"/>
      <c r="O928" s="5"/>
      <c r="P928" s="5"/>
      <c r="V928" s="12"/>
      <c r="AM928" s="13"/>
    </row>
    <row r="929" spans="3:39" x14ac:dyDescent="0.25">
      <c r="C929" s="20"/>
      <c r="D929" s="5"/>
      <c r="E929" s="5"/>
      <c r="F929" s="6"/>
      <c r="G929" s="6"/>
      <c r="H929" s="5"/>
      <c r="I929" s="5"/>
      <c r="J929" s="5"/>
      <c r="K929" s="5"/>
      <c r="L929" s="5"/>
      <c r="M929" s="10"/>
      <c r="N929" s="10"/>
      <c r="O929" s="5"/>
      <c r="P929" s="5"/>
      <c r="V929" s="12"/>
      <c r="AM929" s="13"/>
    </row>
    <row r="930" spans="3:39" x14ac:dyDescent="0.25">
      <c r="C930" s="20"/>
      <c r="D930" s="5"/>
      <c r="E930" s="5"/>
      <c r="F930" s="6"/>
      <c r="G930" s="6"/>
      <c r="H930" s="5"/>
      <c r="I930" s="5"/>
      <c r="J930" s="5"/>
      <c r="K930" s="5"/>
      <c r="L930" s="5"/>
      <c r="M930" s="10"/>
      <c r="N930" s="10"/>
      <c r="O930" s="5"/>
      <c r="P930" s="5"/>
      <c r="V930" s="12"/>
      <c r="AM930" s="13"/>
    </row>
    <row r="931" spans="3:39" x14ac:dyDescent="0.25">
      <c r="C931" s="20"/>
      <c r="D931" s="5"/>
      <c r="E931" s="5"/>
      <c r="F931" s="6"/>
      <c r="G931" s="6"/>
      <c r="H931" s="5"/>
      <c r="I931" s="5"/>
      <c r="J931" s="5"/>
      <c r="K931" s="5"/>
      <c r="L931" s="5"/>
      <c r="M931" s="10"/>
      <c r="N931" s="10"/>
      <c r="O931" s="5"/>
      <c r="P931" s="5"/>
      <c r="V931" s="12"/>
      <c r="AM931" s="13"/>
    </row>
    <row r="932" spans="3:39" x14ac:dyDescent="0.25">
      <c r="C932" s="20"/>
      <c r="D932" s="5"/>
      <c r="E932" s="5"/>
      <c r="F932" s="6"/>
      <c r="G932" s="6"/>
      <c r="H932" s="5"/>
      <c r="I932" s="5"/>
      <c r="J932" s="5"/>
      <c r="K932" s="5"/>
      <c r="L932" s="5"/>
      <c r="M932" s="10"/>
      <c r="N932" s="10"/>
      <c r="O932" s="5"/>
      <c r="P932" s="5"/>
      <c r="V932" s="12"/>
      <c r="AM932" s="13"/>
    </row>
    <row r="933" spans="3:39" x14ac:dyDescent="0.25">
      <c r="C933" s="20"/>
      <c r="D933" s="5"/>
      <c r="E933" s="5"/>
      <c r="F933" s="6"/>
      <c r="G933" s="6"/>
      <c r="H933" s="5"/>
      <c r="I933" s="5"/>
      <c r="J933" s="5"/>
      <c r="K933" s="5"/>
      <c r="L933" s="5"/>
      <c r="M933" s="10"/>
      <c r="N933" s="10"/>
      <c r="O933" s="5"/>
      <c r="P933" s="5"/>
      <c r="V933" s="12"/>
      <c r="AM933" s="13"/>
    </row>
    <row r="934" spans="3:39" x14ac:dyDescent="0.25">
      <c r="C934" s="20"/>
      <c r="D934" s="5"/>
      <c r="E934" s="5"/>
      <c r="F934" s="6"/>
      <c r="G934" s="6"/>
      <c r="H934" s="5"/>
      <c r="I934" s="5"/>
      <c r="J934" s="5"/>
      <c r="K934" s="5"/>
      <c r="L934" s="5"/>
      <c r="M934" s="10"/>
      <c r="N934" s="10"/>
      <c r="O934" s="5"/>
      <c r="P934" s="5"/>
      <c r="V934" s="12"/>
      <c r="AM934" s="13"/>
    </row>
    <row r="935" spans="3:39" x14ac:dyDescent="0.25">
      <c r="C935" s="20"/>
      <c r="D935" s="5"/>
      <c r="E935" s="5"/>
      <c r="F935" s="6"/>
      <c r="G935" s="6"/>
      <c r="H935" s="5"/>
      <c r="I935" s="5"/>
      <c r="J935" s="5"/>
      <c r="K935" s="5"/>
      <c r="L935" s="5"/>
      <c r="M935" s="10"/>
      <c r="N935" s="10"/>
      <c r="O935" s="5"/>
      <c r="P935" s="5"/>
      <c r="V935" s="12"/>
      <c r="AM935" s="13"/>
    </row>
    <row r="936" spans="3:39" x14ac:dyDescent="0.25">
      <c r="C936" s="20"/>
      <c r="D936" s="5"/>
      <c r="E936" s="5"/>
      <c r="F936" s="6"/>
      <c r="G936" s="6"/>
      <c r="H936" s="5"/>
      <c r="I936" s="5"/>
      <c r="J936" s="5"/>
      <c r="K936" s="5"/>
      <c r="L936" s="5"/>
      <c r="M936" s="10"/>
      <c r="N936" s="10"/>
      <c r="O936" s="5"/>
      <c r="P936" s="5"/>
      <c r="V936" s="12"/>
      <c r="AM936" s="13"/>
    </row>
    <row r="937" spans="3:39" x14ac:dyDescent="0.25">
      <c r="C937" s="20"/>
      <c r="D937" s="5"/>
      <c r="E937" s="5"/>
      <c r="F937" s="6"/>
      <c r="G937" s="6"/>
      <c r="H937" s="5"/>
      <c r="I937" s="5"/>
      <c r="J937" s="5"/>
      <c r="K937" s="5"/>
      <c r="L937" s="5"/>
      <c r="M937" s="10"/>
      <c r="N937" s="10"/>
      <c r="O937" s="5"/>
      <c r="P937" s="5"/>
      <c r="V937" s="12"/>
      <c r="AM937" s="13"/>
    </row>
    <row r="938" spans="3:39" x14ac:dyDescent="0.25">
      <c r="C938" s="20"/>
      <c r="D938" s="5"/>
      <c r="E938" s="5"/>
      <c r="F938" s="6"/>
      <c r="G938" s="6"/>
      <c r="H938" s="5"/>
      <c r="I938" s="5"/>
      <c r="J938" s="5"/>
      <c r="K938" s="5"/>
      <c r="L938" s="5"/>
      <c r="M938" s="10"/>
      <c r="N938" s="10"/>
      <c r="O938" s="5"/>
      <c r="P938" s="5"/>
      <c r="V938" s="12"/>
      <c r="AM938" s="13"/>
    </row>
    <row r="939" spans="3:39" x14ac:dyDescent="0.25">
      <c r="C939" s="20"/>
      <c r="D939" s="5"/>
      <c r="E939" s="5"/>
      <c r="F939" s="6"/>
      <c r="G939" s="6"/>
      <c r="H939" s="5"/>
      <c r="I939" s="5"/>
      <c r="J939" s="5"/>
      <c r="K939" s="5"/>
      <c r="L939" s="5"/>
      <c r="M939" s="10"/>
      <c r="N939" s="10"/>
      <c r="O939" s="5"/>
      <c r="P939" s="5"/>
      <c r="V939" s="12"/>
      <c r="AM939" s="13"/>
    </row>
    <row r="940" spans="3:39" x14ac:dyDescent="0.25">
      <c r="C940" s="20"/>
      <c r="D940" s="5"/>
      <c r="E940" s="5"/>
      <c r="F940" s="6"/>
      <c r="G940" s="6"/>
      <c r="H940" s="5"/>
      <c r="I940" s="5"/>
      <c r="J940" s="5"/>
      <c r="K940" s="5"/>
      <c r="L940" s="5"/>
      <c r="M940" s="10"/>
      <c r="N940" s="10"/>
      <c r="O940" s="5"/>
      <c r="P940" s="5"/>
      <c r="V940" s="12"/>
      <c r="AM940" s="13"/>
    </row>
    <row r="941" spans="3:39" x14ac:dyDescent="0.25">
      <c r="C941" s="20"/>
      <c r="D941" s="5"/>
      <c r="E941" s="5"/>
      <c r="F941" s="6"/>
      <c r="G941" s="6"/>
      <c r="H941" s="5"/>
      <c r="I941" s="5"/>
      <c r="J941" s="5"/>
      <c r="K941" s="5"/>
      <c r="L941" s="5"/>
      <c r="M941" s="10"/>
      <c r="N941" s="10"/>
      <c r="O941" s="5"/>
      <c r="P941" s="5"/>
      <c r="V941" s="12"/>
      <c r="AM941" s="13"/>
    </row>
    <row r="942" spans="3:39" x14ac:dyDescent="0.25">
      <c r="C942" s="20"/>
      <c r="D942" s="5"/>
      <c r="E942" s="5"/>
      <c r="F942" s="6"/>
      <c r="G942" s="6"/>
      <c r="H942" s="5"/>
      <c r="I942" s="5"/>
      <c r="J942" s="5"/>
      <c r="K942" s="5"/>
      <c r="L942" s="5"/>
      <c r="M942" s="10"/>
      <c r="N942" s="10"/>
      <c r="O942" s="5"/>
      <c r="P942" s="5"/>
      <c r="V942" s="12"/>
      <c r="AM942" s="13"/>
    </row>
    <row r="943" spans="3:39" x14ac:dyDescent="0.25">
      <c r="C943" s="20"/>
      <c r="D943" s="5"/>
      <c r="E943" s="5"/>
      <c r="F943" s="6"/>
      <c r="G943" s="6"/>
      <c r="H943" s="5"/>
      <c r="I943" s="5"/>
      <c r="J943" s="5"/>
      <c r="K943" s="5"/>
      <c r="L943" s="5"/>
      <c r="M943" s="10"/>
      <c r="N943" s="10"/>
      <c r="O943" s="5"/>
      <c r="P943" s="5"/>
      <c r="V943" s="12"/>
      <c r="AM943" s="13"/>
    </row>
    <row r="944" spans="3:39" x14ac:dyDescent="0.25">
      <c r="C944" s="20"/>
      <c r="D944" s="5"/>
      <c r="E944" s="5"/>
      <c r="F944" s="6"/>
      <c r="G944" s="6"/>
      <c r="H944" s="5"/>
      <c r="I944" s="5"/>
      <c r="J944" s="5"/>
      <c r="K944" s="5"/>
      <c r="L944" s="5"/>
      <c r="M944" s="10"/>
      <c r="N944" s="10"/>
      <c r="O944" s="5"/>
      <c r="P944" s="5"/>
      <c r="V944" s="12"/>
      <c r="AM944" s="13"/>
    </row>
    <row r="945" spans="3:39" x14ac:dyDescent="0.25">
      <c r="C945" s="20"/>
      <c r="D945" s="5"/>
      <c r="E945" s="5"/>
      <c r="F945" s="6"/>
      <c r="G945" s="6"/>
      <c r="H945" s="5"/>
      <c r="I945" s="5"/>
      <c r="J945" s="5"/>
      <c r="K945" s="5"/>
      <c r="L945" s="5"/>
      <c r="M945" s="10"/>
      <c r="N945" s="10"/>
      <c r="O945" s="5"/>
      <c r="P945" s="5"/>
      <c r="V945" s="12"/>
      <c r="AM945" s="13"/>
    </row>
    <row r="946" spans="3:39" x14ac:dyDescent="0.25">
      <c r="C946" s="20"/>
      <c r="D946" s="5"/>
      <c r="E946" s="5"/>
      <c r="F946" s="6"/>
      <c r="G946" s="6"/>
      <c r="H946" s="5"/>
      <c r="I946" s="5"/>
      <c r="J946" s="5"/>
      <c r="K946" s="5"/>
      <c r="L946" s="5"/>
      <c r="M946" s="10"/>
      <c r="N946" s="10"/>
      <c r="O946" s="5"/>
      <c r="P946" s="5"/>
      <c r="V946" s="12"/>
      <c r="AM946" s="13"/>
    </row>
    <row r="947" spans="3:39" x14ac:dyDescent="0.25">
      <c r="C947" s="20"/>
      <c r="D947" s="5"/>
      <c r="E947" s="5"/>
      <c r="F947" s="6"/>
      <c r="G947" s="6"/>
      <c r="H947" s="5"/>
      <c r="I947" s="5"/>
      <c r="J947" s="5"/>
      <c r="K947" s="5"/>
      <c r="L947" s="5"/>
      <c r="M947" s="10"/>
      <c r="N947" s="10"/>
      <c r="O947" s="5"/>
      <c r="P947" s="5"/>
      <c r="V947" s="12"/>
      <c r="AM947" s="13"/>
    </row>
    <row r="948" spans="3:39" x14ac:dyDescent="0.25">
      <c r="C948" s="20"/>
      <c r="D948" s="5"/>
      <c r="E948" s="5"/>
      <c r="F948" s="6"/>
      <c r="G948" s="6"/>
      <c r="H948" s="5"/>
      <c r="I948" s="5"/>
      <c r="J948" s="5"/>
      <c r="K948" s="5"/>
      <c r="L948" s="5"/>
      <c r="M948" s="10"/>
      <c r="N948" s="10"/>
      <c r="O948" s="5"/>
      <c r="P948" s="5"/>
      <c r="V948" s="12"/>
      <c r="AM948" s="13"/>
    </row>
    <row r="949" spans="3:39" x14ac:dyDescent="0.25">
      <c r="C949" s="20"/>
      <c r="D949" s="5"/>
      <c r="E949" s="5"/>
      <c r="F949" s="6"/>
      <c r="G949" s="6"/>
      <c r="H949" s="5"/>
      <c r="I949" s="5"/>
      <c r="J949" s="5"/>
      <c r="K949" s="5"/>
      <c r="L949" s="5"/>
      <c r="M949" s="10"/>
      <c r="N949" s="10"/>
      <c r="O949" s="5"/>
      <c r="P949" s="5"/>
      <c r="V949" s="12"/>
      <c r="AM949" s="13"/>
    </row>
    <row r="950" spans="3:39" x14ac:dyDescent="0.25">
      <c r="C950" s="20"/>
      <c r="D950" s="5"/>
      <c r="E950" s="5"/>
      <c r="F950" s="6"/>
      <c r="G950" s="6"/>
      <c r="H950" s="5"/>
      <c r="I950" s="5"/>
      <c r="J950" s="5"/>
      <c r="K950" s="5"/>
      <c r="L950" s="5"/>
      <c r="M950" s="10"/>
      <c r="N950" s="10"/>
      <c r="O950" s="5"/>
      <c r="P950" s="5"/>
      <c r="V950" s="12"/>
      <c r="AM950" s="13"/>
    </row>
    <row r="951" spans="3:39" x14ac:dyDescent="0.25">
      <c r="C951" s="20"/>
      <c r="D951" s="5"/>
      <c r="E951" s="5"/>
      <c r="F951" s="6"/>
      <c r="G951" s="6"/>
      <c r="H951" s="5"/>
      <c r="I951" s="5"/>
      <c r="J951" s="5"/>
      <c r="K951" s="5"/>
      <c r="L951" s="5"/>
      <c r="M951" s="10"/>
      <c r="N951" s="10"/>
      <c r="O951" s="5"/>
      <c r="P951" s="5"/>
      <c r="V951" s="12"/>
      <c r="AM951" s="13"/>
    </row>
    <row r="952" spans="3:39" x14ac:dyDescent="0.25">
      <c r="C952" s="20"/>
      <c r="D952" s="5"/>
      <c r="E952" s="5"/>
      <c r="F952" s="6"/>
      <c r="G952" s="6"/>
      <c r="H952" s="5"/>
      <c r="I952" s="5"/>
      <c r="J952" s="5"/>
      <c r="K952" s="5"/>
      <c r="L952" s="5"/>
      <c r="M952" s="10"/>
      <c r="N952" s="10"/>
      <c r="O952" s="5"/>
      <c r="P952" s="5"/>
      <c r="V952" s="12"/>
      <c r="AM952" s="13"/>
    </row>
    <row r="953" spans="3:39" x14ac:dyDescent="0.25">
      <c r="C953" s="20"/>
      <c r="D953" s="5"/>
      <c r="E953" s="5"/>
      <c r="F953" s="6"/>
      <c r="G953" s="6"/>
      <c r="H953" s="5"/>
      <c r="I953" s="5"/>
      <c r="J953" s="5"/>
      <c r="K953" s="5"/>
      <c r="L953" s="5"/>
      <c r="M953" s="10"/>
      <c r="N953" s="10"/>
      <c r="O953" s="5"/>
      <c r="P953" s="5"/>
      <c r="V953" s="12"/>
      <c r="AM953" s="13"/>
    </row>
    <row r="954" spans="3:39" x14ac:dyDescent="0.25">
      <c r="C954" s="20"/>
      <c r="D954" s="5"/>
      <c r="E954" s="5"/>
      <c r="F954" s="6"/>
      <c r="G954" s="6"/>
      <c r="H954" s="5"/>
      <c r="I954" s="5"/>
      <c r="J954" s="5"/>
      <c r="K954" s="5"/>
      <c r="L954" s="5"/>
      <c r="M954" s="10"/>
      <c r="N954" s="10"/>
      <c r="O954" s="5"/>
      <c r="P954" s="5"/>
      <c r="V954" s="12"/>
      <c r="AM954" s="13"/>
    </row>
    <row r="955" spans="3:39" x14ac:dyDescent="0.25">
      <c r="C955" s="20"/>
      <c r="D955" s="5"/>
      <c r="E955" s="5"/>
      <c r="F955" s="6"/>
      <c r="G955" s="6"/>
      <c r="H955" s="5"/>
      <c r="I955" s="5"/>
      <c r="J955" s="5"/>
      <c r="K955" s="5"/>
      <c r="L955" s="5"/>
      <c r="M955" s="10"/>
      <c r="N955" s="10"/>
      <c r="O955" s="5"/>
      <c r="P955" s="5"/>
      <c r="V955" s="12"/>
      <c r="AM955" s="13"/>
    </row>
    <row r="956" spans="3:39" x14ac:dyDescent="0.25">
      <c r="C956" s="20"/>
      <c r="D956" s="5"/>
      <c r="E956" s="5"/>
      <c r="F956" s="6"/>
      <c r="G956" s="6"/>
      <c r="H956" s="5"/>
      <c r="I956" s="5"/>
      <c r="J956" s="5"/>
      <c r="K956" s="5"/>
      <c r="L956" s="5"/>
      <c r="M956" s="10"/>
      <c r="N956" s="10"/>
      <c r="O956" s="5"/>
      <c r="P956" s="5"/>
      <c r="V956" s="12"/>
      <c r="AM956" s="13"/>
    </row>
    <row r="957" spans="3:39" x14ac:dyDescent="0.25">
      <c r="C957" s="20"/>
      <c r="D957" s="5"/>
      <c r="E957" s="5"/>
      <c r="F957" s="6"/>
      <c r="G957" s="6"/>
      <c r="H957" s="5"/>
      <c r="I957" s="5"/>
      <c r="J957" s="5"/>
      <c r="K957" s="5"/>
      <c r="L957" s="5"/>
      <c r="M957" s="10"/>
      <c r="N957" s="10"/>
      <c r="O957" s="5"/>
      <c r="P957" s="5"/>
      <c r="V957" s="12"/>
      <c r="AM957" s="13"/>
    </row>
    <row r="958" spans="3:39" x14ac:dyDescent="0.25">
      <c r="C958" s="20"/>
      <c r="D958" s="5"/>
      <c r="E958" s="5"/>
      <c r="F958" s="6"/>
      <c r="G958" s="6"/>
      <c r="H958" s="5"/>
      <c r="I958" s="5"/>
      <c r="J958" s="5"/>
      <c r="K958" s="5"/>
      <c r="L958" s="5"/>
      <c r="M958" s="10"/>
      <c r="N958" s="10"/>
      <c r="O958" s="5"/>
      <c r="P958" s="5"/>
      <c r="V958" s="12"/>
      <c r="AM958" s="13"/>
    </row>
    <row r="959" spans="3:39" x14ac:dyDescent="0.25">
      <c r="C959" s="20"/>
      <c r="D959" s="5"/>
      <c r="E959" s="5"/>
      <c r="F959" s="6"/>
      <c r="G959" s="6"/>
      <c r="H959" s="5"/>
      <c r="I959" s="5"/>
      <c r="J959" s="5"/>
      <c r="K959" s="5"/>
      <c r="L959" s="5"/>
      <c r="M959" s="10"/>
      <c r="N959" s="10"/>
      <c r="O959" s="5"/>
      <c r="P959" s="5"/>
      <c r="V959" s="12"/>
      <c r="AM959" s="13"/>
    </row>
    <row r="960" spans="3:39" x14ac:dyDescent="0.25">
      <c r="C960" s="20"/>
      <c r="D960" s="5"/>
      <c r="E960" s="5"/>
      <c r="F960" s="6"/>
      <c r="G960" s="6"/>
      <c r="H960" s="5"/>
      <c r="I960" s="5"/>
      <c r="J960" s="5"/>
      <c r="K960" s="5"/>
      <c r="L960" s="5"/>
      <c r="M960" s="10"/>
      <c r="N960" s="10"/>
      <c r="O960" s="5"/>
      <c r="P960" s="5"/>
      <c r="V960" s="12"/>
      <c r="AM960" s="13"/>
    </row>
    <row r="961" spans="3:39" x14ac:dyDescent="0.25">
      <c r="C961" s="20"/>
      <c r="D961" s="5"/>
      <c r="E961" s="5"/>
      <c r="F961" s="6"/>
      <c r="G961" s="6"/>
      <c r="H961" s="5"/>
      <c r="I961" s="5"/>
      <c r="J961" s="5"/>
      <c r="K961" s="5"/>
      <c r="L961" s="5"/>
      <c r="M961" s="10"/>
      <c r="N961" s="10"/>
      <c r="O961" s="5"/>
      <c r="P961" s="5"/>
      <c r="V961" s="12"/>
      <c r="AM961" s="13"/>
    </row>
    <row r="962" spans="3:39" x14ac:dyDescent="0.25">
      <c r="C962" s="20"/>
      <c r="D962" s="5"/>
      <c r="E962" s="5"/>
      <c r="F962" s="6"/>
      <c r="G962" s="6"/>
      <c r="H962" s="5"/>
      <c r="I962" s="5"/>
      <c r="J962" s="5"/>
      <c r="K962" s="5"/>
      <c r="L962" s="5"/>
      <c r="M962" s="10"/>
      <c r="N962" s="10"/>
      <c r="O962" s="5"/>
      <c r="P962" s="5"/>
      <c r="V962" s="12"/>
      <c r="AM962" s="13"/>
    </row>
    <row r="963" spans="3:39" x14ac:dyDescent="0.25">
      <c r="C963" s="20"/>
      <c r="D963" s="5"/>
      <c r="E963" s="5"/>
      <c r="F963" s="6"/>
      <c r="G963" s="6"/>
      <c r="H963" s="5"/>
      <c r="I963" s="5"/>
      <c r="J963" s="5"/>
      <c r="K963" s="5"/>
      <c r="L963" s="5"/>
      <c r="M963" s="10"/>
      <c r="N963" s="10"/>
      <c r="O963" s="5"/>
      <c r="P963" s="5"/>
      <c r="V963" s="12"/>
      <c r="AM963" s="13"/>
    </row>
    <row r="964" spans="3:39" x14ac:dyDescent="0.25">
      <c r="C964" s="20"/>
      <c r="D964" s="5"/>
      <c r="E964" s="5"/>
      <c r="F964" s="6"/>
      <c r="G964" s="6"/>
      <c r="H964" s="5"/>
      <c r="I964" s="5"/>
      <c r="J964" s="5"/>
      <c r="K964" s="5"/>
      <c r="L964" s="5"/>
      <c r="M964" s="10"/>
      <c r="N964" s="10"/>
      <c r="O964" s="5"/>
      <c r="P964" s="5"/>
      <c r="V964" s="12"/>
      <c r="AM964" s="13"/>
    </row>
    <row r="965" spans="3:39" x14ac:dyDescent="0.25">
      <c r="C965" s="20"/>
      <c r="D965" s="5"/>
      <c r="E965" s="5"/>
      <c r="F965" s="6"/>
      <c r="G965" s="6"/>
      <c r="H965" s="5"/>
      <c r="I965" s="5"/>
      <c r="J965" s="5"/>
      <c r="K965" s="5"/>
      <c r="L965" s="5"/>
      <c r="M965" s="10"/>
      <c r="N965" s="10"/>
      <c r="O965" s="5"/>
      <c r="P965" s="5"/>
      <c r="V965" s="12"/>
      <c r="AM965" s="13"/>
    </row>
    <row r="966" spans="3:39" x14ac:dyDescent="0.25">
      <c r="C966" s="20"/>
      <c r="D966" s="5"/>
      <c r="E966" s="5"/>
      <c r="F966" s="6"/>
      <c r="G966" s="6"/>
      <c r="H966" s="5"/>
      <c r="I966" s="5"/>
      <c r="J966" s="5"/>
      <c r="K966" s="5"/>
      <c r="L966" s="5"/>
      <c r="M966" s="10"/>
      <c r="N966" s="10"/>
      <c r="O966" s="5"/>
      <c r="P966" s="5"/>
      <c r="V966" s="12"/>
      <c r="AM966" s="13"/>
    </row>
    <row r="967" spans="3:39" x14ac:dyDescent="0.25">
      <c r="C967" s="20"/>
      <c r="D967" s="5"/>
      <c r="E967" s="5"/>
      <c r="F967" s="6"/>
      <c r="G967" s="6"/>
      <c r="H967" s="5"/>
      <c r="I967" s="5"/>
      <c r="J967" s="5"/>
      <c r="K967" s="5"/>
      <c r="L967" s="5"/>
      <c r="M967" s="10"/>
      <c r="N967" s="10"/>
      <c r="O967" s="5"/>
      <c r="P967" s="5"/>
      <c r="V967" s="12"/>
      <c r="AM967" s="13"/>
    </row>
    <row r="968" spans="3:39" x14ac:dyDescent="0.25">
      <c r="C968" s="20"/>
      <c r="D968" s="5"/>
      <c r="E968" s="5"/>
      <c r="F968" s="6"/>
      <c r="G968" s="6"/>
      <c r="H968" s="5"/>
      <c r="I968" s="5"/>
      <c r="J968" s="5"/>
      <c r="K968" s="5"/>
      <c r="L968" s="5"/>
      <c r="M968" s="10"/>
      <c r="N968" s="10"/>
      <c r="O968" s="5"/>
      <c r="P968" s="5"/>
      <c r="V968" s="12"/>
      <c r="AM968" s="13"/>
    </row>
    <row r="969" spans="3:39" x14ac:dyDescent="0.25">
      <c r="C969" s="20"/>
      <c r="D969" s="5"/>
      <c r="E969" s="5"/>
      <c r="F969" s="6"/>
      <c r="G969" s="6"/>
      <c r="H969" s="5"/>
      <c r="I969" s="5"/>
      <c r="J969" s="5"/>
      <c r="K969" s="5"/>
      <c r="L969" s="5"/>
      <c r="M969" s="10"/>
      <c r="N969" s="10"/>
      <c r="O969" s="5"/>
      <c r="P969" s="5"/>
      <c r="V969" s="12"/>
      <c r="AM969" s="13"/>
    </row>
    <row r="970" spans="3:39" x14ac:dyDescent="0.25">
      <c r="C970" s="20"/>
      <c r="D970" s="5"/>
      <c r="E970" s="5"/>
      <c r="F970" s="6"/>
      <c r="G970" s="6"/>
      <c r="H970" s="5"/>
      <c r="I970" s="5"/>
      <c r="J970" s="5"/>
      <c r="K970" s="5"/>
      <c r="L970" s="5"/>
      <c r="M970" s="10"/>
      <c r="N970" s="10"/>
      <c r="O970" s="5"/>
      <c r="P970" s="5"/>
      <c r="V970" s="12"/>
      <c r="AM970" s="13"/>
    </row>
    <row r="971" spans="3:39" x14ac:dyDescent="0.25">
      <c r="C971" s="20"/>
      <c r="D971" s="5"/>
      <c r="E971" s="5"/>
      <c r="F971" s="6"/>
      <c r="G971" s="6"/>
      <c r="H971" s="5"/>
      <c r="I971" s="5"/>
      <c r="J971" s="5"/>
      <c r="K971" s="5"/>
      <c r="L971" s="5"/>
      <c r="M971" s="10"/>
      <c r="N971" s="10"/>
      <c r="O971" s="5"/>
      <c r="P971" s="5"/>
      <c r="V971" s="12"/>
      <c r="AM971" s="13"/>
    </row>
    <row r="972" spans="3:39" x14ac:dyDescent="0.25">
      <c r="C972" s="20"/>
      <c r="D972" s="5"/>
      <c r="E972" s="5"/>
      <c r="F972" s="6"/>
      <c r="G972" s="6"/>
      <c r="H972" s="5"/>
      <c r="I972" s="5"/>
      <c r="J972" s="5"/>
      <c r="K972" s="5"/>
      <c r="L972" s="5"/>
      <c r="M972" s="10"/>
      <c r="N972" s="10"/>
      <c r="O972" s="5"/>
      <c r="P972" s="5"/>
      <c r="V972" s="12"/>
      <c r="AM972" s="13"/>
    </row>
    <row r="973" spans="3:39" x14ac:dyDescent="0.25">
      <c r="C973" s="20"/>
      <c r="D973" s="5"/>
      <c r="E973" s="5"/>
      <c r="F973" s="6"/>
      <c r="G973" s="6"/>
      <c r="H973" s="5"/>
      <c r="I973" s="5"/>
      <c r="J973" s="5"/>
      <c r="K973" s="5"/>
      <c r="L973" s="5"/>
      <c r="M973" s="10"/>
      <c r="N973" s="10"/>
      <c r="O973" s="5"/>
      <c r="P973" s="5"/>
      <c r="V973" s="12"/>
      <c r="AM973" s="13"/>
    </row>
    <row r="974" spans="3:39" x14ac:dyDescent="0.25">
      <c r="C974" s="20"/>
      <c r="D974" s="5"/>
      <c r="E974" s="5"/>
      <c r="F974" s="6"/>
      <c r="G974" s="6"/>
      <c r="H974" s="5"/>
      <c r="I974" s="5"/>
      <c r="J974" s="5"/>
      <c r="K974" s="5"/>
      <c r="L974" s="5"/>
      <c r="M974" s="10"/>
      <c r="N974" s="10"/>
      <c r="O974" s="5"/>
      <c r="P974" s="5"/>
      <c r="V974" s="12"/>
      <c r="AM974" s="13"/>
    </row>
    <row r="975" spans="3:39" x14ac:dyDescent="0.25">
      <c r="C975" s="20"/>
      <c r="D975" s="5"/>
      <c r="E975" s="5"/>
      <c r="F975" s="6"/>
      <c r="G975" s="6"/>
      <c r="H975" s="5"/>
      <c r="I975" s="5"/>
      <c r="J975" s="5"/>
      <c r="K975" s="5"/>
      <c r="L975" s="5"/>
      <c r="M975" s="10"/>
      <c r="N975" s="10"/>
      <c r="O975" s="5"/>
      <c r="P975" s="5"/>
      <c r="V975" s="12"/>
      <c r="AM975" s="13"/>
    </row>
    <row r="976" spans="3:39" x14ac:dyDescent="0.25">
      <c r="C976" s="20"/>
      <c r="D976" s="5"/>
      <c r="E976" s="5"/>
      <c r="F976" s="6"/>
      <c r="G976" s="6"/>
      <c r="H976" s="5"/>
      <c r="I976" s="5"/>
      <c r="J976" s="5"/>
      <c r="K976" s="5"/>
      <c r="L976" s="5"/>
      <c r="M976" s="10"/>
      <c r="N976" s="10"/>
      <c r="O976" s="5"/>
      <c r="P976" s="5"/>
      <c r="V976" s="12"/>
      <c r="AM976" s="13"/>
    </row>
    <row r="977" spans="3:39" x14ac:dyDescent="0.25">
      <c r="C977" s="20"/>
      <c r="D977" s="5"/>
      <c r="E977" s="5"/>
      <c r="F977" s="6"/>
      <c r="G977" s="6"/>
      <c r="H977" s="5"/>
      <c r="I977" s="5"/>
      <c r="J977" s="5"/>
      <c r="K977" s="5"/>
      <c r="L977" s="5"/>
      <c r="M977" s="10"/>
      <c r="N977" s="10"/>
      <c r="O977" s="5"/>
      <c r="P977" s="5"/>
      <c r="V977" s="12"/>
      <c r="AM977" s="13"/>
    </row>
    <row r="978" spans="3:39" x14ac:dyDescent="0.25">
      <c r="C978" s="20"/>
      <c r="D978" s="5"/>
      <c r="E978" s="5"/>
      <c r="F978" s="6"/>
      <c r="G978" s="6"/>
      <c r="H978" s="5"/>
      <c r="I978" s="5"/>
      <c r="J978" s="5"/>
      <c r="K978" s="5"/>
      <c r="L978" s="5"/>
      <c r="M978" s="10"/>
      <c r="N978" s="10"/>
      <c r="O978" s="5"/>
      <c r="P978" s="5"/>
      <c r="V978" s="12"/>
      <c r="AM978" s="13"/>
    </row>
    <row r="979" spans="3:39" x14ac:dyDescent="0.25">
      <c r="C979" s="20"/>
      <c r="D979" s="5"/>
      <c r="E979" s="5"/>
      <c r="F979" s="6"/>
      <c r="G979" s="6"/>
      <c r="H979" s="5"/>
      <c r="I979" s="5"/>
      <c r="J979" s="5"/>
      <c r="K979" s="5"/>
      <c r="L979" s="5"/>
      <c r="M979" s="10"/>
      <c r="N979" s="10"/>
      <c r="O979" s="5"/>
      <c r="P979" s="5"/>
      <c r="V979" s="12"/>
      <c r="AM979" s="13"/>
    </row>
    <row r="980" spans="3:39" x14ac:dyDescent="0.25">
      <c r="C980" s="20"/>
      <c r="D980" s="5"/>
      <c r="E980" s="5"/>
      <c r="F980" s="6"/>
      <c r="G980" s="6"/>
      <c r="H980" s="5"/>
      <c r="I980" s="5"/>
      <c r="J980" s="5"/>
      <c r="K980" s="5"/>
      <c r="L980" s="5"/>
      <c r="M980" s="10"/>
      <c r="N980" s="10"/>
      <c r="O980" s="5"/>
      <c r="P980" s="5"/>
      <c r="V980" s="12"/>
      <c r="AM980" s="13"/>
    </row>
    <row r="981" spans="3:39" x14ac:dyDescent="0.25">
      <c r="C981" s="20"/>
      <c r="D981" s="5"/>
      <c r="E981" s="5"/>
      <c r="F981" s="6"/>
      <c r="G981" s="6"/>
      <c r="H981" s="5"/>
      <c r="I981" s="5"/>
      <c r="J981" s="5"/>
      <c r="K981" s="5"/>
      <c r="L981" s="5"/>
      <c r="M981" s="10"/>
      <c r="N981" s="10"/>
      <c r="O981" s="5"/>
      <c r="P981" s="5"/>
      <c r="V981" s="12"/>
      <c r="AM981" s="13"/>
    </row>
    <row r="982" spans="3:39" x14ac:dyDescent="0.25">
      <c r="C982" s="20"/>
      <c r="D982" s="5"/>
      <c r="E982" s="5"/>
      <c r="F982" s="6"/>
      <c r="G982" s="6"/>
      <c r="H982" s="5"/>
      <c r="I982" s="5"/>
      <c r="J982" s="5"/>
      <c r="K982" s="5"/>
      <c r="L982" s="5"/>
      <c r="M982" s="10"/>
      <c r="N982" s="10"/>
      <c r="O982" s="5"/>
      <c r="P982" s="5"/>
      <c r="V982" s="12"/>
      <c r="AM982" s="13"/>
    </row>
    <row r="983" spans="3:39" x14ac:dyDescent="0.25">
      <c r="C983" s="20"/>
      <c r="D983" s="5"/>
      <c r="E983" s="5"/>
      <c r="F983" s="6"/>
      <c r="G983" s="6"/>
      <c r="H983" s="5"/>
      <c r="I983" s="5"/>
      <c r="J983" s="5"/>
      <c r="K983" s="5"/>
      <c r="L983" s="5"/>
      <c r="M983" s="10"/>
      <c r="N983" s="10"/>
      <c r="O983" s="5"/>
      <c r="P983" s="5"/>
      <c r="V983" s="12"/>
      <c r="AM983" s="13"/>
    </row>
    <row r="984" spans="3:39" x14ac:dyDescent="0.25">
      <c r="C984" s="20"/>
      <c r="D984" s="5"/>
      <c r="E984" s="5"/>
      <c r="F984" s="6"/>
      <c r="G984" s="6"/>
      <c r="H984" s="5"/>
      <c r="I984" s="5"/>
      <c r="J984" s="5"/>
      <c r="K984" s="5"/>
      <c r="L984" s="5"/>
      <c r="M984" s="10"/>
      <c r="N984" s="10"/>
      <c r="O984" s="5"/>
      <c r="P984" s="5"/>
      <c r="V984" s="12"/>
      <c r="AM984" s="13"/>
    </row>
    <row r="985" spans="3:39" x14ac:dyDescent="0.25">
      <c r="C985" s="20"/>
      <c r="D985" s="5"/>
      <c r="E985" s="5"/>
      <c r="F985" s="6"/>
      <c r="G985" s="6"/>
      <c r="H985" s="5"/>
      <c r="I985" s="5"/>
      <c r="J985" s="5"/>
      <c r="K985" s="5"/>
      <c r="L985" s="5"/>
      <c r="M985" s="10"/>
      <c r="N985" s="10"/>
      <c r="O985" s="5"/>
      <c r="P985" s="5"/>
      <c r="V985" s="12"/>
      <c r="AM985" s="13"/>
    </row>
    <row r="986" spans="3:39" x14ac:dyDescent="0.25">
      <c r="C986" s="20"/>
      <c r="D986" s="5"/>
      <c r="E986" s="5"/>
      <c r="F986" s="6"/>
      <c r="G986" s="6"/>
      <c r="H986" s="5"/>
      <c r="I986" s="5"/>
      <c r="J986" s="5"/>
      <c r="K986" s="5"/>
      <c r="L986" s="5"/>
      <c r="M986" s="10"/>
      <c r="N986" s="10"/>
      <c r="O986" s="5"/>
      <c r="P986" s="5"/>
      <c r="V986" s="12"/>
      <c r="AM986" s="13"/>
    </row>
    <row r="987" spans="3:39" x14ac:dyDescent="0.25">
      <c r="C987" s="20"/>
      <c r="D987" s="5"/>
      <c r="E987" s="5"/>
      <c r="F987" s="6"/>
      <c r="G987" s="6"/>
      <c r="H987" s="5"/>
      <c r="I987" s="5"/>
      <c r="J987" s="5"/>
      <c r="K987" s="5"/>
      <c r="L987" s="5"/>
      <c r="M987" s="10"/>
      <c r="N987" s="10"/>
      <c r="O987" s="5"/>
      <c r="P987" s="5"/>
      <c r="V987" s="12"/>
      <c r="AM987" s="13"/>
    </row>
    <row r="988" spans="3:39" x14ac:dyDescent="0.25">
      <c r="C988" s="20"/>
      <c r="D988" s="5"/>
      <c r="E988" s="5"/>
      <c r="F988" s="6"/>
      <c r="G988" s="6"/>
      <c r="H988" s="5"/>
      <c r="I988" s="5"/>
      <c r="J988" s="5"/>
      <c r="K988" s="5"/>
      <c r="L988" s="5"/>
      <c r="M988" s="10"/>
      <c r="N988" s="10"/>
      <c r="O988" s="5"/>
      <c r="P988" s="5"/>
      <c r="V988" s="12"/>
      <c r="AM988" s="13"/>
    </row>
    <row r="989" spans="3:39" x14ac:dyDescent="0.25">
      <c r="C989" s="20"/>
      <c r="D989" s="5"/>
      <c r="E989" s="5"/>
      <c r="F989" s="6"/>
      <c r="G989" s="6"/>
      <c r="H989" s="5"/>
      <c r="I989" s="5"/>
      <c r="J989" s="5"/>
      <c r="K989" s="5"/>
      <c r="L989" s="5"/>
      <c r="M989" s="10"/>
      <c r="N989" s="10"/>
      <c r="O989" s="5"/>
      <c r="P989" s="5"/>
      <c r="V989" s="12"/>
      <c r="AM989" s="13"/>
    </row>
    <row r="990" spans="3:39" x14ac:dyDescent="0.25">
      <c r="C990" s="20"/>
      <c r="D990" s="5"/>
      <c r="E990" s="5"/>
      <c r="F990" s="6"/>
      <c r="G990" s="6"/>
      <c r="H990" s="5"/>
      <c r="I990" s="5"/>
      <c r="J990" s="5"/>
      <c r="K990" s="5"/>
      <c r="L990" s="5"/>
      <c r="M990" s="10"/>
      <c r="N990" s="10"/>
      <c r="O990" s="5"/>
      <c r="P990" s="5"/>
      <c r="V990" s="12"/>
      <c r="AM990" s="13"/>
    </row>
    <row r="991" spans="3:39" x14ac:dyDescent="0.25">
      <c r="C991" s="20"/>
      <c r="D991" s="5"/>
      <c r="E991" s="5"/>
      <c r="F991" s="6"/>
      <c r="G991" s="6"/>
      <c r="H991" s="5"/>
      <c r="I991" s="5"/>
      <c r="J991" s="5"/>
      <c r="K991" s="5"/>
      <c r="L991" s="5"/>
      <c r="M991" s="10"/>
      <c r="N991" s="10"/>
      <c r="O991" s="5"/>
      <c r="P991" s="5"/>
      <c r="V991" s="12"/>
      <c r="AM991" s="13"/>
    </row>
    <row r="992" spans="3:39" x14ac:dyDescent="0.25">
      <c r="C992" s="20"/>
      <c r="D992" s="5"/>
      <c r="E992" s="5"/>
      <c r="F992" s="6"/>
      <c r="G992" s="6"/>
      <c r="H992" s="5"/>
      <c r="I992" s="5"/>
      <c r="J992" s="5"/>
      <c r="K992" s="5"/>
      <c r="L992" s="5"/>
      <c r="M992" s="10"/>
      <c r="N992" s="10"/>
      <c r="O992" s="5"/>
      <c r="P992" s="5"/>
      <c r="V992" s="12"/>
      <c r="AM992" s="13"/>
    </row>
    <row r="993" spans="3:39" x14ac:dyDescent="0.25">
      <c r="C993" s="20"/>
      <c r="D993" s="5"/>
      <c r="E993" s="5"/>
      <c r="F993" s="6"/>
      <c r="G993" s="6"/>
      <c r="H993" s="5"/>
      <c r="I993" s="5"/>
      <c r="J993" s="5"/>
      <c r="K993" s="5"/>
      <c r="L993" s="5"/>
      <c r="M993" s="10"/>
      <c r="N993" s="10"/>
      <c r="O993" s="5"/>
      <c r="P993" s="5"/>
      <c r="V993" s="12"/>
      <c r="AM993" s="13"/>
    </row>
    <row r="994" spans="3:39" x14ac:dyDescent="0.25">
      <c r="C994" s="20"/>
      <c r="D994" s="5"/>
      <c r="E994" s="5"/>
      <c r="F994" s="6"/>
      <c r="G994" s="6"/>
      <c r="H994" s="5"/>
      <c r="I994" s="5"/>
      <c r="J994" s="5"/>
      <c r="K994" s="5"/>
      <c r="L994" s="5"/>
      <c r="M994" s="10"/>
      <c r="N994" s="10"/>
      <c r="O994" s="5"/>
      <c r="P994" s="5"/>
      <c r="V994" s="12"/>
      <c r="AM994" s="13"/>
    </row>
    <row r="995" spans="3:39" x14ac:dyDescent="0.25">
      <c r="C995" s="20"/>
      <c r="D995" s="5"/>
      <c r="E995" s="5"/>
      <c r="F995" s="6"/>
      <c r="G995" s="6"/>
      <c r="H995" s="5"/>
      <c r="I995" s="5"/>
      <c r="J995" s="5"/>
      <c r="K995" s="5"/>
      <c r="L995" s="5"/>
      <c r="M995" s="10"/>
      <c r="N995" s="10"/>
      <c r="O995" s="5"/>
      <c r="P995" s="5"/>
      <c r="V995" s="12"/>
      <c r="AM995" s="13"/>
    </row>
    <row r="996" spans="3:39" x14ac:dyDescent="0.25">
      <c r="C996" s="20"/>
      <c r="D996" s="5"/>
      <c r="E996" s="5"/>
      <c r="F996" s="6"/>
      <c r="G996" s="6"/>
      <c r="H996" s="5"/>
      <c r="I996" s="5"/>
      <c r="J996" s="5"/>
      <c r="K996" s="5"/>
      <c r="L996" s="5"/>
      <c r="M996" s="10"/>
      <c r="N996" s="10"/>
      <c r="O996" s="5"/>
      <c r="P996" s="5"/>
      <c r="V996" s="12"/>
      <c r="AM996" s="13"/>
    </row>
    <row r="997" spans="3:39" x14ac:dyDescent="0.25">
      <c r="C997" s="20"/>
      <c r="D997" s="5"/>
      <c r="E997" s="5"/>
      <c r="F997" s="6"/>
      <c r="G997" s="6"/>
      <c r="H997" s="5"/>
      <c r="I997" s="5"/>
      <c r="J997" s="5"/>
      <c r="K997" s="5"/>
      <c r="L997" s="5"/>
      <c r="M997" s="10"/>
      <c r="N997" s="10"/>
      <c r="O997" s="5"/>
      <c r="P997" s="5"/>
      <c r="V997" s="12"/>
      <c r="AM997" s="13"/>
    </row>
    <row r="998" spans="3:39" x14ac:dyDescent="0.25">
      <c r="C998" s="20"/>
      <c r="D998" s="5"/>
      <c r="E998" s="5"/>
      <c r="F998" s="6"/>
      <c r="G998" s="6"/>
      <c r="H998" s="5"/>
      <c r="I998" s="5"/>
      <c r="J998" s="5"/>
      <c r="K998" s="5"/>
      <c r="L998" s="5"/>
      <c r="M998" s="10"/>
      <c r="N998" s="10"/>
      <c r="O998" s="5"/>
      <c r="P998" s="5"/>
      <c r="V998" s="12"/>
      <c r="AM998" s="13"/>
    </row>
    <row r="999" spans="3:39" x14ac:dyDescent="0.25">
      <c r="C999" s="20"/>
      <c r="D999" s="5"/>
      <c r="E999" s="5"/>
      <c r="F999" s="6"/>
      <c r="G999" s="6"/>
      <c r="H999" s="5"/>
      <c r="I999" s="5"/>
      <c r="J999" s="5"/>
      <c r="K999" s="5"/>
      <c r="L999" s="5"/>
      <c r="M999" s="10"/>
      <c r="N999" s="10"/>
      <c r="O999" s="5"/>
      <c r="P999" s="5"/>
      <c r="V999" s="12"/>
      <c r="AM999" s="13"/>
    </row>
    <row r="1000" spans="3:39" x14ac:dyDescent="0.25">
      <c r="C1000" s="20"/>
      <c r="D1000" s="5"/>
      <c r="E1000" s="5"/>
      <c r="F1000" s="6"/>
      <c r="G1000" s="6"/>
      <c r="H1000" s="5"/>
      <c r="I1000" s="5"/>
      <c r="J1000" s="5"/>
      <c r="K1000" s="5"/>
      <c r="L1000" s="5"/>
      <c r="M1000" s="10"/>
      <c r="N1000" s="10"/>
      <c r="O1000" s="5"/>
      <c r="P1000" s="5"/>
      <c r="V1000" s="12"/>
      <c r="AM1000" s="13"/>
    </row>
    <row r="1001" spans="3:39" x14ac:dyDescent="0.25">
      <c r="C1001" s="20"/>
      <c r="D1001" s="5"/>
      <c r="E1001" s="5"/>
      <c r="F1001" s="6"/>
      <c r="G1001" s="6"/>
      <c r="H1001" s="5"/>
      <c r="I1001" s="5"/>
      <c r="J1001" s="5"/>
      <c r="K1001" s="5"/>
      <c r="L1001" s="5"/>
      <c r="M1001" s="10"/>
      <c r="N1001" s="10"/>
      <c r="O1001" s="5"/>
      <c r="P1001" s="5"/>
      <c r="V1001" s="12"/>
      <c r="AM1001" s="13"/>
    </row>
    <row r="1002" spans="3:39" x14ac:dyDescent="0.25">
      <c r="C1002" s="20"/>
      <c r="D1002" s="5"/>
      <c r="E1002" s="5"/>
      <c r="F1002" s="6"/>
      <c r="G1002" s="6"/>
      <c r="H1002" s="5"/>
      <c r="I1002" s="5"/>
      <c r="J1002" s="5"/>
      <c r="K1002" s="5"/>
      <c r="L1002" s="5"/>
      <c r="M1002" s="10"/>
      <c r="N1002" s="10"/>
      <c r="O1002" s="5"/>
      <c r="P1002" s="5"/>
      <c r="V1002" s="12"/>
      <c r="AM1002" s="13"/>
    </row>
    <row r="1003" spans="3:39" x14ac:dyDescent="0.25">
      <c r="C1003" s="20"/>
      <c r="D1003" s="5"/>
      <c r="E1003" s="5"/>
      <c r="F1003" s="6"/>
      <c r="G1003" s="6"/>
      <c r="H1003" s="5"/>
      <c r="I1003" s="5"/>
      <c r="J1003" s="5"/>
      <c r="K1003" s="5"/>
      <c r="L1003" s="5"/>
      <c r="M1003" s="10"/>
      <c r="N1003" s="10"/>
      <c r="O1003" s="5"/>
      <c r="P1003" s="5"/>
      <c r="V1003" s="12"/>
      <c r="AM1003" s="13"/>
    </row>
    <row r="1004" spans="3:39" x14ac:dyDescent="0.25">
      <c r="C1004" s="20"/>
      <c r="D1004" s="5"/>
      <c r="E1004" s="5"/>
      <c r="F1004" s="6"/>
      <c r="G1004" s="6"/>
      <c r="H1004" s="5"/>
      <c r="I1004" s="5"/>
      <c r="J1004" s="5"/>
      <c r="K1004" s="5"/>
      <c r="L1004" s="5"/>
      <c r="M1004" s="10"/>
      <c r="N1004" s="10"/>
      <c r="O1004" s="5"/>
      <c r="P1004" s="5"/>
      <c r="V1004" s="12"/>
      <c r="AM1004" s="13"/>
    </row>
    <row r="1005" spans="3:39" x14ac:dyDescent="0.25">
      <c r="C1005" s="20"/>
      <c r="D1005" s="5"/>
      <c r="E1005" s="5"/>
      <c r="F1005" s="6"/>
      <c r="G1005" s="6"/>
      <c r="H1005" s="5"/>
      <c r="I1005" s="5"/>
      <c r="J1005" s="5"/>
      <c r="K1005" s="5"/>
      <c r="L1005" s="5"/>
      <c r="M1005" s="10"/>
      <c r="N1005" s="10"/>
      <c r="O1005" s="5"/>
      <c r="P1005" s="5"/>
      <c r="V1005" s="12"/>
      <c r="AM1005" s="13"/>
    </row>
    <row r="1006" spans="3:39" x14ac:dyDescent="0.25">
      <c r="C1006" s="20"/>
      <c r="D1006" s="5"/>
      <c r="E1006" s="5"/>
      <c r="F1006" s="6"/>
      <c r="G1006" s="6"/>
      <c r="H1006" s="5"/>
      <c r="I1006" s="5"/>
      <c r="J1006" s="5"/>
      <c r="K1006" s="5"/>
      <c r="L1006" s="5"/>
      <c r="M1006" s="10"/>
      <c r="N1006" s="10"/>
      <c r="O1006" s="5"/>
      <c r="P1006" s="5"/>
      <c r="V1006" s="12"/>
      <c r="AM1006" s="13"/>
    </row>
    <row r="1007" spans="3:39" x14ac:dyDescent="0.25">
      <c r="C1007" s="20"/>
      <c r="D1007" s="5"/>
      <c r="E1007" s="5"/>
      <c r="F1007" s="6"/>
      <c r="G1007" s="6"/>
      <c r="H1007" s="5"/>
      <c r="I1007" s="5"/>
      <c r="J1007" s="5"/>
      <c r="K1007" s="5"/>
      <c r="L1007" s="5"/>
      <c r="M1007" s="10"/>
      <c r="N1007" s="10"/>
      <c r="O1007" s="5"/>
      <c r="P1007" s="5"/>
      <c r="V1007" s="12"/>
      <c r="AM1007" s="13"/>
    </row>
    <row r="1008" spans="3:39" x14ac:dyDescent="0.25">
      <c r="C1008" s="20"/>
      <c r="D1008" s="5"/>
      <c r="E1008" s="5"/>
      <c r="F1008" s="6"/>
      <c r="G1008" s="6"/>
      <c r="H1008" s="5"/>
      <c r="I1008" s="5"/>
      <c r="J1008" s="5"/>
      <c r="K1008" s="5"/>
      <c r="L1008" s="5"/>
      <c r="M1008" s="10"/>
      <c r="N1008" s="10"/>
      <c r="O1008" s="5"/>
      <c r="P1008" s="5"/>
      <c r="V1008" s="12"/>
      <c r="AM1008" s="13"/>
    </row>
    <row r="1009" spans="3:39" x14ac:dyDescent="0.25">
      <c r="C1009" s="20"/>
      <c r="D1009" s="5"/>
      <c r="E1009" s="5"/>
      <c r="F1009" s="6"/>
      <c r="G1009" s="6"/>
      <c r="H1009" s="5"/>
      <c r="I1009" s="5"/>
      <c r="J1009" s="5"/>
      <c r="K1009" s="5"/>
      <c r="L1009" s="5"/>
      <c r="M1009" s="10"/>
      <c r="N1009" s="10"/>
      <c r="O1009" s="5"/>
      <c r="P1009" s="5"/>
      <c r="V1009" s="12"/>
      <c r="AM1009" s="13"/>
    </row>
    <row r="1010" spans="3:39" x14ac:dyDescent="0.25">
      <c r="C1010" s="20"/>
      <c r="D1010" s="5"/>
      <c r="E1010" s="5"/>
      <c r="F1010" s="6"/>
      <c r="G1010" s="6"/>
      <c r="H1010" s="5"/>
      <c r="I1010" s="5"/>
      <c r="J1010" s="5"/>
      <c r="K1010" s="5"/>
      <c r="L1010" s="5"/>
      <c r="M1010" s="10"/>
      <c r="N1010" s="10"/>
      <c r="O1010" s="5"/>
      <c r="P1010" s="5"/>
      <c r="V1010" s="12"/>
      <c r="AM1010" s="13"/>
    </row>
    <row r="1011" spans="3:39" x14ac:dyDescent="0.25">
      <c r="C1011" s="20"/>
      <c r="D1011" s="5"/>
      <c r="E1011" s="5"/>
      <c r="F1011" s="6"/>
      <c r="G1011" s="6"/>
      <c r="H1011" s="5"/>
      <c r="I1011" s="5"/>
      <c r="J1011" s="5"/>
      <c r="K1011" s="5"/>
      <c r="L1011" s="5"/>
      <c r="M1011" s="10"/>
      <c r="N1011" s="10"/>
      <c r="O1011" s="5"/>
      <c r="P1011" s="5"/>
      <c r="V1011" s="12"/>
      <c r="AM1011" s="13"/>
    </row>
    <row r="1012" spans="3:39" x14ac:dyDescent="0.25">
      <c r="C1012" s="20"/>
      <c r="D1012" s="5"/>
      <c r="E1012" s="5"/>
      <c r="F1012" s="6"/>
      <c r="G1012" s="6"/>
      <c r="H1012" s="5"/>
      <c r="I1012" s="5"/>
      <c r="J1012" s="5"/>
      <c r="K1012" s="5"/>
      <c r="L1012" s="5"/>
      <c r="M1012" s="10"/>
      <c r="N1012" s="10"/>
      <c r="O1012" s="5"/>
      <c r="P1012" s="5"/>
      <c r="V1012" s="12"/>
      <c r="AM1012" s="13"/>
    </row>
    <row r="1013" spans="3:39" x14ac:dyDescent="0.25">
      <c r="C1013" s="20"/>
      <c r="D1013" s="5"/>
      <c r="E1013" s="5"/>
      <c r="F1013" s="6"/>
      <c r="G1013" s="6"/>
      <c r="H1013" s="5"/>
      <c r="I1013" s="5"/>
      <c r="J1013" s="5"/>
      <c r="K1013" s="5"/>
      <c r="L1013" s="5"/>
      <c r="M1013" s="10"/>
      <c r="N1013" s="10"/>
      <c r="O1013" s="5"/>
      <c r="P1013" s="5"/>
      <c r="V1013" s="12"/>
      <c r="AM1013" s="13"/>
    </row>
    <row r="1014" spans="3:39" x14ac:dyDescent="0.25">
      <c r="C1014" s="20"/>
      <c r="D1014" s="5"/>
      <c r="E1014" s="5"/>
      <c r="F1014" s="6"/>
      <c r="G1014" s="6"/>
      <c r="H1014" s="5"/>
      <c r="I1014" s="5"/>
      <c r="J1014" s="5"/>
      <c r="K1014" s="5"/>
      <c r="L1014" s="5"/>
      <c r="M1014" s="10"/>
      <c r="N1014" s="10"/>
      <c r="O1014" s="5"/>
      <c r="P1014" s="5"/>
      <c r="V1014" s="12"/>
      <c r="AM1014" s="13"/>
    </row>
    <row r="1015" spans="3:39" x14ac:dyDescent="0.25">
      <c r="C1015" s="20"/>
      <c r="D1015" s="5"/>
      <c r="E1015" s="5"/>
      <c r="F1015" s="6"/>
      <c r="G1015" s="6"/>
      <c r="H1015" s="5"/>
      <c r="I1015" s="5"/>
      <c r="J1015" s="5"/>
      <c r="K1015" s="5"/>
      <c r="L1015" s="5"/>
      <c r="M1015" s="10"/>
      <c r="N1015" s="10"/>
      <c r="O1015" s="5"/>
      <c r="P1015" s="5"/>
      <c r="V1015" s="12"/>
      <c r="AM1015" s="13"/>
    </row>
    <row r="1016" spans="3:39" x14ac:dyDescent="0.25">
      <c r="C1016" s="20"/>
      <c r="D1016" s="5"/>
      <c r="E1016" s="5"/>
      <c r="F1016" s="6"/>
      <c r="G1016" s="6"/>
      <c r="H1016" s="5"/>
      <c r="I1016" s="5"/>
      <c r="J1016" s="5"/>
      <c r="K1016" s="5"/>
      <c r="L1016" s="5"/>
      <c r="M1016" s="10"/>
      <c r="N1016" s="10"/>
      <c r="O1016" s="5"/>
      <c r="P1016" s="5"/>
      <c r="V1016" s="12"/>
      <c r="AM1016" s="13"/>
    </row>
    <row r="1017" spans="3:39" x14ac:dyDescent="0.25">
      <c r="C1017" s="20"/>
      <c r="D1017" s="5"/>
      <c r="E1017" s="5"/>
      <c r="F1017" s="6"/>
      <c r="G1017" s="6"/>
      <c r="H1017" s="5"/>
      <c r="I1017" s="5"/>
      <c r="J1017" s="5"/>
      <c r="K1017" s="5"/>
      <c r="L1017" s="5"/>
      <c r="M1017" s="10"/>
      <c r="N1017" s="10"/>
      <c r="O1017" s="5"/>
      <c r="P1017" s="5"/>
      <c r="V1017" s="12"/>
      <c r="AM1017" s="13"/>
    </row>
    <row r="1018" spans="3:39" x14ac:dyDescent="0.25">
      <c r="C1018" s="20"/>
      <c r="D1018" s="5"/>
      <c r="E1018" s="5"/>
      <c r="F1018" s="6"/>
      <c r="G1018" s="6"/>
      <c r="H1018" s="5"/>
      <c r="I1018" s="5"/>
      <c r="J1018" s="5"/>
      <c r="K1018" s="5"/>
      <c r="L1018" s="5"/>
      <c r="M1018" s="10"/>
      <c r="N1018" s="10"/>
      <c r="O1018" s="5"/>
      <c r="P1018" s="5"/>
      <c r="V1018" s="12"/>
      <c r="AM1018" s="13"/>
    </row>
    <row r="1019" spans="3:39" x14ac:dyDescent="0.25">
      <c r="C1019" s="20"/>
      <c r="D1019" s="5"/>
      <c r="E1019" s="5"/>
      <c r="F1019" s="6"/>
      <c r="G1019" s="6"/>
      <c r="H1019" s="5"/>
      <c r="I1019" s="5"/>
      <c r="J1019" s="5"/>
      <c r="K1019" s="5"/>
      <c r="L1019" s="5"/>
      <c r="M1019" s="10"/>
      <c r="N1019" s="10"/>
      <c r="O1019" s="5"/>
      <c r="P1019" s="5"/>
      <c r="V1019" s="12"/>
      <c r="AM1019" s="13"/>
    </row>
    <row r="1020" spans="3:39" x14ac:dyDescent="0.25">
      <c r="C1020" s="20"/>
      <c r="D1020" s="5"/>
      <c r="E1020" s="5"/>
      <c r="F1020" s="6"/>
      <c r="G1020" s="6"/>
      <c r="H1020" s="5"/>
      <c r="I1020" s="5"/>
      <c r="J1020" s="5"/>
      <c r="K1020" s="5"/>
      <c r="L1020" s="5"/>
      <c r="M1020" s="10"/>
      <c r="N1020" s="10"/>
      <c r="O1020" s="5"/>
      <c r="P1020" s="5"/>
      <c r="V1020" s="12"/>
      <c r="AM1020" s="13"/>
    </row>
    <row r="1021" spans="3:39" x14ac:dyDescent="0.25">
      <c r="C1021" s="20"/>
      <c r="D1021" s="5"/>
      <c r="E1021" s="5"/>
      <c r="F1021" s="6"/>
      <c r="G1021" s="6"/>
      <c r="H1021" s="5"/>
      <c r="I1021" s="5"/>
      <c r="J1021" s="5"/>
      <c r="K1021" s="5"/>
      <c r="L1021" s="5"/>
      <c r="M1021" s="10"/>
      <c r="N1021" s="10"/>
      <c r="O1021" s="5"/>
      <c r="P1021" s="5"/>
      <c r="V1021" s="12"/>
      <c r="AM1021" s="13"/>
    </row>
    <row r="1022" spans="3:39" x14ac:dyDescent="0.25">
      <c r="C1022" s="20"/>
      <c r="D1022" s="5"/>
      <c r="E1022" s="5"/>
      <c r="F1022" s="6"/>
      <c r="G1022" s="6"/>
      <c r="H1022" s="5"/>
      <c r="I1022" s="5"/>
      <c r="J1022" s="5"/>
      <c r="K1022" s="5"/>
      <c r="L1022" s="5"/>
      <c r="M1022" s="10"/>
      <c r="N1022" s="10"/>
      <c r="O1022" s="5"/>
      <c r="P1022" s="5"/>
      <c r="V1022" s="12"/>
      <c r="AM1022" s="13"/>
    </row>
    <row r="1023" spans="3:39" x14ac:dyDescent="0.25">
      <c r="C1023" s="20"/>
      <c r="D1023" s="5"/>
      <c r="E1023" s="5"/>
      <c r="F1023" s="6"/>
      <c r="G1023" s="6"/>
      <c r="H1023" s="5"/>
      <c r="I1023" s="5"/>
      <c r="J1023" s="5"/>
      <c r="K1023" s="5"/>
      <c r="L1023" s="5"/>
      <c r="M1023" s="10"/>
      <c r="N1023" s="10"/>
      <c r="O1023" s="5"/>
      <c r="P1023" s="5"/>
      <c r="V1023" s="12"/>
      <c r="AM1023" s="13"/>
    </row>
    <row r="1024" spans="3:39" x14ac:dyDescent="0.25">
      <c r="C1024" s="20"/>
      <c r="D1024" s="5"/>
      <c r="E1024" s="5"/>
      <c r="F1024" s="6"/>
      <c r="G1024" s="6"/>
      <c r="H1024" s="5"/>
      <c r="I1024" s="5"/>
      <c r="J1024" s="5"/>
      <c r="K1024" s="5"/>
      <c r="L1024" s="5"/>
      <c r="M1024" s="10"/>
      <c r="N1024" s="10"/>
      <c r="O1024" s="5"/>
      <c r="P1024" s="5"/>
      <c r="V1024" s="12"/>
      <c r="AM1024" s="13"/>
    </row>
    <row r="1025" spans="3:39" x14ac:dyDescent="0.25">
      <c r="C1025" s="20"/>
      <c r="D1025" s="5"/>
      <c r="E1025" s="5"/>
      <c r="F1025" s="6"/>
      <c r="G1025" s="6"/>
      <c r="H1025" s="5"/>
      <c r="I1025" s="5"/>
      <c r="J1025" s="5"/>
      <c r="K1025" s="5"/>
      <c r="L1025" s="5"/>
      <c r="M1025" s="10"/>
      <c r="N1025" s="10"/>
      <c r="O1025" s="5"/>
      <c r="P1025" s="5"/>
      <c r="V1025" s="12"/>
      <c r="AM1025" s="13"/>
    </row>
    <row r="1026" spans="3:39" x14ac:dyDescent="0.25">
      <c r="C1026" s="20"/>
      <c r="D1026" s="5"/>
      <c r="E1026" s="5"/>
      <c r="F1026" s="6"/>
      <c r="G1026" s="6"/>
      <c r="H1026" s="5"/>
      <c r="I1026" s="5"/>
      <c r="J1026" s="5"/>
      <c r="K1026" s="5"/>
      <c r="L1026" s="5"/>
      <c r="M1026" s="10"/>
      <c r="N1026" s="10"/>
      <c r="O1026" s="5"/>
      <c r="P1026" s="5"/>
      <c r="V1026" s="12"/>
      <c r="AM1026" s="13"/>
    </row>
    <row r="1027" spans="3:39" x14ac:dyDescent="0.25">
      <c r="C1027" s="20"/>
      <c r="D1027" s="5"/>
      <c r="E1027" s="5"/>
      <c r="F1027" s="6"/>
      <c r="G1027" s="6"/>
      <c r="H1027" s="5"/>
      <c r="I1027" s="5"/>
      <c r="J1027" s="5"/>
      <c r="K1027" s="5"/>
      <c r="L1027" s="5"/>
      <c r="M1027" s="10"/>
      <c r="N1027" s="10"/>
      <c r="O1027" s="5"/>
      <c r="P1027" s="5"/>
      <c r="V1027" s="12"/>
      <c r="AM1027" s="13"/>
    </row>
    <row r="1028" spans="3:39" x14ac:dyDescent="0.25">
      <c r="C1028" s="20"/>
      <c r="D1028" s="5"/>
      <c r="E1028" s="5"/>
      <c r="F1028" s="6"/>
      <c r="G1028" s="6"/>
      <c r="H1028" s="5"/>
      <c r="I1028" s="5"/>
      <c r="J1028" s="5"/>
      <c r="K1028" s="5"/>
      <c r="L1028" s="5"/>
      <c r="M1028" s="10"/>
      <c r="N1028" s="10"/>
      <c r="O1028" s="5"/>
      <c r="P1028" s="5"/>
      <c r="V1028" s="12"/>
      <c r="AM1028" s="13"/>
    </row>
    <row r="1029" spans="3:39" x14ac:dyDescent="0.25">
      <c r="C1029" s="20"/>
      <c r="D1029" s="5"/>
      <c r="E1029" s="5"/>
      <c r="F1029" s="6"/>
      <c r="G1029" s="6"/>
      <c r="H1029" s="5"/>
      <c r="I1029" s="5"/>
      <c r="J1029" s="5"/>
      <c r="K1029" s="5"/>
      <c r="L1029" s="5"/>
      <c r="M1029" s="10"/>
      <c r="N1029" s="10"/>
      <c r="O1029" s="5"/>
      <c r="P1029" s="5"/>
      <c r="V1029" s="12"/>
      <c r="AM1029" s="13"/>
    </row>
    <row r="1030" spans="3:39" x14ac:dyDescent="0.25">
      <c r="C1030" s="20"/>
      <c r="D1030" s="5"/>
      <c r="E1030" s="5"/>
      <c r="F1030" s="6"/>
      <c r="G1030" s="6"/>
      <c r="H1030" s="5"/>
      <c r="I1030" s="5"/>
      <c r="J1030" s="5"/>
      <c r="K1030" s="5"/>
      <c r="L1030" s="5"/>
      <c r="M1030" s="10"/>
      <c r="N1030" s="10"/>
      <c r="O1030" s="5"/>
      <c r="P1030" s="5"/>
      <c r="V1030" s="12"/>
      <c r="AM1030" s="13"/>
    </row>
    <row r="1031" spans="3:39" x14ac:dyDescent="0.25">
      <c r="C1031" s="20"/>
      <c r="D1031" s="5"/>
      <c r="E1031" s="5"/>
      <c r="F1031" s="6"/>
      <c r="G1031" s="6"/>
      <c r="H1031" s="5"/>
      <c r="I1031" s="5"/>
      <c r="J1031" s="5"/>
      <c r="K1031" s="5"/>
      <c r="L1031" s="5"/>
      <c r="M1031" s="10"/>
      <c r="N1031" s="10"/>
      <c r="O1031" s="5"/>
      <c r="P1031" s="5"/>
      <c r="V1031" s="12"/>
      <c r="AM1031" s="13"/>
    </row>
    <row r="1032" spans="3:39" x14ac:dyDescent="0.25">
      <c r="C1032" s="20"/>
      <c r="D1032" s="5"/>
      <c r="E1032" s="5"/>
      <c r="F1032" s="6"/>
      <c r="G1032" s="6"/>
      <c r="H1032" s="5"/>
      <c r="I1032" s="5"/>
      <c r="J1032" s="5"/>
      <c r="K1032" s="5"/>
      <c r="L1032" s="5"/>
      <c r="M1032" s="10"/>
      <c r="N1032" s="10"/>
      <c r="O1032" s="5"/>
      <c r="P1032" s="5"/>
      <c r="V1032" s="12"/>
      <c r="AM1032" s="13"/>
    </row>
    <row r="1033" spans="3:39" x14ac:dyDescent="0.25">
      <c r="C1033" s="20"/>
      <c r="D1033" s="5"/>
      <c r="E1033" s="5"/>
      <c r="F1033" s="6"/>
      <c r="G1033" s="6"/>
      <c r="H1033" s="5"/>
      <c r="I1033" s="5"/>
      <c r="J1033" s="5"/>
      <c r="K1033" s="5"/>
      <c r="L1033" s="5"/>
      <c r="M1033" s="10"/>
      <c r="N1033" s="10"/>
      <c r="O1033" s="5"/>
      <c r="P1033" s="5"/>
      <c r="V1033" s="12"/>
      <c r="AM1033" s="13"/>
    </row>
    <row r="1034" spans="3:39" x14ac:dyDescent="0.25">
      <c r="C1034" s="20"/>
      <c r="D1034" s="5"/>
      <c r="E1034" s="5"/>
      <c r="F1034" s="6"/>
      <c r="G1034" s="6"/>
      <c r="H1034" s="5"/>
      <c r="I1034" s="5"/>
      <c r="J1034" s="5"/>
      <c r="K1034" s="5"/>
      <c r="L1034" s="5"/>
      <c r="M1034" s="10"/>
      <c r="N1034" s="10"/>
      <c r="O1034" s="5"/>
      <c r="P1034" s="5"/>
      <c r="V1034" s="12"/>
      <c r="AM1034" s="13"/>
    </row>
    <row r="1035" spans="3:39" x14ac:dyDescent="0.25">
      <c r="C1035" s="20"/>
      <c r="D1035" s="5"/>
      <c r="E1035" s="5"/>
      <c r="F1035" s="6"/>
      <c r="G1035" s="6"/>
      <c r="H1035" s="5"/>
      <c r="I1035" s="5"/>
      <c r="J1035" s="5"/>
      <c r="K1035" s="5"/>
      <c r="L1035" s="5"/>
      <c r="M1035" s="10"/>
      <c r="N1035" s="10"/>
      <c r="O1035" s="5"/>
      <c r="P1035" s="5"/>
      <c r="V1035" s="12"/>
      <c r="AM1035" s="13"/>
    </row>
    <row r="1036" spans="3:39" x14ac:dyDescent="0.25">
      <c r="C1036" s="20"/>
      <c r="D1036" s="5"/>
      <c r="E1036" s="5"/>
      <c r="F1036" s="6"/>
      <c r="G1036" s="6"/>
      <c r="H1036" s="5"/>
      <c r="I1036" s="5"/>
      <c r="J1036" s="5"/>
      <c r="K1036" s="5"/>
      <c r="L1036" s="5"/>
      <c r="M1036" s="10"/>
      <c r="N1036" s="10"/>
      <c r="O1036" s="5"/>
      <c r="P1036" s="5"/>
      <c r="V1036" s="12"/>
      <c r="AM1036" s="13"/>
    </row>
    <row r="1037" spans="3:39" x14ac:dyDescent="0.25">
      <c r="C1037" s="20"/>
      <c r="D1037" s="5"/>
      <c r="E1037" s="5"/>
      <c r="F1037" s="6"/>
      <c r="G1037" s="6"/>
      <c r="H1037" s="5"/>
      <c r="I1037" s="5"/>
      <c r="J1037" s="5"/>
      <c r="K1037" s="5"/>
      <c r="L1037" s="5"/>
      <c r="M1037" s="10"/>
      <c r="N1037" s="10"/>
      <c r="O1037" s="5"/>
      <c r="P1037" s="5"/>
      <c r="V1037" s="12"/>
      <c r="AM1037" s="13"/>
    </row>
    <row r="1038" spans="3:39" x14ac:dyDescent="0.25">
      <c r="C1038" s="20"/>
      <c r="D1038" s="5"/>
      <c r="E1038" s="5"/>
      <c r="F1038" s="6"/>
      <c r="G1038" s="6"/>
      <c r="H1038" s="5"/>
      <c r="I1038" s="5"/>
      <c r="J1038" s="5"/>
      <c r="K1038" s="5"/>
      <c r="L1038" s="5"/>
      <c r="M1038" s="10"/>
      <c r="N1038" s="10"/>
      <c r="O1038" s="5"/>
      <c r="P1038" s="5"/>
      <c r="V1038" s="12"/>
      <c r="AM1038" s="13"/>
    </row>
    <row r="1039" spans="3:39" x14ac:dyDescent="0.25">
      <c r="C1039" s="20"/>
      <c r="D1039" s="5"/>
      <c r="E1039" s="5"/>
      <c r="F1039" s="6"/>
      <c r="G1039" s="6"/>
      <c r="H1039" s="5"/>
      <c r="I1039" s="5"/>
      <c r="J1039" s="5"/>
      <c r="K1039" s="5"/>
      <c r="L1039" s="5"/>
      <c r="M1039" s="10"/>
      <c r="N1039" s="10"/>
      <c r="O1039" s="5"/>
      <c r="P1039" s="5"/>
      <c r="V1039" s="12"/>
      <c r="AM1039" s="13"/>
    </row>
    <row r="1040" spans="3:39" x14ac:dyDescent="0.25">
      <c r="C1040" s="20"/>
      <c r="D1040" s="5"/>
      <c r="E1040" s="5"/>
      <c r="F1040" s="6"/>
      <c r="G1040" s="6"/>
      <c r="H1040" s="5"/>
      <c r="I1040" s="5"/>
      <c r="J1040" s="5"/>
      <c r="K1040" s="5"/>
      <c r="L1040" s="5"/>
      <c r="M1040" s="10"/>
      <c r="N1040" s="10"/>
      <c r="O1040" s="5"/>
      <c r="P1040" s="5"/>
      <c r="V1040" s="12"/>
      <c r="AM1040" s="13"/>
    </row>
    <row r="1041" spans="3:39" x14ac:dyDescent="0.25">
      <c r="C1041" s="20"/>
      <c r="D1041" s="5"/>
      <c r="E1041" s="5"/>
      <c r="F1041" s="6"/>
      <c r="G1041" s="6"/>
      <c r="H1041" s="5"/>
      <c r="I1041" s="5"/>
      <c r="J1041" s="5"/>
      <c r="K1041" s="5"/>
      <c r="L1041" s="5"/>
      <c r="M1041" s="10"/>
      <c r="N1041" s="10"/>
      <c r="O1041" s="5"/>
      <c r="P1041" s="5"/>
      <c r="V1041" s="12"/>
      <c r="AM1041" s="13"/>
    </row>
    <row r="1042" spans="3:39" x14ac:dyDescent="0.25">
      <c r="C1042" s="20"/>
      <c r="D1042" s="5"/>
      <c r="E1042" s="5"/>
      <c r="F1042" s="6"/>
      <c r="G1042" s="6"/>
      <c r="H1042" s="5"/>
      <c r="I1042" s="5"/>
      <c r="J1042" s="5"/>
      <c r="K1042" s="5"/>
      <c r="L1042" s="5"/>
      <c r="M1042" s="10"/>
      <c r="N1042" s="10"/>
      <c r="O1042" s="5"/>
      <c r="P1042" s="5"/>
      <c r="V1042" s="12"/>
      <c r="AM1042" s="13"/>
    </row>
    <row r="1043" spans="3:39" x14ac:dyDescent="0.25">
      <c r="C1043" s="20"/>
      <c r="D1043" s="5"/>
      <c r="E1043" s="5"/>
      <c r="F1043" s="6"/>
      <c r="G1043" s="6"/>
      <c r="H1043" s="5"/>
      <c r="I1043" s="5"/>
      <c r="J1043" s="5"/>
      <c r="K1043" s="5"/>
      <c r="L1043" s="5"/>
      <c r="M1043" s="10"/>
      <c r="N1043" s="10"/>
      <c r="O1043" s="5"/>
      <c r="P1043" s="5"/>
      <c r="V1043" s="12"/>
      <c r="AM1043" s="13"/>
    </row>
    <row r="1044" spans="3:39" x14ac:dyDescent="0.25">
      <c r="C1044" s="20"/>
      <c r="D1044" s="5"/>
      <c r="E1044" s="5"/>
      <c r="F1044" s="6"/>
      <c r="G1044" s="6"/>
      <c r="H1044" s="5"/>
      <c r="I1044" s="5"/>
      <c r="J1044" s="5"/>
      <c r="K1044" s="5"/>
      <c r="L1044" s="5"/>
      <c r="M1044" s="10"/>
      <c r="N1044" s="10"/>
      <c r="O1044" s="5"/>
      <c r="P1044" s="5"/>
      <c r="V1044" s="12"/>
      <c r="AM1044" s="13"/>
    </row>
    <row r="1045" spans="3:39" x14ac:dyDescent="0.25">
      <c r="C1045" s="20"/>
      <c r="D1045" s="5"/>
      <c r="E1045" s="5"/>
      <c r="F1045" s="6"/>
      <c r="G1045" s="6"/>
      <c r="H1045" s="5"/>
      <c r="I1045" s="5"/>
      <c r="J1045" s="5"/>
      <c r="K1045" s="5"/>
      <c r="L1045" s="5"/>
      <c r="M1045" s="10"/>
      <c r="N1045" s="10"/>
      <c r="O1045" s="5"/>
      <c r="P1045" s="5"/>
      <c r="V1045" s="12"/>
      <c r="AM1045" s="13"/>
    </row>
    <row r="1046" spans="3:39" x14ac:dyDescent="0.25">
      <c r="C1046" s="20"/>
      <c r="D1046" s="5"/>
      <c r="E1046" s="5"/>
      <c r="F1046" s="6"/>
      <c r="G1046" s="6"/>
      <c r="H1046" s="5"/>
      <c r="I1046" s="5"/>
      <c r="J1046" s="5"/>
      <c r="K1046" s="5"/>
      <c r="L1046" s="5"/>
      <c r="M1046" s="10"/>
      <c r="N1046" s="10"/>
      <c r="O1046" s="5"/>
      <c r="P1046" s="5"/>
      <c r="V1046" s="12"/>
      <c r="AM1046" s="13"/>
    </row>
    <row r="1047" spans="3:39" x14ac:dyDescent="0.25">
      <c r="C1047" s="20"/>
      <c r="D1047" s="5"/>
      <c r="E1047" s="5"/>
      <c r="F1047" s="6"/>
      <c r="G1047" s="6"/>
      <c r="H1047" s="5"/>
      <c r="I1047" s="5"/>
      <c r="J1047" s="5"/>
      <c r="K1047" s="5"/>
      <c r="L1047" s="5"/>
      <c r="M1047" s="10"/>
      <c r="N1047" s="10"/>
      <c r="O1047" s="5"/>
      <c r="P1047" s="5"/>
      <c r="V1047" s="12"/>
      <c r="AM1047" s="13"/>
    </row>
    <row r="1048" spans="3:39" x14ac:dyDescent="0.25">
      <c r="C1048" s="20"/>
      <c r="D1048" s="5"/>
      <c r="E1048" s="5"/>
      <c r="F1048" s="6"/>
      <c r="G1048" s="6"/>
      <c r="H1048" s="5"/>
      <c r="I1048" s="5"/>
      <c r="J1048" s="5"/>
      <c r="K1048" s="5"/>
      <c r="L1048" s="5"/>
      <c r="M1048" s="10"/>
      <c r="N1048" s="10"/>
      <c r="O1048" s="5"/>
      <c r="P1048" s="5"/>
      <c r="V1048" s="12"/>
      <c r="AM1048" s="13"/>
    </row>
    <row r="1049" spans="3:39" x14ac:dyDescent="0.25">
      <c r="C1049" s="20"/>
      <c r="D1049" s="5"/>
      <c r="E1049" s="5"/>
      <c r="F1049" s="6"/>
      <c r="G1049" s="6"/>
      <c r="H1049" s="5"/>
      <c r="I1049" s="5"/>
      <c r="J1049" s="5"/>
      <c r="K1049" s="5"/>
      <c r="L1049" s="5"/>
      <c r="M1049" s="10"/>
      <c r="N1049" s="10"/>
      <c r="O1049" s="5"/>
      <c r="P1049" s="5"/>
      <c r="V1049" s="12"/>
      <c r="AM1049" s="13"/>
    </row>
    <row r="1050" spans="3:39" x14ac:dyDescent="0.25">
      <c r="C1050" s="20"/>
      <c r="D1050" s="5"/>
      <c r="E1050" s="5"/>
      <c r="F1050" s="6"/>
      <c r="G1050" s="6"/>
      <c r="H1050" s="5"/>
      <c r="I1050" s="5"/>
      <c r="J1050" s="5"/>
      <c r="K1050" s="5"/>
      <c r="L1050" s="5"/>
      <c r="M1050" s="10"/>
      <c r="N1050" s="10"/>
      <c r="O1050" s="5"/>
      <c r="P1050" s="5"/>
      <c r="V1050" s="12"/>
      <c r="AM1050" s="13"/>
    </row>
    <row r="1051" spans="3:39" x14ac:dyDescent="0.25">
      <c r="C1051" s="20"/>
      <c r="D1051" s="5"/>
      <c r="E1051" s="5"/>
      <c r="F1051" s="6"/>
      <c r="G1051" s="6"/>
      <c r="H1051" s="5"/>
      <c r="I1051" s="5"/>
      <c r="J1051" s="5"/>
      <c r="K1051" s="5"/>
      <c r="L1051" s="5"/>
      <c r="M1051" s="10"/>
      <c r="N1051" s="10"/>
      <c r="O1051" s="5"/>
      <c r="P1051" s="5"/>
      <c r="V1051" s="12"/>
      <c r="AM1051" s="13"/>
    </row>
    <row r="1052" spans="3:39" x14ac:dyDescent="0.25">
      <c r="C1052" s="20"/>
      <c r="D1052" s="5"/>
      <c r="E1052" s="5"/>
      <c r="F1052" s="6"/>
      <c r="G1052" s="6"/>
      <c r="H1052" s="5"/>
      <c r="I1052" s="5"/>
      <c r="J1052" s="5"/>
      <c r="K1052" s="5"/>
      <c r="L1052" s="5"/>
      <c r="M1052" s="10"/>
      <c r="N1052" s="10"/>
      <c r="O1052" s="5"/>
      <c r="P1052" s="5"/>
      <c r="V1052" s="12"/>
      <c r="AM1052" s="13"/>
    </row>
    <row r="1053" spans="3:39" x14ac:dyDescent="0.25">
      <c r="C1053" s="20"/>
      <c r="D1053" s="5"/>
      <c r="E1053" s="5"/>
      <c r="F1053" s="6"/>
      <c r="G1053" s="6"/>
      <c r="H1053" s="5"/>
      <c r="I1053" s="5"/>
      <c r="J1053" s="5"/>
      <c r="K1053" s="5"/>
      <c r="L1053" s="5"/>
      <c r="M1053" s="10"/>
      <c r="N1053" s="10"/>
      <c r="O1053" s="5"/>
      <c r="P1053" s="5"/>
      <c r="V1053" s="12"/>
      <c r="AM1053" s="13"/>
    </row>
    <row r="1054" spans="3:39" x14ac:dyDescent="0.25">
      <c r="C1054" s="20"/>
      <c r="D1054" s="5"/>
      <c r="E1054" s="5"/>
      <c r="F1054" s="6"/>
      <c r="G1054" s="6"/>
      <c r="H1054" s="5"/>
      <c r="I1054" s="5"/>
      <c r="J1054" s="5"/>
      <c r="K1054" s="5"/>
      <c r="L1054" s="5"/>
      <c r="M1054" s="10"/>
      <c r="N1054" s="10"/>
      <c r="O1054" s="5"/>
      <c r="P1054" s="5"/>
      <c r="V1054" s="12"/>
      <c r="AM1054" s="13"/>
    </row>
    <row r="1055" spans="3:39" x14ac:dyDescent="0.25">
      <c r="C1055" s="20"/>
      <c r="D1055" s="5"/>
      <c r="E1055" s="5"/>
      <c r="F1055" s="6"/>
      <c r="G1055" s="6"/>
      <c r="H1055" s="5"/>
      <c r="I1055" s="5"/>
      <c r="J1055" s="5"/>
      <c r="K1055" s="5"/>
      <c r="L1055" s="5"/>
      <c r="M1055" s="10"/>
      <c r="N1055" s="10"/>
      <c r="O1055" s="5"/>
      <c r="P1055" s="5"/>
      <c r="V1055" s="12"/>
      <c r="AM1055" s="13"/>
    </row>
    <row r="1056" spans="3:39" x14ac:dyDescent="0.25">
      <c r="C1056" s="20"/>
      <c r="D1056" s="5"/>
      <c r="E1056" s="5"/>
      <c r="F1056" s="6"/>
      <c r="G1056" s="6"/>
      <c r="H1056" s="5"/>
      <c r="I1056" s="5"/>
      <c r="J1056" s="5"/>
      <c r="K1056" s="5"/>
      <c r="L1056" s="5"/>
      <c r="M1056" s="10"/>
      <c r="N1056" s="10"/>
      <c r="O1056" s="5"/>
      <c r="P1056" s="5"/>
      <c r="V1056" s="12"/>
      <c r="AM1056" s="13"/>
    </row>
    <row r="1057" spans="3:39" x14ac:dyDescent="0.25">
      <c r="C1057" s="20"/>
      <c r="D1057" s="5"/>
      <c r="E1057" s="5"/>
      <c r="F1057" s="6"/>
      <c r="G1057" s="6"/>
      <c r="H1057" s="5"/>
      <c r="I1057" s="5"/>
      <c r="J1057" s="5"/>
      <c r="K1057" s="5"/>
      <c r="L1057" s="5"/>
      <c r="M1057" s="10"/>
      <c r="N1057" s="10"/>
      <c r="O1057" s="5"/>
      <c r="P1057" s="5"/>
      <c r="V1057" s="12"/>
      <c r="AM1057" s="13"/>
    </row>
    <row r="1058" spans="3:39" x14ac:dyDescent="0.25">
      <c r="C1058" s="20"/>
      <c r="D1058" s="5"/>
      <c r="E1058" s="5"/>
      <c r="F1058" s="6"/>
      <c r="G1058" s="6"/>
      <c r="H1058" s="5"/>
      <c r="I1058" s="5"/>
      <c r="J1058" s="5"/>
      <c r="K1058" s="5"/>
      <c r="L1058" s="5"/>
      <c r="M1058" s="10"/>
      <c r="N1058" s="10"/>
      <c r="O1058" s="5"/>
      <c r="P1058" s="5"/>
      <c r="V1058" s="12"/>
      <c r="AM1058" s="13"/>
    </row>
    <row r="1059" spans="3:39" x14ac:dyDescent="0.25">
      <c r="C1059" s="20"/>
      <c r="D1059" s="5"/>
      <c r="E1059" s="5"/>
      <c r="F1059" s="6"/>
      <c r="G1059" s="6"/>
      <c r="H1059" s="5"/>
      <c r="I1059" s="5"/>
      <c r="J1059" s="5"/>
      <c r="K1059" s="5"/>
      <c r="L1059" s="5"/>
      <c r="M1059" s="10"/>
      <c r="N1059" s="10"/>
      <c r="O1059" s="5"/>
      <c r="P1059" s="5"/>
      <c r="V1059" s="12"/>
      <c r="AM1059" s="13"/>
    </row>
    <row r="1060" spans="3:39" x14ac:dyDescent="0.25">
      <c r="C1060" s="20"/>
      <c r="D1060" s="5"/>
      <c r="E1060" s="5"/>
      <c r="F1060" s="6"/>
      <c r="G1060" s="6"/>
      <c r="H1060" s="5"/>
      <c r="I1060" s="5"/>
      <c r="J1060" s="5"/>
      <c r="K1060" s="5"/>
      <c r="L1060" s="5"/>
      <c r="M1060" s="10"/>
      <c r="N1060" s="10"/>
      <c r="O1060" s="5"/>
      <c r="P1060" s="5"/>
      <c r="V1060" s="12"/>
      <c r="AM1060" s="13"/>
    </row>
    <row r="1061" spans="3:39" x14ac:dyDescent="0.25">
      <c r="C1061" s="20"/>
      <c r="D1061" s="5"/>
      <c r="E1061" s="5"/>
      <c r="F1061" s="6"/>
      <c r="G1061" s="6"/>
      <c r="H1061" s="5"/>
      <c r="I1061" s="5"/>
      <c r="J1061" s="5"/>
      <c r="K1061" s="5"/>
      <c r="L1061" s="5"/>
      <c r="M1061" s="10"/>
      <c r="N1061" s="10"/>
      <c r="O1061" s="5"/>
      <c r="P1061" s="5"/>
      <c r="V1061" s="12"/>
      <c r="AM1061" s="13"/>
    </row>
    <row r="1062" spans="3:39" x14ac:dyDescent="0.25">
      <c r="C1062" s="20"/>
      <c r="D1062" s="5"/>
      <c r="E1062" s="5"/>
      <c r="F1062" s="6"/>
      <c r="G1062" s="6"/>
      <c r="H1062" s="5"/>
      <c r="I1062" s="5"/>
      <c r="J1062" s="5"/>
      <c r="K1062" s="5"/>
      <c r="L1062" s="5"/>
      <c r="M1062" s="10"/>
      <c r="N1062" s="10"/>
      <c r="O1062" s="5"/>
      <c r="P1062" s="5"/>
      <c r="V1062" s="12"/>
      <c r="AM1062" s="13"/>
    </row>
    <row r="1063" spans="3:39" x14ac:dyDescent="0.25">
      <c r="C1063" s="20"/>
      <c r="D1063" s="5"/>
      <c r="E1063" s="5"/>
      <c r="F1063" s="6"/>
      <c r="G1063" s="6"/>
      <c r="H1063" s="5"/>
      <c r="I1063" s="5"/>
      <c r="J1063" s="5"/>
      <c r="K1063" s="5"/>
      <c r="L1063" s="5"/>
      <c r="M1063" s="10"/>
      <c r="N1063" s="10"/>
      <c r="O1063" s="5"/>
      <c r="P1063" s="5"/>
      <c r="V1063" s="12"/>
      <c r="AM1063" s="13"/>
    </row>
    <row r="1064" spans="3:39" x14ac:dyDescent="0.25">
      <c r="C1064" s="20"/>
      <c r="D1064" s="5"/>
      <c r="E1064" s="5"/>
      <c r="F1064" s="6"/>
      <c r="G1064" s="6"/>
      <c r="H1064" s="5"/>
      <c r="I1064" s="5"/>
      <c r="J1064" s="5"/>
      <c r="K1064" s="5"/>
      <c r="L1064" s="5"/>
      <c r="M1064" s="10"/>
      <c r="N1064" s="10"/>
      <c r="O1064" s="5"/>
      <c r="P1064" s="5"/>
      <c r="V1064" s="12"/>
      <c r="AM1064" s="13"/>
    </row>
    <row r="1065" spans="3:39" x14ac:dyDescent="0.25">
      <c r="C1065" s="20"/>
      <c r="D1065" s="5"/>
      <c r="E1065" s="5"/>
      <c r="F1065" s="6"/>
      <c r="G1065" s="6"/>
      <c r="H1065" s="5"/>
      <c r="I1065" s="5"/>
      <c r="J1065" s="5"/>
      <c r="K1065" s="5"/>
      <c r="L1065" s="5"/>
      <c r="M1065" s="10"/>
      <c r="N1065" s="10"/>
      <c r="O1065" s="5"/>
      <c r="P1065" s="5"/>
      <c r="V1065" s="12"/>
      <c r="AM1065" s="13"/>
    </row>
    <row r="1066" spans="3:39" x14ac:dyDescent="0.25">
      <c r="C1066" s="20"/>
      <c r="D1066" s="5"/>
      <c r="E1066" s="5"/>
      <c r="F1066" s="6"/>
      <c r="G1066" s="6"/>
      <c r="H1066" s="5"/>
      <c r="I1066" s="5"/>
      <c r="J1066" s="5"/>
      <c r="K1066" s="5"/>
      <c r="L1066" s="5"/>
      <c r="M1066" s="10"/>
      <c r="N1066" s="10"/>
      <c r="O1066" s="5"/>
      <c r="P1066" s="5"/>
      <c r="V1066" s="12"/>
      <c r="AM1066" s="13"/>
    </row>
    <row r="1067" spans="3:39" x14ac:dyDescent="0.25">
      <c r="C1067" s="20"/>
      <c r="D1067" s="5"/>
      <c r="E1067" s="5"/>
      <c r="F1067" s="6"/>
      <c r="G1067" s="6"/>
      <c r="H1067" s="5"/>
      <c r="I1067" s="5"/>
      <c r="J1067" s="5"/>
      <c r="K1067" s="5"/>
      <c r="L1067" s="5"/>
      <c r="M1067" s="10"/>
      <c r="N1067" s="10"/>
      <c r="O1067" s="5"/>
      <c r="P1067" s="5"/>
      <c r="V1067" s="12"/>
      <c r="AM1067" s="13"/>
    </row>
    <row r="1068" spans="3:39" x14ac:dyDescent="0.25">
      <c r="C1068" s="20"/>
      <c r="D1068" s="5"/>
      <c r="E1068" s="5"/>
      <c r="F1068" s="6"/>
      <c r="G1068" s="6"/>
      <c r="H1068" s="5"/>
      <c r="I1068" s="5"/>
      <c r="J1068" s="5"/>
      <c r="K1068" s="5"/>
      <c r="L1068" s="5"/>
      <c r="M1068" s="10"/>
      <c r="N1068" s="10"/>
      <c r="O1068" s="5"/>
      <c r="P1068" s="5"/>
      <c r="V1068" s="12"/>
      <c r="AM1068" s="13"/>
    </row>
    <row r="1069" spans="3:39" x14ac:dyDescent="0.25">
      <c r="C1069" s="20"/>
      <c r="D1069" s="5"/>
      <c r="E1069" s="5"/>
      <c r="F1069" s="6"/>
      <c r="G1069" s="6"/>
      <c r="H1069" s="5"/>
      <c r="I1069" s="5"/>
      <c r="J1069" s="5"/>
      <c r="K1069" s="5"/>
      <c r="L1069" s="5"/>
      <c r="M1069" s="10"/>
      <c r="N1069" s="10"/>
      <c r="O1069" s="5"/>
      <c r="P1069" s="5"/>
      <c r="V1069" s="12"/>
      <c r="AM1069" s="13"/>
    </row>
    <row r="1070" spans="3:39" x14ac:dyDescent="0.25">
      <c r="C1070" s="20"/>
      <c r="D1070" s="5"/>
      <c r="E1070" s="5"/>
      <c r="F1070" s="6"/>
      <c r="G1070" s="6"/>
      <c r="H1070" s="5"/>
      <c r="I1070" s="5"/>
      <c r="J1070" s="5"/>
      <c r="K1070" s="5"/>
      <c r="L1070" s="5"/>
      <c r="M1070" s="10"/>
      <c r="N1070" s="10"/>
      <c r="O1070" s="5"/>
      <c r="P1070" s="5"/>
      <c r="V1070" s="12"/>
      <c r="AM1070" s="13"/>
    </row>
    <row r="1071" spans="3:39" x14ac:dyDescent="0.25">
      <c r="C1071" s="20"/>
      <c r="D1071" s="5"/>
      <c r="E1071" s="5"/>
      <c r="F1071" s="6"/>
      <c r="G1071" s="6"/>
      <c r="H1071" s="5"/>
      <c r="I1071" s="5"/>
      <c r="J1071" s="5"/>
      <c r="K1071" s="5"/>
      <c r="L1071" s="5"/>
      <c r="M1071" s="10"/>
      <c r="N1071" s="10"/>
      <c r="O1071" s="5"/>
      <c r="P1071" s="5"/>
      <c r="V1071" s="12"/>
      <c r="AM1071" s="13"/>
    </row>
    <row r="1072" spans="3:39" x14ac:dyDescent="0.25">
      <c r="C1072" s="20"/>
      <c r="D1072" s="5"/>
      <c r="E1072" s="5"/>
      <c r="F1072" s="6"/>
      <c r="G1072" s="6"/>
      <c r="H1072" s="5"/>
      <c r="I1072" s="5"/>
      <c r="J1072" s="5"/>
      <c r="K1072" s="5"/>
      <c r="L1072" s="5"/>
      <c r="M1072" s="10"/>
      <c r="N1072" s="10"/>
      <c r="O1072" s="5"/>
      <c r="P1072" s="5"/>
      <c r="V1072" s="12"/>
      <c r="AM1072" s="13"/>
    </row>
    <row r="1073" spans="3:39" x14ac:dyDescent="0.25">
      <c r="C1073" s="20"/>
      <c r="D1073" s="5"/>
      <c r="E1073" s="5"/>
      <c r="F1073" s="6"/>
      <c r="G1073" s="6"/>
      <c r="H1073" s="5"/>
      <c r="I1073" s="5"/>
      <c r="J1073" s="5"/>
      <c r="K1073" s="5"/>
      <c r="L1073" s="5"/>
      <c r="M1073" s="10"/>
      <c r="N1073" s="10"/>
      <c r="O1073" s="5"/>
      <c r="P1073" s="5"/>
      <c r="V1073" s="12"/>
      <c r="AM1073" s="13"/>
    </row>
    <row r="1074" spans="3:39" x14ac:dyDescent="0.25">
      <c r="C1074" s="20"/>
      <c r="D1074" s="5"/>
      <c r="E1074" s="5"/>
      <c r="F1074" s="6"/>
      <c r="G1074" s="6"/>
      <c r="H1074" s="5"/>
      <c r="I1074" s="5"/>
      <c r="J1074" s="5"/>
      <c r="K1074" s="5"/>
      <c r="L1074" s="5"/>
      <c r="M1074" s="10"/>
      <c r="N1074" s="10"/>
      <c r="O1074" s="5"/>
      <c r="P1074" s="5"/>
      <c r="V1074" s="12"/>
      <c r="AM1074" s="13"/>
    </row>
    <row r="1075" spans="3:39" x14ac:dyDescent="0.25">
      <c r="C1075" s="20"/>
      <c r="D1075" s="5"/>
      <c r="E1075" s="5"/>
      <c r="F1075" s="6"/>
      <c r="G1075" s="6"/>
      <c r="H1075" s="5"/>
      <c r="I1075" s="5"/>
      <c r="J1075" s="5"/>
      <c r="K1075" s="5"/>
      <c r="L1075" s="5"/>
      <c r="M1075" s="10"/>
      <c r="N1075" s="10"/>
      <c r="O1075" s="5"/>
      <c r="P1075" s="5"/>
      <c r="V1075" s="12"/>
      <c r="AM1075" s="13"/>
    </row>
    <row r="1076" spans="3:39" x14ac:dyDescent="0.25">
      <c r="C1076" s="20"/>
      <c r="D1076" s="5"/>
      <c r="E1076" s="5"/>
      <c r="F1076" s="6"/>
      <c r="G1076" s="6"/>
      <c r="H1076" s="5"/>
      <c r="I1076" s="5"/>
      <c r="J1076" s="5"/>
      <c r="K1076" s="5"/>
      <c r="L1076" s="5"/>
      <c r="M1076" s="10"/>
      <c r="N1076" s="10"/>
      <c r="O1076" s="5"/>
      <c r="P1076" s="5"/>
      <c r="V1076" s="12"/>
      <c r="AM1076" s="13"/>
    </row>
    <row r="1077" spans="3:39" x14ac:dyDescent="0.25">
      <c r="C1077" s="20"/>
      <c r="D1077" s="5"/>
      <c r="E1077" s="5"/>
      <c r="F1077" s="6"/>
      <c r="G1077" s="6"/>
      <c r="H1077" s="5"/>
      <c r="I1077" s="5"/>
      <c r="J1077" s="5"/>
      <c r="K1077" s="5"/>
      <c r="L1077" s="5"/>
      <c r="M1077" s="10"/>
      <c r="N1077" s="10"/>
      <c r="O1077" s="5"/>
      <c r="P1077" s="5"/>
      <c r="V1077" s="12"/>
      <c r="AM1077" s="13"/>
    </row>
    <row r="1078" spans="3:39" x14ac:dyDescent="0.25">
      <c r="C1078" s="20"/>
      <c r="D1078" s="5"/>
      <c r="E1078" s="5"/>
      <c r="F1078" s="6"/>
      <c r="G1078" s="6"/>
      <c r="H1078" s="5"/>
      <c r="I1078" s="5"/>
      <c r="J1078" s="5"/>
      <c r="K1078" s="5"/>
      <c r="L1078" s="5"/>
      <c r="M1078" s="10"/>
      <c r="N1078" s="10"/>
      <c r="O1078" s="5"/>
      <c r="P1078" s="5"/>
      <c r="V1078" s="12"/>
      <c r="AM1078" s="13"/>
    </row>
    <row r="1079" spans="3:39" x14ac:dyDescent="0.25">
      <c r="C1079" s="20"/>
      <c r="D1079" s="5"/>
      <c r="E1079" s="5"/>
      <c r="F1079" s="6"/>
      <c r="G1079" s="6"/>
      <c r="H1079" s="5"/>
      <c r="I1079" s="5"/>
      <c r="J1079" s="5"/>
      <c r="K1079" s="5"/>
      <c r="L1079" s="5"/>
      <c r="M1079" s="10"/>
      <c r="N1079" s="10"/>
      <c r="O1079" s="5"/>
      <c r="P1079" s="5"/>
      <c r="V1079" s="12"/>
      <c r="AM1079" s="13"/>
    </row>
    <row r="1080" spans="3:39" x14ac:dyDescent="0.25">
      <c r="C1080" s="20"/>
      <c r="D1080" s="5"/>
      <c r="E1080" s="5"/>
      <c r="F1080" s="6"/>
      <c r="G1080" s="6"/>
      <c r="H1080" s="5"/>
      <c r="I1080" s="5"/>
      <c r="J1080" s="5"/>
      <c r="K1080" s="5"/>
      <c r="L1080" s="5"/>
      <c r="M1080" s="10"/>
      <c r="N1080" s="10"/>
      <c r="O1080" s="5"/>
      <c r="P1080" s="5"/>
      <c r="V1080" s="12"/>
      <c r="AM1080" s="13"/>
    </row>
    <row r="1081" spans="3:39" x14ac:dyDescent="0.25">
      <c r="C1081" s="20"/>
      <c r="D1081" s="5"/>
      <c r="E1081" s="5"/>
      <c r="F1081" s="6"/>
      <c r="G1081" s="6"/>
      <c r="H1081" s="5"/>
      <c r="I1081" s="5"/>
      <c r="J1081" s="5"/>
      <c r="K1081" s="5"/>
      <c r="L1081" s="5"/>
      <c r="M1081" s="10"/>
      <c r="N1081" s="10"/>
      <c r="O1081" s="5"/>
      <c r="P1081" s="5"/>
      <c r="V1081" s="12"/>
      <c r="AM1081" s="13"/>
    </row>
    <row r="1082" spans="3:39" x14ac:dyDescent="0.25">
      <c r="C1082" s="20"/>
      <c r="D1082" s="5"/>
      <c r="E1082" s="5"/>
      <c r="F1082" s="6"/>
      <c r="G1082" s="6"/>
      <c r="H1082" s="5"/>
      <c r="I1082" s="5"/>
      <c r="J1082" s="5"/>
      <c r="K1082" s="5"/>
      <c r="L1082" s="5"/>
      <c r="M1082" s="10"/>
      <c r="N1082" s="10"/>
      <c r="O1082" s="5"/>
      <c r="P1082" s="5"/>
      <c r="V1082" s="12"/>
      <c r="AM1082" s="13"/>
    </row>
    <row r="1083" spans="3:39" x14ac:dyDescent="0.25">
      <c r="C1083" s="20"/>
      <c r="D1083" s="5"/>
      <c r="E1083" s="5"/>
      <c r="F1083" s="6"/>
      <c r="G1083" s="6"/>
      <c r="H1083" s="5"/>
      <c r="I1083" s="5"/>
      <c r="J1083" s="5"/>
      <c r="K1083" s="5"/>
      <c r="L1083" s="5"/>
      <c r="M1083" s="10"/>
      <c r="N1083" s="10"/>
      <c r="O1083" s="5"/>
      <c r="P1083" s="5"/>
      <c r="V1083" s="12"/>
      <c r="AM1083" s="13"/>
    </row>
    <row r="1084" spans="3:39" x14ac:dyDescent="0.25">
      <c r="C1084" s="20"/>
      <c r="D1084" s="5"/>
      <c r="E1084" s="5"/>
      <c r="F1084" s="6"/>
      <c r="G1084" s="6"/>
      <c r="H1084" s="5"/>
      <c r="I1084" s="5"/>
      <c r="J1084" s="5"/>
      <c r="K1084" s="5"/>
      <c r="L1084" s="5"/>
      <c r="M1084" s="10"/>
      <c r="N1084" s="10"/>
      <c r="O1084" s="5"/>
      <c r="P1084" s="5"/>
      <c r="V1084" s="12"/>
      <c r="AM1084" s="13"/>
    </row>
    <row r="1085" spans="3:39" x14ac:dyDescent="0.25">
      <c r="C1085" s="20"/>
      <c r="D1085" s="5"/>
      <c r="E1085" s="5"/>
      <c r="F1085" s="6"/>
      <c r="G1085" s="6"/>
      <c r="H1085" s="5"/>
      <c r="I1085" s="5"/>
      <c r="J1085" s="5"/>
      <c r="K1085" s="5"/>
      <c r="L1085" s="5"/>
      <c r="M1085" s="10"/>
      <c r="N1085" s="10"/>
      <c r="O1085" s="5"/>
      <c r="P1085" s="5"/>
      <c r="V1085" s="12"/>
      <c r="AM1085" s="13"/>
    </row>
    <row r="1086" spans="3:39" x14ac:dyDescent="0.25">
      <c r="C1086" s="20"/>
      <c r="D1086" s="5"/>
      <c r="E1086" s="5"/>
      <c r="F1086" s="6"/>
      <c r="G1086" s="6"/>
      <c r="H1086" s="5"/>
      <c r="I1086" s="5"/>
      <c r="J1086" s="5"/>
      <c r="K1086" s="5"/>
      <c r="L1086" s="5"/>
      <c r="M1086" s="10"/>
      <c r="N1086" s="10"/>
      <c r="O1086" s="5"/>
      <c r="P1086" s="5"/>
      <c r="V1086" s="12"/>
      <c r="AM1086" s="13"/>
    </row>
    <row r="1087" spans="3:39" x14ac:dyDescent="0.25">
      <c r="C1087" s="20"/>
      <c r="D1087" s="5"/>
      <c r="E1087" s="5"/>
      <c r="F1087" s="6"/>
      <c r="G1087" s="6"/>
      <c r="H1087" s="5"/>
      <c r="I1087" s="5"/>
      <c r="J1087" s="5"/>
      <c r="K1087" s="5"/>
      <c r="L1087" s="5"/>
      <c r="M1087" s="10"/>
      <c r="N1087" s="10"/>
      <c r="O1087" s="5"/>
      <c r="P1087" s="5"/>
      <c r="V1087" s="12"/>
      <c r="AM1087" s="13"/>
    </row>
    <row r="1088" spans="3:39" x14ac:dyDescent="0.25">
      <c r="C1088" s="20"/>
      <c r="D1088" s="5"/>
      <c r="E1088" s="5"/>
      <c r="F1088" s="6"/>
      <c r="G1088" s="6"/>
      <c r="H1088" s="5"/>
      <c r="I1088" s="5"/>
      <c r="J1088" s="5"/>
      <c r="K1088" s="5"/>
      <c r="L1088" s="5"/>
      <c r="M1088" s="10"/>
      <c r="N1088" s="10"/>
      <c r="O1088" s="5"/>
      <c r="P1088" s="5"/>
      <c r="V1088" s="12"/>
      <c r="AM1088" s="13"/>
    </row>
    <row r="1089" spans="3:39" x14ac:dyDescent="0.25">
      <c r="C1089" s="20"/>
      <c r="D1089" s="5"/>
      <c r="E1089" s="5"/>
      <c r="F1089" s="6"/>
      <c r="G1089" s="6"/>
      <c r="H1089" s="5"/>
      <c r="I1089" s="5"/>
      <c r="J1089" s="5"/>
      <c r="K1089" s="5"/>
      <c r="L1089" s="5"/>
      <c r="M1089" s="10"/>
      <c r="N1089" s="10"/>
      <c r="O1089" s="5"/>
      <c r="P1089" s="5"/>
      <c r="V1089" s="12"/>
      <c r="AM1089" s="13"/>
    </row>
    <row r="1090" spans="3:39" x14ac:dyDescent="0.25">
      <c r="C1090" s="20"/>
      <c r="D1090" s="5"/>
      <c r="E1090" s="5"/>
      <c r="F1090" s="6"/>
      <c r="G1090" s="6"/>
      <c r="H1090" s="5"/>
      <c r="I1090" s="5"/>
      <c r="J1090" s="5"/>
      <c r="K1090" s="5"/>
      <c r="L1090" s="5"/>
      <c r="M1090" s="10"/>
      <c r="N1090" s="10"/>
      <c r="O1090" s="5"/>
      <c r="P1090" s="5"/>
      <c r="V1090" s="12"/>
      <c r="AM1090" s="13"/>
    </row>
    <row r="1091" spans="3:39" x14ac:dyDescent="0.25">
      <c r="C1091" s="20"/>
      <c r="D1091" s="5"/>
      <c r="E1091" s="5"/>
      <c r="F1091" s="6"/>
      <c r="G1091" s="6"/>
      <c r="H1091" s="5"/>
      <c r="I1091" s="5"/>
      <c r="J1091" s="5"/>
      <c r="K1091" s="5"/>
      <c r="L1091" s="5"/>
      <c r="M1091" s="10"/>
      <c r="N1091" s="10"/>
      <c r="O1091" s="5"/>
      <c r="P1091" s="5"/>
      <c r="V1091" s="12"/>
      <c r="AM1091" s="13"/>
    </row>
    <row r="1092" spans="3:39" x14ac:dyDescent="0.25">
      <c r="C1092" s="20"/>
      <c r="D1092" s="5"/>
      <c r="E1092" s="5"/>
      <c r="F1092" s="6"/>
      <c r="G1092" s="6"/>
      <c r="H1092" s="5"/>
      <c r="I1092" s="5"/>
      <c r="J1092" s="5"/>
      <c r="K1092" s="5"/>
      <c r="L1092" s="5"/>
      <c r="M1092" s="10"/>
      <c r="N1092" s="10"/>
      <c r="O1092" s="5"/>
      <c r="P1092" s="5"/>
      <c r="V1092" s="12"/>
      <c r="AM1092" s="13"/>
    </row>
    <row r="1093" spans="3:39" x14ac:dyDescent="0.25">
      <c r="C1093" s="20"/>
      <c r="D1093" s="5"/>
      <c r="E1093" s="5"/>
      <c r="F1093" s="6"/>
      <c r="G1093" s="6"/>
      <c r="H1093" s="5"/>
      <c r="I1093" s="5"/>
      <c r="J1093" s="5"/>
      <c r="K1093" s="5"/>
      <c r="L1093" s="5"/>
      <c r="M1093" s="10"/>
      <c r="N1093" s="10"/>
      <c r="O1093" s="5"/>
      <c r="P1093" s="5"/>
      <c r="V1093" s="12"/>
      <c r="AM1093" s="13"/>
    </row>
    <row r="1094" spans="3:39" x14ac:dyDescent="0.25">
      <c r="C1094" s="20"/>
      <c r="D1094" s="5"/>
      <c r="E1094" s="5"/>
      <c r="F1094" s="6"/>
      <c r="G1094" s="6"/>
      <c r="H1094" s="5"/>
      <c r="I1094" s="5"/>
      <c r="J1094" s="5"/>
      <c r="K1094" s="5"/>
      <c r="L1094" s="5"/>
      <c r="M1094" s="10"/>
      <c r="N1094" s="10"/>
      <c r="O1094" s="5"/>
      <c r="P1094" s="5"/>
      <c r="V1094" s="12"/>
      <c r="AM1094" s="13"/>
    </row>
    <row r="1095" spans="3:39" x14ac:dyDescent="0.25">
      <c r="C1095" s="20"/>
      <c r="D1095" s="5"/>
      <c r="E1095" s="5"/>
      <c r="F1095" s="6"/>
      <c r="G1095" s="6"/>
      <c r="H1095" s="5"/>
      <c r="I1095" s="5"/>
      <c r="J1095" s="5"/>
      <c r="K1095" s="5"/>
      <c r="L1095" s="5"/>
      <c r="M1095" s="10"/>
      <c r="N1095" s="10"/>
      <c r="O1095" s="5"/>
      <c r="P1095" s="5"/>
      <c r="V1095" s="12"/>
      <c r="AM1095" s="13"/>
    </row>
    <row r="1096" spans="3:39" x14ac:dyDescent="0.25">
      <c r="C1096" s="20"/>
      <c r="D1096" s="5"/>
      <c r="E1096" s="5"/>
      <c r="F1096" s="6"/>
      <c r="G1096" s="6"/>
      <c r="H1096" s="5"/>
      <c r="I1096" s="5"/>
      <c r="J1096" s="5"/>
      <c r="K1096" s="5"/>
      <c r="L1096" s="5"/>
      <c r="M1096" s="10"/>
      <c r="N1096" s="10"/>
      <c r="O1096" s="5"/>
      <c r="P1096" s="5"/>
      <c r="V1096" s="12"/>
      <c r="AM1096" s="13"/>
    </row>
    <row r="1097" spans="3:39" x14ac:dyDescent="0.25">
      <c r="C1097" s="20"/>
      <c r="D1097" s="5"/>
      <c r="E1097" s="5"/>
      <c r="F1097" s="6"/>
      <c r="G1097" s="6"/>
      <c r="H1097" s="5"/>
      <c r="I1097" s="5"/>
      <c r="J1097" s="5"/>
      <c r="K1097" s="5"/>
      <c r="L1097" s="5"/>
      <c r="M1097" s="10"/>
      <c r="N1097" s="10"/>
      <c r="O1097" s="5"/>
      <c r="P1097" s="5"/>
      <c r="V1097" s="12"/>
      <c r="AM1097" s="13"/>
    </row>
    <row r="1098" spans="3:39" x14ac:dyDescent="0.25">
      <c r="C1098" s="20"/>
      <c r="D1098" s="5"/>
      <c r="E1098" s="5"/>
      <c r="F1098" s="6"/>
      <c r="G1098" s="6"/>
      <c r="H1098" s="5"/>
      <c r="I1098" s="5"/>
      <c r="J1098" s="5"/>
      <c r="K1098" s="5"/>
      <c r="L1098" s="5"/>
      <c r="M1098" s="10"/>
      <c r="N1098" s="10"/>
      <c r="O1098" s="5"/>
      <c r="P1098" s="5"/>
      <c r="V1098" s="12"/>
      <c r="AM1098" s="13"/>
    </row>
    <row r="1099" spans="3:39" x14ac:dyDescent="0.25">
      <c r="C1099" s="20"/>
      <c r="D1099" s="5"/>
      <c r="E1099" s="5"/>
      <c r="F1099" s="6"/>
      <c r="G1099" s="6"/>
      <c r="H1099" s="5"/>
      <c r="I1099" s="5"/>
      <c r="J1099" s="5"/>
      <c r="K1099" s="5"/>
      <c r="L1099" s="5"/>
      <c r="M1099" s="10"/>
      <c r="N1099" s="10"/>
      <c r="O1099" s="5"/>
      <c r="P1099" s="5"/>
      <c r="V1099" s="12"/>
      <c r="AM1099" s="13"/>
    </row>
    <row r="1100" spans="3:39" x14ac:dyDescent="0.25">
      <c r="C1100" s="20"/>
      <c r="D1100" s="5"/>
      <c r="E1100" s="5"/>
      <c r="F1100" s="6"/>
      <c r="G1100" s="6"/>
      <c r="H1100" s="5"/>
      <c r="I1100" s="5"/>
      <c r="J1100" s="5"/>
      <c r="K1100" s="5"/>
      <c r="L1100" s="5"/>
      <c r="M1100" s="10"/>
      <c r="N1100" s="10"/>
      <c r="O1100" s="5"/>
      <c r="P1100" s="5"/>
      <c r="V1100" s="12"/>
      <c r="AM1100" s="13"/>
    </row>
    <row r="1101" spans="3:39" x14ac:dyDescent="0.25">
      <c r="C1101" s="20"/>
      <c r="D1101" s="5"/>
      <c r="E1101" s="5"/>
      <c r="F1101" s="6"/>
      <c r="G1101" s="6"/>
      <c r="H1101" s="5"/>
      <c r="I1101" s="5"/>
      <c r="J1101" s="5"/>
      <c r="K1101" s="5"/>
      <c r="L1101" s="5"/>
      <c r="M1101" s="10"/>
      <c r="N1101" s="10"/>
      <c r="O1101" s="5"/>
      <c r="P1101" s="5"/>
      <c r="V1101" s="12"/>
      <c r="AM1101" s="13"/>
    </row>
    <row r="1102" spans="3:39" x14ac:dyDescent="0.25">
      <c r="C1102" s="20"/>
      <c r="D1102" s="5"/>
      <c r="E1102" s="5"/>
      <c r="F1102" s="6"/>
      <c r="G1102" s="6"/>
      <c r="H1102" s="5"/>
      <c r="I1102" s="5"/>
      <c r="J1102" s="5"/>
      <c r="K1102" s="5"/>
      <c r="L1102" s="5"/>
      <c r="M1102" s="10"/>
      <c r="N1102" s="10"/>
      <c r="O1102" s="5"/>
      <c r="P1102" s="5"/>
      <c r="V1102" s="12"/>
      <c r="AM1102" s="13"/>
    </row>
    <row r="1103" spans="3:39" x14ac:dyDescent="0.25">
      <c r="C1103" s="20"/>
      <c r="D1103" s="5"/>
      <c r="E1103" s="5"/>
      <c r="F1103" s="6"/>
      <c r="G1103" s="6"/>
      <c r="H1103" s="5"/>
      <c r="I1103" s="5"/>
      <c r="J1103" s="5"/>
      <c r="K1103" s="5"/>
      <c r="L1103" s="5"/>
      <c r="M1103" s="10"/>
      <c r="N1103" s="10"/>
      <c r="O1103" s="5"/>
      <c r="P1103" s="5"/>
      <c r="V1103" s="12"/>
      <c r="AM1103" s="13"/>
    </row>
    <row r="1104" spans="3:39" x14ac:dyDescent="0.25">
      <c r="C1104" s="20"/>
      <c r="D1104" s="5"/>
      <c r="E1104" s="5"/>
      <c r="F1104" s="6"/>
      <c r="G1104" s="6"/>
      <c r="H1104" s="5"/>
      <c r="I1104" s="5"/>
      <c r="J1104" s="5"/>
      <c r="K1104" s="5"/>
      <c r="L1104" s="5"/>
      <c r="M1104" s="10"/>
      <c r="N1104" s="10"/>
      <c r="O1104" s="5"/>
      <c r="P1104" s="5"/>
      <c r="V1104" s="12"/>
      <c r="AM1104" s="13"/>
    </row>
    <row r="1105" spans="3:39" x14ac:dyDescent="0.25">
      <c r="C1105" s="20"/>
      <c r="D1105" s="5"/>
      <c r="E1105" s="5"/>
      <c r="F1105" s="6"/>
      <c r="G1105" s="6"/>
      <c r="H1105" s="5"/>
      <c r="I1105" s="5"/>
      <c r="J1105" s="5"/>
      <c r="K1105" s="5"/>
      <c r="L1105" s="5"/>
      <c r="M1105" s="10"/>
      <c r="N1105" s="10"/>
      <c r="O1105" s="5"/>
      <c r="P1105" s="5"/>
      <c r="V1105" s="12"/>
      <c r="AM1105" s="13"/>
    </row>
    <row r="1106" spans="3:39" x14ac:dyDescent="0.25">
      <c r="C1106" s="20"/>
      <c r="D1106" s="5"/>
      <c r="E1106" s="5"/>
      <c r="F1106" s="6"/>
      <c r="G1106" s="6"/>
      <c r="H1106" s="5"/>
      <c r="I1106" s="5"/>
      <c r="J1106" s="5"/>
      <c r="K1106" s="5"/>
      <c r="L1106" s="5"/>
      <c r="M1106" s="10"/>
      <c r="N1106" s="10"/>
      <c r="O1106" s="5"/>
      <c r="P1106" s="5"/>
      <c r="V1106" s="12"/>
      <c r="AM1106" s="13"/>
    </row>
    <row r="1107" spans="3:39" x14ac:dyDescent="0.25">
      <c r="C1107" s="20"/>
      <c r="D1107" s="5"/>
      <c r="E1107" s="5"/>
      <c r="F1107" s="6"/>
      <c r="G1107" s="6"/>
      <c r="H1107" s="5"/>
      <c r="I1107" s="5"/>
      <c r="J1107" s="5"/>
      <c r="K1107" s="5"/>
      <c r="L1107" s="5"/>
      <c r="M1107" s="10"/>
      <c r="N1107" s="10"/>
      <c r="O1107" s="5"/>
      <c r="P1107" s="5"/>
      <c r="V1107" s="12"/>
      <c r="AM1107" s="13"/>
    </row>
    <row r="1108" spans="3:39" x14ac:dyDescent="0.25">
      <c r="C1108" s="20"/>
      <c r="D1108" s="5"/>
      <c r="E1108" s="5"/>
      <c r="F1108" s="6"/>
      <c r="G1108" s="6"/>
      <c r="H1108" s="5"/>
      <c r="I1108" s="5"/>
      <c r="J1108" s="5"/>
      <c r="K1108" s="5"/>
      <c r="L1108" s="5"/>
      <c r="M1108" s="10"/>
      <c r="N1108" s="10"/>
      <c r="O1108" s="5"/>
      <c r="P1108" s="5"/>
      <c r="V1108" s="12"/>
      <c r="AM1108" s="13"/>
    </row>
    <row r="1109" spans="3:39" x14ac:dyDescent="0.25">
      <c r="C1109" s="20"/>
      <c r="D1109" s="5"/>
      <c r="E1109" s="5"/>
      <c r="F1109" s="6"/>
      <c r="G1109" s="6"/>
      <c r="H1109" s="5"/>
      <c r="I1109" s="5"/>
      <c r="J1109" s="5"/>
      <c r="K1109" s="5"/>
      <c r="L1109" s="5"/>
      <c r="M1109" s="10"/>
      <c r="N1109" s="10"/>
      <c r="O1109" s="5"/>
      <c r="P1109" s="5"/>
      <c r="V1109" s="12"/>
      <c r="AM1109" s="13"/>
    </row>
    <row r="1110" spans="3:39" x14ac:dyDescent="0.25">
      <c r="C1110" s="20"/>
      <c r="D1110" s="5"/>
      <c r="E1110" s="5"/>
      <c r="F1110" s="6"/>
      <c r="G1110" s="6"/>
      <c r="H1110" s="5"/>
      <c r="I1110" s="5"/>
      <c r="J1110" s="5"/>
      <c r="K1110" s="5"/>
      <c r="L1110" s="5"/>
      <c r="M1110" s="10"/>
      <c r="N1110" s="10"/>
      <c r="O1110" s="5"/>
      <c r="P1110" s="5"/>
      <c r="V1110" s="12"/>
      <c r="AM1110" s="13"/>
    </row>
    <row r="1111" spans="3:39" x14ac:dyDescent="0.25">
      <c r="C1111" s="20"/>
      <c r="D1111" s="5"/>
      <c r="E1111" s="5"/>
      <c r="F1111" s="6"/>
      <c r="G1111" s="6"/>
      <c r="H1111" s="5"/>
      <c r="I1111" s="5"/>
      <c r="J1111" s="5"/>
      <c r="K1111" s="5"/>
      <c r="L1111" s="5"/>
      <c r="M1111" s="10"/>
      <c r="N1111" s="10"/>
      <c r="O1111" s="5"/>
      <c r="P1111" s="5"/>
      <c r="V1111" s="12"/>
      <c r="AM1111" s="13"/>
    </row>
    <row r="1112" spans="3:39" x14ac:dyDescent="0.25">
      <c r="C1112" s="20"/>
      <c r="D1112" s="5"/>
      <c r="E1112" s="5"/>
      <c r="F1112" s="6"/>
      <c r="G1112" s="6"/>
      <c r="H1112" s="5"/>
      <c r="I1112" s="5"/>
      <c r="J1112" s="5"/>
      <c r="K1112" s="5"/>
      <c r="L1112" s="5"/>
      <c r="M1112" s="10"/>
      <c r="N1112" s="10"/>
      <c r="O1112" s="5"/>
      <c r="P1112" s="5"/>
      <c r="V1112" s="12"/>
      <c r="AM1112" s="13"/>
    </row>
    <row r="1113" spans="3:39" x14ac:dyDescent="0.25">
      <c r="C1113" s="20"/>
      <c r="D1113" s="5"/>
      <c r="E1113" s="5"/>
      <c r="F1113" s="6"/>
      <c r="G1113" s="6"/>
      <c r="H1113" s="5"/>
      <c r="I1113" s="5"/>
      <c r="J1113" s="5"/>
      <c r="K1113" s="5"/>
      <c r="L1113" s="5"/>
      <c r="M1113" s="10"/>
      <c r="N1113" s="10"/>
      <c r="O1113" s="5"/>
      <c r="P1113" s="5"/>
      <c r="V1113" s="12"/>
      <c r="AM1113" s="13"/>
    </row>
    <row r="1114" spans="3:39" x14ac:dyDescent="0.25">
      <c r="C1114" s="20"/>
      <c r="D1114" s="5"/>
      <c r="E1114" s="5"/>
      <c r="F1114" s="6"/>
      <c r="G1114" s="6"/>
      <c r="H1114" s="5"/>
      <c r="I1114" s="5"/>
      <c r="J1114" s="5"/>
      <c r="K1114" s="5"/>
      <c r="L1114" s="5"/>
      <c r="M1114" s="10"/>
      <c r="N1114" s="10"/>
      <c r="O1114" s="5"/>
      <c r="P1114" s="5"/>
      <c r="V1114" s="12"/>
      <c r="AM1114" s="13"/>
    </row>
    <row r="1115" spans="3:39" x14ac:dyDescent="0.25">
      <c r="C1115" s="20"/>
      <c r="D1115" s="5"/>
      <c r="E1115" s="5"/>
      <c r="F1115" s="6"/>
      <c r="G1115" s="6"/>
      <c r="H1115" s="5"/>
      <c r="I1115" s="5"/>
      <c r="J1115" s="5"/>
      <c r="K1115" s="5"/>
      <c r="L1115" s="5"/>
      <c r="M1115" s="10"/>
      <c r="N1115" s="10"/>
      <c r="O1115" s="5"/>
      <c r="P1115" s="5"/>
      <c r="V1115" s="12"/>
      <c r="AM1115" s="13"/>
    </row>
    <row r="1116" spans="3:39" x14ac:dyDescent="0.25">
      <c r="C1116" s="20"/>
      <c r="D1116" s="5"/>
      <c r="E1116" s="5"/>
      <c r="F1116" s="6"/>
      <c r="G1116" s="6"/>
      <c r="H1116" s="5"/>
      <c r="I1116" s="5"/>
      <c r="J1116" s="5"/>
      <c r="K1116" s="5"/>
      <c r="L1116" s="5"/>
      <c r="M1116" s="10"/>
      <c r="N1116" s="10"/>
      <c r="O1116" s="5"/>
      <c r="P1116" s="5"/>
      <c r="V1116" s="12"/>
      <c r="AM1116" s="13"/>
    </row>
    <row r="1117" spans="3:39" x14ac:dyDescent="0.25">
      <c r="C1117" s="20"/>
      <c r="D1117" s="5"/>
      <c r="E1117" s="5"/>
      <c r="F1117" s="6"/>
      <c r="G1117" s="6"/>
      <c r="H1117" s="5"/>
      <c r="I1117" s="5"/>
      <c r="J1117" s="5"/>
      <c r="K1117" s="5"/>
      <c r="L1117" s="5"/>
      <c r="M1117" s="10"/>
      <c r="N1117" s="10"/>
      <c r="O1117" s="5"/>
      <c r="P1117" s="5"/>
      <c r="V1117" s="12"/>
      <c r="AM1117" s="13"/>
    </row>
    <row r="1118" spans="3:39" x14ac:dyDescent="0.25">
      <c r="C1118" s="20"/>
      <c r="D1118" s="5"/>
      <c r="E1118" s="5"/>
      <c r="F1118" s="6"/>
      <c r="G1118" s="6"/>
      <c r="H1118" s="5"/>
      <c r="I1118" s="5"/>
      <c r="J1118" s="5"/>
      <c r="K1118" s="5"/>
      <c r="L1118" s="5"/>
      <c r="M1118" s="10"/>
      <c r="N1118" s="10"/>
      <c r="O1118" s="5"/>
      <c r="P1118" s="5"/>
      <c r="V1118" s="12"/>
      <c r="AM1118" s="13"/>
    </row>
    <row r="1119" spans="3:39" x14ac:dyDescent="0.25">
      <c r="C1119" s="20"/>
      <c r="D1119" s="5"/>
      <c r="E1119" s="5"/>
      <c r="F1119" s="6"/>
      <c r="G1119" s="6"/>
      <c r="H1119" s="5"/>
      <c r="I1119" s="5"/>
      <c r="J1119" s="5"/>
      <c r="K1119" s="5"/>
      <c r="L1119" s="5"/>
      <c r="M1119" s="10"/>
      <c r="N1119" s="10"/>
      <c r="O1119" s="5"/>
      <c r="P1119" s="5"/>
      <c r="V1119" s="12"/>
      <c r="AM1119" s="13"/>
    </row>
    <row r="1120" spans="3:39" x14ac:dyDescent="0.25">
      <c r="C1120" s="20"/>
      <c r="D1120" s="5"/>
      <c r="E1120" s="5"/>
      <c r="F1120" s="6"/>
      <c r="G1120" s="6"/>
      <c r="H1120" s="5"/>
      <c r="I1120" s="5"/>
      <c r="J1120" s="5"/>
      <c r="K1120" s="5"/>
      <c r="L1120" s="5"/>
      <c r="M1120" s="10"/>
      <c r="N1120" s="10"/>
      <c r="O1120" s="5"/>
      <c r="P1120" s="5"/>
      <c r="V1120" s="12"/>
      <c r="AM1120" s="13"/>
    </row>
    <row r="1121" spans="3:39" x14ac:dyDescent="0.25">
      <c r="C1121" s="20"/>
      <c r="D1121" s="5"/>
      <c r="E1121" s="5"/>
      <c r="F1121" s="6"/>
      <c r="G1121" s="6"/>
      <c r="H1121" s="5"/>
      <c r="I1121" s="5"/>
      <c r="J1121" s="5"/>
      <c r="K1121" s="5"/>
      <c r="L1121" s="5"/>
      <c r="M1121" s="10"/>
      <c r="N1121" s="10"/>
      <c r="O1121" s="5"/>
      <c r="P1121" s="5"/>
      <c r="V1121" s="12"/>
      <c r="AM1121" s="13"/>
    </row>
    <row r="1122" spans="3:39" x14ac:dyDescent="0.25">
      <c r="C1122" s="20"/>
      <c r="D1122" s="5"/>
      <c r="E1122" s="5"/>
      <c r="F1122" s="6"/>
      <c r="G1122" s="6"/>
      <c r="H1122" s="5"/>
      <c r="I1122" s="5"/>
      <c r="J1122" s="5"/>
      <c r="K1122" s="5"/>
      <c r="L1122" s="5"/>
      <c r="M1122" s="10"/>
      <c r="N1122" s="10"/>
      <c r="O1122" s="5"/>
      <c r="P1122" s="5"/>
      <c r="V1122" s="12"/>
      <c r="AM1122" s="13"/>
    </row>
    <row r="1123" spans="3:39" x14ac:dyDescent="0.25">
      <c r="C1123" s="20"/>
      <c r="D1123" s="5"/>
      <c r="E1123" s="5"/>
      <c r="F1123" s="6"/>
      <c r="G1123" s="6"/>
      <c r="H1123" s="5"/>
      <c r="I1123" s="5"/>
      <c r="J1123" s="5"/>
      <c r="K1123" s="5"/>
      <c r="L1123" s="5"/>
      <c r="M1123" s="10"/>
      <c r="N1123" s="10"/>
      <c r="O1123" s="5"/>
      <c r="P1123" s="5"/>
      <c r="V1123" s="12"/>
      <c r="AM1123" s="13"/>
    </row>
    <row r="1124" spans="3:39" x14ac:dyDescent="0.25">
      <c r="C1124" s="20"/>
      <c r="D1124" s="5"/>
      <c r="E1124" s="5"/>
      <c r="F1124" s="6"/>
      <c r="G1124" s="6"/>
      <c r="H1124" s="5"/>
      <c r="I1124" s="5"/>
      <c r="J1124" s="5"/>
      <c r="K1124" s="5"/>
      <c r="L1124" s="5"/>
      <c r="M1124" s="10"/>
      <c r="N1124" s="10"/>
      <c r="O1124" s="5"/>
      <c r="P1124" s="5"/>
      <c r="V1124" s="12"/>
      <c r="AM1124" s="13"/>
    </row>
    <row r="1125" spans="3:39" x14ac:dyDescent="0.25">
      <c r="C1125" s="20"/>
      <c r="D1125" s="5"/>
      <c r="E1125" s="5"/>
      <c r="F1125" s="6"/>
      <c r="G1125" s="6"/>
      <c r="H1125" s="5"/>
      <c r="I1125" s="5"/>
      <c r="J1125" s="5"/>
      <c r="K1125" s="5"/>
      <c r="L1125" s="5"/>
      <c r="M1125" s="10"/>
      <c r="N1125" s="10"/>
      <c r="O1125" s="5"/>
      <c r="P1125" s="5"/>
      <c r="V1125" s="12"/>
      <c r="AM1125" s="13"/>
    </row>
    <row r="1126" spans="3:39" x14ac:dyDescent="0.25">
      <c r="C1126" s="20"/>
      <c r="D1126" s="5"/>
      <c r="E1126" s="5"/>
      <c r="F1126" s="6"/>
      <c r="G1126" s="6"/>
      <c r="H1126" s="5"/>
      <c r="I1126" s="5"/>
      <c r="J1126" s="5"/>
      <c r="K1126" s="5"/>
      <c r="L1126" s="5"/>
      <c r="M1126" s="10"/>
      <c r="N1126" s="10"/>
      <c r="O1126" s="5"/>
      <c r="P1126" s="5"/>
      <c r="V1126" s="12"/>
      <c r="AM1126" s="13"/>
    </row>
    <row r="1127" spans="3:39" x14ac:dyDescent="0.25">
      <c r="C1127" s="20"/>
      <c r="D1127" s="5"/>
      <c r="E1127" s="5"/>
      <c r="F1127" s="6"/>
      <c r="G1127" s="6"/>
      <c r="H1127" s="5"/>
      <c r="I1127" s="5"/>
      <c r="J1127" s="5"/>
      <c r="K1127" s="5"/>
      <c r="L1127" s="5"/>
      <c r="M1127" s="10"/>
      <c r="N1127" s="10"/>
      <c r="O1127" s="5"/>
      <c r="P1127" s="5"/>
      <c r="V1127" s="12"/>
      <c r="AM1127" s="13"/>
    </row>
    <row r="1128" spans="3:39" x14ac:dyDescent="0.25">
      <c r="C1128" s="20"/>
      <c r="D1128" s="5"/>
      <c r="E1128" s="5"/>
      <c r="F1128" s="6"/>
      <c r="G1128" s="6"/>
      <c r="H1128" s="5"/>
      <c r="I1128" s="5"/>
      <c r="J1128" s="5"/>
      <c r="K1128" s="5"/>
      <c r="L1128" s="5"/>
      <c r="M1128" s="10"/>
      <c r="N1128" s="10"/>
      <c r="O1128" s="5"/>
      <c r="P1128" s="5"/>
      <c r="V1128" s="12"/>
      <c r="AM1128" s="13"/>
    </row>
    <row r="1129" spans="3:39" x14ac:dyDescent="0.25">
      <c r="C1129" s="20"/>
      <c r="D1129" s="5"/>
      <c r="E1129" s="5"/>
      <c r="F1129" s="6"/>
      <c r="G1129" s="6"/>
      <c r="H1129" s="5"/>
      <c r="I1129" s="5"/>
      <c r="J1129" s="5"/>
      <c r="K1129" s="5"/>
      <c r="L1129" s="5"/>
      <c r="M1129" s="10"/>
      <c r="N1129" s="10"/>
      <c r="O1129" s="5"/>
      <c r="P1129" s="5"/>
      <c r="V1129" s="12"/>
      <c r="AM1129" s="13"/>
    </row>
    <row r="1130" spans="3:39" x14ac:dyDescent="0.25">
      <c r="C1130" s="20"/>
      <c r="D1130" s="5"/>
      <c r="E1130" s="5"/>
      <c r="F1130" s="6"/>
      <c r="G1130" s="6"/>
      <c r="H1130" s="5"/>
      <c r="I1130" s="5"/>
      <c r="J1130" s="5"/>
      <c r="K1130" s="5"/>
      <c r="L1130" s="5"/>
      <c r="M1130" s="10"/>
      <c r="N1130" s="10"/>
      <c r="O1130" s="5"/>
      <c r="P1130" s="5"/>
      <c r="V1130" s="12"/>
      <c r="AM1130" s="13"/>
    </row>
    <row r="1131" spans="3:39" x14ac:dyDescent="0.25">
      <c r="C1131" s="20"/>
      <c r="D1131" s="5"/>
      <c r="E1131" s="5"/>
      <c r="F1131" s="6"/>
      <c r="G1131" s="6"/>
      <c r="H1131" s="5"/>
      <c r="I1131" s="5"/>
      <c r="J1131" s="5"/>
      <c r="K1131" s="5"/>
      <c r="L1131" s="5"/>
      <c r="M1131" s="10"/>
      <c r="N1131" s="10"/>
      <c r="O1131" s="5"/>
      <c r="P1131" s="5"/>
      <c r="V1131" s="12"/>
      <c r="AM1131" s="13"/>
    </row>
    <row r="1132" spans="3:39" x14ac:dyDescent="0.25">
      <c r="C1132" s="20"/>
      <c r="D1132" s="5"/>
      <c r="E1132" s="5"/>
      <c r="F1132" s="6"/>
      <c r="G1132" s="6"/>
      <c r="H1132" s="5"/>
      <c r="I1132" s="5"/>
      <c r="J1132" s="5"/>
      <c r="K1132" s="5"/>
      <c r="L1132" s="5"/>
      <c r="M1132" s="10"/>
      <c r="N1132" s="10"/>
      <c r="O1132" s="5"/>
      <c r="P1132" s="5"/>
      <c r="V1132" s="12"/>
      <c r="AM1132" s="13"/>
    </row>
    <row r="1133" spans="3:39" x14ac:dyDescent="0.25">
      <c r="C1133" s="20"/>
      <c r="D1133" s="5"/>
      <c r="E1133" s="5"/>
      <c r="F1133" s="6"/>
      <c r="G1133" s="6"/>
      <c r="H1133" s="5"/>
      <c r="I1133" s="5"/>
      <c r="J1133" s="5"/>
      <c r="K1133" s="5"/>
      <c r="L1133" s="5"/>
      <c r="M1133" s="10"/>
      <c r="N1133" s="10"/>
      <c r="O1133" s="5"/>
      <c r="P1133" s="5"/>
      <c r="V1133" s="12"/>
      <c r="AM1133" s="13"/>
    </row>
    <row r="1134" spans="3:39" x14ac:dyDescent="0.25">
      <c r="C1134" s="20"/>
      <c r="D1134" s="5"/>
      <c r="E1134" s="5"/>
      <c r="F1134" s="6"/>
      <c r="G1134" s="6"/>
      <c r="H1134" s="5"/>
      <c r="I1134" s="5"/>
      <c r="J1134" s="5"/>
      <c r="K1134" s="5"/>
      <c r="L1134" s="5"/>
      <c r="M1134" s="10"/>
      <c r="N1134" s="10"/>
      <c r="O1134" s="5"/>
      <c r="P1134" s="5"/>
      <c r="V1134" s="12"/>
      <c r="AM1134" s="13"/>
    </row>
    <row r="1135" spans="3:39" x14ac:dyDescent="0.25">
      <c r="C1135" s="20"/>
      <c r="D1135" s="5"/>
      <c r="E1135" s="5"/>
      <c r="F1135" s="6"/>
      <c r="G1135" s="6"/>
      <c r="H1135" s="5"/>
      <c r="I1135" s="5"/>
      <c r="J1135" s="5"/>
      <c r="K1135" s="5"/>
      <c r="L1135" s="5"/>
      <c r="M1135" s="10"/>
      <c r="N1135" s="10"/>
      <c r="O1135" s="5"/>
      <c r="P1135" s="5"/>
      <c r="V1135" s="12"/>
      <c r="AM1135" s="13"/>
    </row>
    <row r="1136" spans="3:39" x14ac:dyDescent="0.25">
      <c r="C1136" s="20"/>
      <c r="D1136" s="5"/>
      <c r="E1136" s="5"/>
      <c r="F1136" s="6"/>
      <c r="G1136" s="6"/>
      <c r="H1136" s="5"/>
      <c r="I1136" s="5"/>
      <c r="J1136" s="5"/>
      <c r="K1136" s="5"/>
      <c r="L1136" s="5"/>
      <c r="M1136" s="10"/>
      <c r="N1136" s="10"/>
      <c r="O1136" s="5"/>
      <c r="P1136" s="5"/>
      <c r="V1136" s="12"/>
      <c r="AM1136" s="13"/>
    </row>
    <row r="1137" spans="3:39" x14ac:dyDescent="0.25">
      <c r="C1137" s="20"/>
      <c r="D1137" s="5"/>
      <c r="E1137" s="5"/>
      <c r="F1137" s="6"/>
      <c r="G1137" s="6"/>
      <c r="H1137" s="5"/>
      <c r="I1137" s="5"/>
      <c r="J1137" s="5"/>
      <c r="K1137" s="5"/>
      <c r="L1137" s="5"/>
      <c r="M1137" s="10"/>
      <c r="N1137" s="10"/>
      <c r="O1137" s="5"/>
      <c r="P1137" s="5"/>
      <c r="V1137" s="12"/>
      <c r="AM1137" s="13"/>
    </row>
    <row r="1138" spans="3:39" x14ac:dyDescent="0.25">
      <c r="C1138" s="20"/>
      <c r="D1138" s="5"/>
      <c r="E1138" s="5"/>
      <c r="F1138" s="6"/>
      <c r="G1138" s="6"/>
      <c r="H1138" s="5"/>
      <c r="I1138" s="5"/>
      <c r="J1138" s="5"/>
      <c r="K1138" s="5"/>
      <c r="L1138" s="5"/>
      <c r="M1138" s="10"/>
      <c r="N1138" s="10"/>
      <c r="O1138" s="5"/>
      <c r="P1138" s="5"/>
      <c r="V1138" s="12"/>
      <c r="AM1138" s="13"/>
    </row>
    <row r="1139" spans="3:39" x14ac:dyDescent="0.25">
      <c r="C1139" s="20"/>
      <c r="D1139" s="5"/>
      <c r="E1139" s="5"/>
      <c r="F1139" s="6"/>
      <c r="G1139" s="6"/>
      <c r="H1139" s="5"/>
      <c r="I1139" s="5"/>
      <c r="J1139" s="5"/>
      <c r="K1139" s="5"/>
      <c r="L1139" s="5"/>
      <c r="M1139" s="10"/>
      <c r="N1139" s="10"/>
      <c r="O1139" s="5"/>
      <c r="P1139" s="5"/>
      <c r="V1139" s="12"/>
      <c r="AM1139" s="13"/>
    </row>
    <row r="1140" spans="3:39" x14ac:dyDescent="0.25">
      <c r="C1140" s="20"/>
      <c r="D1140" s="5"/>
      <c r="E1140" s="5"/>
      <c r="F1140" s="6"/>
      <c r="G1140" s="6"/>
      <c r="H1140" s="5"/>
      <c r="I1140" s="5"/>
      <c r="J1140" s="5"/>
      <c r="K1140" s="5"/>
      <c r="L1140" s="5"/>
      <c r="M1140" s="10"/>
      <c r="N1140" s="10"/>
      <c r="O1140" s="5"/>
      <c r="P1140" s="5"/>
      <c r="V1140" s="12"/>
      <c r="AM1140" s="13"/>
    </row>
    <row r="1141" spans="3:39" x14ac:dyDescent="0.25">
      <c r="C1141" s="20"/>
      <c r="D1141" s="5"/>
      <c r="E1141" s="5"/>
      <c r="F1141" s="6"/>
      <c r="G1141" s="6"/>
      <c r="H1141" s="5"/>
      <c r="I1141" s="5"/>
      <c r="J1141" s="5"/>
      <c r="K1141" s="5"/>
      <c r="L1141" s="5"/>
      <c r="M1141" s="10"/>
      <c r="N1141" s="10"/>
      <c r="O1141" s="5"/>
      <c r="P1141" s="5"/>
      <c r="V1141" s="12"/>
      <c r="AM1141" s="13"/>
    </row>
    <row r="1142" spans="3:39" x14ac:dyDescent="0.25">
      <c r="C1142" s="20"/>
      <c r="D1142" s="5"/>
      <c r="E1142" s="5"/>
      <c r="F1142" s="6"/>
      <c r="G1142" s="6"/>
      <c r="H1142" s="5"/>
      <c r="I1142" s="5"/>
      <c r="J1142" s="5"/>
      <c r="K1142" s="5"/>
      <c r="L1142" s="5"/>
      <c r="M1142" s="10"/>
      <c r="N1142" s="10"/>
      <c r="O1142" s="5"/>
      <c r="P1142" s="5"/>
      <c r="V1142" s="12"/>
      <c r="AM1142" s="13"/>
    </row>
    <row r="1143" spans="3:39" x14ac:dyDescent="0.25">
      <c r="C1143" s="20"/>
      <c r="D1143" s="5"/>
      <c r="E1143" s="5"/>
      <c r="F1143" s="6"/>
      <c r="G1143" s="6"/>
      <c r="H1143" s="5"/>
      <c r="I1143" s="5"/>
      <c r="J1143" s="5"/>
      <c r="K1143" s="5"/>
      <c r="L1143" s="5"/>
      <c r="M1143" s="10"/>
      <c r="N1143" s="10"/>
      <c r="O1143" s="5"/>
      <c r="P1143" s="5"/>
      <c r="V1143" s="12"/>
      <c r="AM1143" s="13"/>
    </row>
    <row r="1144" spans="3:39" x14ac:dyDescent="0.25">
      <c r="C1144" s="20"/>
      <c r="D1144" s="5"/>
      <c r="E1144" s="5"/>
      <c r="F1144" s="6"/>
      <c r="G1144" s="6"/>
      <c r="H1144" s="5"/>
      <c r="I1144" s="5"/>
      <c r="J1144" s="5"/>
      <c r="K1144" s="5"/>
      <c r="L1144" s="5"/>
      <c r="M1144" s="10"/>
      <c r="N1144" s="10"/>
      <c r="O1144" s="5"/>
      <c r="P1144" s="5"/>
      <c r="V1144" s="12"/>
      <c r="AM1144" s="13"/>
    </row>
    <row r="1145" spans="3:39" x14ac:dyDescent="0.25">
      <c r="C1145" s="20"/>
      <c r="D1145" s="5"/>
      <c r="E1145" s="5"/>
      <c r="F1145" s="6"/>
      <c r="G1145" s="6"/>
      <c r="H1145" s="5"/>
      <c r="I1145" s="5"/>
      <c r="J1145" s="5"/>
      <c r="K1145" s="5"/>
      <c r="L1145" s="5"/>
      <c r="M1145" s="10"/>
      <c r="N1145" s="10"/>
      <c r="O1145" s="5"/>
      <c r="P1145" s="5"/>
      <c r="V1145" s="12"/>
      <c r="AM1145" s="13"/>
    </row>
    <row r="1146" spans="3:39" x14ac:dyDescent="0.25">
      <c r="C1146" s="20"/>
      <c r="D1146" s="5"/>
      <c r="E1146" s="5"/>
      <c r="F1146" s="6"/>
      <c r="G1146" s="6"/>
      <c r="H1146" s="5"/>
      <c r="I1146" s="5"/>
      <c r="J1146" s="5"/>
      <c r="K1146" s="5"/>
      <c r="L1146" s="5"/>
      <c r="M1146" s="10"/>
      <c r="N1146" s="10"/>
      <c r="O1146" s="5"/>
      <c r="P1146" s="5"/>
      <c r="V1146" s="12"/>
      <c r="AM1146" s="13"/>
    </row>
    <row r="1147" spans="3:39" x14ac:dyDescent="0.25">
      <c r="C1147" s="20"/>
      <c r="D1147" s="5"/>
      <c r="E1147" s="5"/>
      <c r="F1147" s="6"/>
      <c r="G1147" s="6"/>
      <c r="H1147" s="5"/>
      <c r="I1147" s="5"/>
      <c r="J1147" s="5"/>
      <c r="K1147" s="5"/>
      <c r="L1147" s="5"/>
      <c r="M1147" s="10"/>
      <c r="N1147" s="10"/>
      <c r="O1147" s="5"/>
      <c r="P1147" s="5"/>
      <c r="V1147" s="12"/>
      <c r="AM1147" s="13"/>
    </row>
    <row r="1148" spans="3:39" x14ac:dyDescent="0.25">
      <c r="C1148" s="20"/>
      <c r="D1148" s="5"/>
      <c r="E1148" s="5"/>
      <c r="F1148" s="6"/>
      <c r="G1148" s="6"/>
      <c r="H1148" s="5"/>
      <c r="I1148" s="5"/>
      <c r="J1148" s="5"/>
      <c r="K1148" s="5"/>
      <c r="L1148" s="5"/>
      <c r="M1148" s="10"/>
      <c r="N1148" s="10"/>
      <c r="O1148" s="5"/>
      <c r="P1148" s="5"/>
      <c r="V1148" s="12"/>
      <c r="AM1148" s="13"/>
    </row>
    <row r="1149" spans="3:39" x14ac:dyDescent="0.25">
      <c r="C1149" s="20"/>
      <c r="D1149" s="5"/>
      <c r="E1149" s="5"/>
      <c r="F1149" s="6"/>
      <c r="G1149" s="6"/>
      <c r="H1149" s="5"/>
      <c r="I1149" s="5"/>
      <c r="J1149" s="5"/>
      <c r="K1149" s="5"/>
      <c r="L1149" s="5"/>
      <c r="M1149" s="10"/>
      <c r="N1149" s="10"/>
      <c r="O1149" s="5"/>
      <c r="P1149" s="5"/>
      <c r="V1149" s="12"/>
      <c r="AM1149" s="13"/>
    </row>
    <row r="1150" spans="3:39" x14ac:dyDescent="0.25">
      <c r="C1150" s="20"/>
      <c r="D1150" s="5"/>
      <c r="E1150" s="5"/>
      <c r="F1150" s="6"/>
      <c r="G1150" s="6"/>
      <c r="H1150" s="5"/>
      <c r="I1150" s="5"/>
      <c r="J1150" s="5"/>
      <c r="K1150" s="5"/>
      <c r="L1150" s="5"/>
      <c r="M1150" s="10"/>
      <c r="N1150" s="10"/>
      <c r="O1150" s="5"/>
      <c r="P1150" s="5"/>
      <c r="V1150" s="12"/>
      <c r="AM1150" s="13"/>
    </row>
    <row r="1151" spans="3:39" x14ac:dyDescent="0.25">
      <c r="C1151" s="20"/>
      <c r="D1151" s="5"/>
      <c r="E1151" s="5"/>
      <c r="F1151" s="6"/>
      <c r="G1151" s="6"/>
      <c r="H1151" s="5"/>
      <c r="I1151" s="5"/>
      <c r="J1151" s="5"/>
      <c r="K1151" s="5"/>
      <c r="L1151" s="5"/>
      <c r="M1151" s="10"/>
      <c r="N1151" s="10"/>
      <c r="O1151" s="5"/>
      <c r="P1151" s="5"/>
      <c r="V1151" s="12"/>
      <c r="AM1151" s="13"/>
    </row>
    <row r="1152" spans="3:39" x14ac:dyDescent="0.25">
      <c r="C1152" s="20"/>
      <c r="D1152" s="5"/>
      <c r="E1152" s="5"/>
      <c r="F1152" s="6"/>
      <c r="G1152" s="6"/>
      <c r="H1152" s="5"/>
      <c r="I1152" s="5"/>
      <c r="J1152" s="5"/>
      <c r="K1152" s="5"/>
      <c r="L1152" s="5"/>
      <c r="M1152" s="10"/>
      <c r="N1152" s="10"/>
      <c r="O1152" s="5"/>
      <c r="P1152" s="5"/>
      <c r="V1152" s="12"/>
      <c r="AM1152" s="13"/>
    </row>
    <row r="1153" spans="3:39" x14ac:dyDescent="0.25">
      <c r="C1153" s="20"/>
      <c r="D1153" s="5"/>
      <c r="E1153" s="5"/>
      <c r="F1153" s="6"/>
      <c r="G1153" s="6"/>
      <c r="H1153" s="5"/>
      <c r="I1153" s="5"/>
      <c r="J1153" s="5"/>
      <c r="K1153" s="5"/>
      <c r="L1153" s="5"/>
      <c r="M1153" s="10"/>
      <c r="N1153" s="10"/>
      <c r="O1153" s="5"/>
      <c r="P1153" s="5"/>
      <c r="V1153" s="12"/>
      <c r="AM1153" s="13"/>
    </row>
    <row r="1154" spans="3:39" x14ac:dyDescent="0.25">
      <c r="C1154" s="20"/>
      <c r="D1154" s="5"/>
      <c r="E1154" s="5"/>
      <c r="F1154" s="6"/>
      <c r="G1154" s="6"/>
      <c r="H1154" s="5"/>
      <c r="I1154" s="5"/>
      <c r="J1154" s="5"/>
      <c r="K1154" s="5"/>
      <c r="L1154" s="5"/>
      <c r="M1154" s="10"/>
      <c r="N1154" s="10"/>
      <c r="O1154" s="5"/>
      <c r="P1154" s="5"/>
      <c r="V1154" s="12"/>
      <c r="AM1154" s="13"/>
    </row>
    <row r="1155" spans="3:39" x14ac:dyDescent="0.25">
      <c r="C1155" s="20"/>
      <c r="D1155" s="5"/>
      <c r="E1155" s="5"/>
      <c r="F1155" s="6"/>
      <c r="G1155" s="6"/>
      <c r="H1155" s="5"/>
      <c r="I1155" s="5"/>
      <c r="J1155" s="5"/>
      <c r="K1155" s="5"/>
      <c r="L1155" s="5"/>
      <c r="M1155" s="10"/>
      <c r="N1155" s="10"/>
      <c r="O1155" s="5"/>
      <c r="P1155" s="5"/>
      <c r="V1155" s="12"/>
      <c r="AM1155" s="13"/>
    </row>
    <row r="1156" spans="3:39" x14ac:dyDescent="0.25">
      <c r="C1156" s="20"/>
      <c r="D1156" s="5"/>
      <c r="E1156" s="5"/>
      <c r="F1156" s="6"/>
      <c r="G1156" s="6"/>
      <c r="H1156" s="5"/>
      <c r="I1156" s="5"/>
      <c r="J1156" s="5"/>
      <c r="K1156" s="5"/>
      <c r="L1156" s="5"/>
      <c r="M1156" s="10"/>
      <c r="N1156" s="10"/>
      <c r="O1156" s="5"/>
      <c r="P1156" s="5"/>
      <c r="V1156" s="12"/>
      <c r="AM1156" s="13"/>
    </row>
    <row r="1157" spans="3:39" x14ac:dyDescent="0.25">
      <c r="C1157" s="20"/>
      <c r="D1157" s="5"/>
      <c r="E1157" s="5"/>
      <c r="F1157" s="6"/>
      <c r="G1157" s="6"/>
      <c r="H1157" s="5"/>
      <c r="I1157" s="5"/>
      <c r="J1157" s="5"/>
      <c r="K1157" s="5"/>
      <c r="L1157" s="5"/>
      <c r="M1157" s="10"/>
      <c r="N1157" s="10"/>
      <c r="O1157" s="5"/>
      <c r="P1157" s="5"/>
      <c r="V1157" s="12"/>
      <c r="AM1157" s="13"/>
    </row>
    <row r="1158" spans="3:39" x14ac:dyDescent="0.25">
      <c r="C1158" s="20"/>
      <c r="D1158" s="5"/>
      <c r="E1158" s="5"/>
      <c r="F1158" s="6"/>
      <c r="G1158" s="6"/>
      <c r="H1158" s="5"/>
      <c r="I1158" s="5"/>
      <c r="J1158" s="5"/>
      <c r="K1158" s="5"/>
      <c r="L1158" s="5"/>
      <c r="M1158" s="10"/>
      <c r="N1158" s="10"/>
      <c r="O1158" s="5"/>
      <c r="P1158" s="5"/>
      <c r="V1158" s="12"/>
      <c r="AM1158" s="13"/>
    </row>
    <row r="1159" spans="3:39" x14ac:dyDescent="0.25">
      <c r="C1159" s="20"/>
      <c r="D1159" s="5"/>
      <c r="E1159" s="5"/>
      <c r="F1159" s="6"/>
      <c r="G1159" s="6"/>
      <c r="H1159" s="5"/>
      <c r="I1159" s="5"/>
      <c r="J1159" s="5"/>
      <c r="K1159" s="5"/>
      <c r="L1159" s="5"/>
      <c r="M1159" s="10"/>
      <c r="N1159" s="10"/>
      <c r="O1159" s="5"/>
      <c r="P1159" s="5"/>
      <c r="V1159" s="12"/>
      <c r="AM1159" s="13"/>
    </row>
    <row r="1160" spans="3:39" x14ac:dyDescent="0.25">
      <c r="C1160" s="20"/>
      <c r="D1160" s="5"/>
      <c r="E1160" s="5"/>
      <c r="F1160" s="6"/>
      <c r="G1160" s="6"/>
      <c r="H1160" s="5"/>
      <c r="I1160" s="5"/>
      <c r="J1160" s="5"/>
      <c r="K1160" s="5"/>
      <c r="L1160" s="5"/>
      <c r="M1160" s="10"/>
      <c r="N1160" s="10"/>
      <c r="O1160" s="5"/>
      <c r="P1160" s="5"/>
      <c r="V1160" s="12"/>
      <c r="AM1160" s="13"/>
    </row>
    <row r="1161" spans="3:39" x14ac:dyDescent="0.25">
      <c r="C1161" s="20"/>
      <c r="D1161" s="5"/>
      <c r="E1161" s="5"/>
      <c r="F1161" s="6"/>
      <c r="G1161" s="6"/>
      <c r="H1161" s="5"/>
      <c r="I1161" s="5"/>
      <c r="J1161" s="5"/>
      <c r="K1161" s="5"/>
      <c r="L1161" s="5"/>
      <c r="M1161" s="10"/>
      <c r="N1161" s="10"/>
      <c r="O1161" s="5"/>
      <c r="P1161" s="5"/>
      <c r="V1161" s="12"/>
      <c r="AM1161" s="13"/>
    </row>
    <row r="1162" spans="3:39" x14ac:dyDescent="0.25">
      <c r="C1162" s="20"/>
      <c r="D1162" s="5"/>
      <c r="E1162" s="5"/>
      <c r="F1162" s="6"/>
      <c r="G1162" s="6"/>
      <c r="H1162" s="5"/>
      <c r="I1162" s="5"/>
      <c r="J1162" s="5"/>
      <c r="K1162" s="5"/>
      <c r="L1162" s="5"/>
      <c r="M1162" s="10"/>
      <c r="N1162" s="10"/>
      <c r="O1162" s="5"/>
      <c r="P1162" s="5"/>
      <c r="V1162" s="12"/>
      <c r="AM1162" s="13"/>
    </row>
    <row r="1163" spans="3:39" x14ac:dyDescent="0.25">
      <c r="C1163" s="20"/>
      <c r="D1163" s="5"/>
      <c r="E1163" s="5"/>
      <c r="F1163" s="6"/>
      <c r="G1163" s="6"/>
      <c r="H1163" s="5"/>
      <c r="I1163" s="5"/>
      <c r="J1163" s="5"/>
      <c r="K1163" s="5"/>
      <c r="L1163" s="5"/>
      <c r="M1163" s="10"/>
      <c r="N1163" s="10"/>
      <c r="O1163" s="5"/>
      <c r="P1163" s="5"/>
      <c r="V1163" s="12"/>
      <c r="AM1163" s="13"/>
    </row>
    <row r="1164" spans="3:39" x14ac:dyDescent="0.25">
      <c r="C1164" s="20"/>
      <c r="D1164" s="5"/>
      <c r="E1164" s="5"/>
      <c r="F1164" s="6"/>
      <c r="G1164" s="6"/>
      <c r="H1164" s="5"/>
      <c r="I1164" s="5"/>
      <c r="J1164" s="5"/>
      <c r="K1164" s="5"/>
      <c r="L1164" s="5"/>
      <c r="M1164" s="10"/>
      <c r="N1164" s="10"/>
      <c r="O1164" s="5"/>
      <c r="P1164" s="5"/>
      <c r="V1164" s="12"/>
      <c r="AM1164" s="13"/>
    </row>
    <row r="1165" spans="3:39" x14ac:dyDescent="0.25">
      <c r="C1165" s="20"/>
      <c r="D1165" s="5"/>
      <c r="E1165" s="5"/>
      <c r="F1165" s="6"/>
      <c r="G1165" s="6"/>
      <c r="H1165" s="5"/>
      <c r="I1165" s="5"/>
      <c r="J1165" s="5"/>
      <c r="K1165" s="5"/>
      <c r="L1165" s="5"/>
      <c r="M1165" s="10"/>
      <c r="N1165" s="10"/>
      <c r="O1165" s="5"/>
      <c r="P1165" s="5"/>
      <c r="V1165" s="12"/>
      <c r="AM1165" s="13"/>
    </row>
    <row r="1166" spans="3:39" x14ac:dyDescent="0.25">
      <c r="C1166" s="20"/>
      <c r="D1166" s="5"/>
      <c r="E1166" s="5"/>
      <c r="F1166" s="6"/>
      <c r="G1166" s="6"/>
      <c r="H1166" s="5"/>
      <c r="I1166" s="5"/>
      <c r="J1166" s="5"/>
      <c r="K1166" s="5"/>
      <c r="L1166" s="5"/>
      <c r="M1166" s="10"/>
      <c r="N1166" s="10"/>
      <c r="O1166" s="5"/>
      <c r="P1166" s="5"/>
      <c r="V1166" s="12"/>
      <c r="AM1166" s="13"/>
    </row>
    <row r="1167" spans="3:39" x14ac:dyDescent="0.25">
      <c r="C1167" s="20"/>
      <c r="D1167" s="5"/>
      <c r="E1167" s="5"/>
      <c r="F1167" s="6"/>
      <c r="G1167" s="6"/>
      <c r="H1167" s="5"/>
      <c r="I1167" s="5"/>
      <c r="J1167" s="5"/>
      <c r="K1167" s="5"/>
      <c r="L1167" s="5"/>
      <c r="M1167" s="10"/>
      <c r="N1167" s="10"/>
      <c r="O1167" s="5"/>
      <c r="P1167" s="5"/>
      <c r="V1167" s="12"/>
      <c r="AM1167" s="13"/>
    </row>
    <row r="1168" spans="3:39" x14ac:dyDescent="0.25">
      <c r="C1168" s="20"/>
      <c r="D1168" s="5"/>
      <c r="E1168" s="5"/>
      <c r="F1168" s="6"/>
      <c r="G1168" s="6"/>
      <c r="H1168" s="5"/>
      <c r="I1168" s="5"/>
      <c r="J1168" s="5"/>
      <c r="K1168" s="5"/>
      <c r="L1168" s="5"/>
      <c r="M1168" s="10"/>
      <c r="N1168" s="10"/>
      <c r="O1168" s="5"/>
      <c r="P1168" s="5"/>
      <c r="V1168" s="12"/>
      <c r="AM1168" s="13"/>
    </row>
    <row r="1169" spans="3:39" x14ac:dyDescent="0.25">
      <c r="C1169" s="20"/>
      <c r="D1169" s="5"/>
      <c r="E1169" s="5"/>
      <c r="F1169" s="6"/>
      <c r="G1169" s="6"/>
      <c r="H1169" s="5"/>
      <c r="I1169" s="5"/>
      <c r="J1169" s="5"/>
      <c r="K1169" s="5"/>
      <c r="L1169" s="5"/>
      <c r="M1169" s="10"/>
      <c r="N1169" s="10"/>
      <c r="O1169" s="5"/>
      <c r="P1169" s="5"/>
      <c r="V1169" s="12"/>
      <c r="AM1169" s="13"/>
    </row>
    <row r="1170" spans="3:39" x14ac:dyDescent="0.25">
      <c r="C1170" s="20"/>
      <c r="D1170" s="5"/>
      <c r="E1170" s="5"/>
      <c r="F1170" s="6"/>
      <c r="G1170" s="6"/>
      <c r="H1170" s="5"/>
      <c r="I1170" s="5"/>
      <c r="J1170" s="5"/>
      <c r="K1170" s="5"/>
      <c r="L1170" s="5"/>
      <c r="M1170" s="10"/>
      <c r="N1170" s="10"/>
      <c r="O1170" s="5"/>
      <c r="P1170" s="5"/>
      <c r="V1170" s="12"/>
      <c r="AM1170" s="13"/>
    </row>
    <row r="1171" spans="3:39" x14ac:dyDescent="0.25">
      <c r="C1171" s="20"/>
      <c r="D1171" s="5"/>
      <c r="E1171" s="5"/>
      <c r="F1171" s="6"/>
      <c r="G1171" s="6"/>
      <c r="H1171" s="5"/>
      <c r="I1171" s="5"/>
      <c r="J1171" s="5"/>
      <c r="K1171" s="5"/>
      <c r="L1171" s="5"/>
      <c r="M1171" s="10"/>
      <c r="N1171" s="10"/>
      <c r="O1171" s="5"/>
      <c r="P1171" s="5"/>
      <c r="V1171" s="12"/>
      <c r="AM1171" s="13"/>
    </row>
    <row r="1172" spans="3:39" x14ac:dyDescent="0.25">
      <c r="C1172" s="20"/>
      <c r="D1172" s="5"/>
      <c r="E1172" s="5"/>
      <c r="F1172" s="6"/>
      <c r="G1172" s="6"/>
      <c r="H1172" s="5"/>
      <c r="I1172" s="5"/>
      <c r="J1172" s="5"/>
      <c r="K1172" s="5"/>
      <c r="L1172" s="5"/>
      <c r="M1172" s="10"/>
      <c r="N1172" s="10"/>
      <c r="O1172" s="5"/>
      <c r="P1172" s="5"/>
      <c r="V1172" s="12"/>
      <c r="AM1172" s="13"/>
    </row>
    <row r="1173" spans="3:39" x14ac:dyDescent="0.25">
      <c r="C1173" s="20"/>
      <c r="D1173" s="5"/>
      <c r="E1173" s="5"/>
      <c r="F1173" s="6"/>
      <c r="G1173" s="6"/>
      <c r="H1173" s="5"/>
      <c r="I1173" s="5"/>
      <c r="J1173" s="5"/>
      <c r="K1173" s="5"/>
      <c r="L1173" s="5"/>
      <c r="M1173" s="10"/>
      <c r="N1173" s="10"/>
      <c r="O1173" s="5"/>
      <c r="P1173" s="5"/>
      <c r="V1173" s="12"/>
      <c r="AM1173" s="13"/>
    </row>
    <row r="1174" spans="3:39" x14ac:dyDescent="0.25">
      <c r="C1174" s="20"/>
      <c r="D1174" s="5"/>
      <c r="E1174" s="5"/>
      <c r="F1174" s="6"/>
      <c r="G1174" s="6"/>
      <c r="H1174" s="5"/>
      <c r="I1174" s="5"/>
      <c r="J1174" s="5"/>
      <c r="K1174" s="5"/>
      <c r="L1174" s="5"/>
      <c r="M1174" s="10"/>
      <c r="N1174" s="10"/>
      <c r="O1174" s="5"/>
      <c r="P1174" s="5"/>
      <c r="V1174" s="12"/>
      <c r="AM1174" s="13"/>
    </row>
    <row r="1175" spans="3:39" x14ac:dyDescent="0.25">
      <c r="C1175" s="20"/>
      <c r="D1175" s="5"/>
      <c r="E1175" s="5"/>
      <c r="F1175" s="6"/>
      <c r="G1175" s="6"/>
      <c r="H1175" s="5"/>
      <c r="I1175" s="5"/>
      <c r="J1175" s="5"/>
      <c r="K1175" s="5"/>
      <c r="L1175" s="5"/>
      <c r="M1175" s="10"/>
      <c r="N1175" s="10"/>
      <c r="O1175" s="5"/>
      <c r="P1175" s="5"/>
      <c r="V1175" s="12"/>
      <c r="AM1175" s="13"/>
    </row>
    <row r="1176" spans="3:39" x14ac:dyDescent="0.25">
      <c r="C1176" s="20"/>
      <c r="D1176" s="5"/>
      <c r="E1176" s="5"/>
      <c r="F1176" s="6"/>
      <c r="G1176" s="6"/>
      <c r="H1176" s="5"/>
      <c r="I1176" s="5"/>
      <c r="J1176" s="5"/>
      <c r="K1176" s="5"/>
      <c r="L1176" s="5"/>
      <c r="M1176" s="10"/>
      <c r="N1176" s="10"/>
      <c r="O1176" s="5"/>
      <c r="P1176" s="5"/>
      <c r="V1176" s="12"/>
      <c r="AM1176" s="13"/>
    </row>
    <row r="1177" spans="3:39" x14ac:dyDescent="0.25">
      <c r="C1177" s="20"/>
      <c r="D1177" s="5"/>
      <c r="E1177" s="5"/>
      <c r="F1177" s="6"/>
      <c r="G1177" s="6"/>
      <c r="H1177" s="5"/>
      <c r="I1177" s="5"/>
      <c r="J1177" s="5"/>
      <c r="K1177" s="5"/>
      <c r="L1177" s="5"/>
      <c r="M1177" s="10"/>
      <c r="N1177" s="10"/>
      <c r="O1177" s="5"/>
      <c r="P1177" s="5"/>
      <c r="V1177" s="12"/>
      <c r="AM1177" s="13"/>
    </row>
    <row r="1178" spans="3:39" x14ac:dyDescent="0.25">
      <c r="C1178" s="20"/>
      <c r="D1178" s="5"/>
      <c r="E1178" s="5"/>
      <c r="F1178" s="6"/>
      <c r="G1178" s="6"/>
      <c r="H1178" s="5"/>
      <c r="I1178" s="5"/>
      <c r="J1178" s="5"/>
      <c r="K1178" s="5"/>
      <c r="L1178" s="5"/>
      <c r="M1178" s="10"/>
      <c r="N1178" s="10"/>
      <c r="O1178" s="5"/>
      <c r="P1178" s="5"/>
      <c r="V1178" s="12"/>
      <c r="AM1178" s="13"/>
    </row>
    <row r="1179" spans="3:39" x14ac:dyDescent="0.25">
      <c r="C1179" s="20"/>
      <c r="D1179" s="5"/>
      <c r="E1179" s="5"/>
      <c r="F1179" s="6"/>
      <c r="G1179" s="6"/>
      <c r="H1179" s="5"/>
      <c r="I1179" s="5"/>
      <c r="J1179" s="5"/>
      <c r="K1179" s="5"/>
      <c r="L1179" s="5"/>
      <c r="M1179" s="10"/>
      <c r="N1179" s="10"/>
      <c r="O1179" s="5"/>
      <c r="P1179" s="5"/>
      <c r="V1179" s="12"/>
      <c r="AM1179" s="13"/>
    </row>
    <row r="1180" spans="3:39" x14ac:dyDescent="0.25">
      <c r="C1180" s="20"/>
      <c r="D1180" s="5"/>
      <c r="E1180" s="5"/>
      <c r="F1180" s="6"/>
      <c r="G1180" s="6"/>
      <c r="H1180" s="5"/>
      <c r="I1180" s="5"/>
      <c r="J1180" s="5"/>
      <c r="K1180" s="5"/>
      <c r="L1180" s="5"/>
      <c r="M1180" s="10"/>
      <c r="N1180" s="10"/>
      <c r="O1180" s="5"/>
      <c r="P1180" s="5"/>
      <c r="V1180" s="12"/>
      <c r="AM1180" s="13"/>
    </row>
    <row r="1181" spans="3:39" x14ac:dyDescent="0.25">
      <c r="C1181" s="20"/>
      <c r="D1181" s="5"/>
      <c r="E1181" s="5"/>
      <c r="F1181" s="6"/>
      <c r="G1181" s="6"/>
      <c r="H1181" s="5"/>
      <c r="I1181" s="5"/>
      <c r="J1181" s="5"/>
      <c r="K1181" s="5"/>
      <c r="L1181" s="5"/>
      <c r="M1181" s="10"/>
      <c r="N1181" s="10"/>
      <c r="O1181" s="5"/>
      <c r="P1181" s="5"/>
      <c r="V1181" s="12"/>
      <c r="AM1181" s="13"/>
    </row>
    <row r="1182" spans="3:39" x14ac:dyDescent="0.25">
      <c r="C1182" s="20"/>
      <c r="D1182" s="5"/>
      <c r="E1182" s="5"/>
      <c r="F1182" s="6"/>
      <c r="G1182" s="6"/>
      <c r="H1182" s="5"/>
      <c r="I1182" s="5"/>
      <c r="J1182" s="5"/>
      <c r="K1182" s="5"/>
      <c r="L1182" s="5"/>
      <c r="M1182" s="10"/>
      <c r="N1182" s="10"/>
      <c r="O1182" s="5"/>
      <c r="P1182" s="5"/>
      <c r="V1182" s="12"/>
      <c r="AM1182" s="13"/>
    </row>
    <row r="1183" spans="3:39" x14ac:dyDescent="0.25">
      <c r="C1183" s="20"/>
      <c r="D1183" s="5"/>
      <c r="E1183" s="5"/>
      <c r="F1183" s="6"/>
      <c r="G1183" s="6"/>
      <c r="H1183" s="5"/>
      <c r="I1183" s="5"/>
      <c r="J1183" s="5"/>
      <c r="K1183" s="5"/>
      <c r="L1183" s="5"/>
      <c r="M1183" s="10"/>
      <c r="N1183" s="10"/>
      <c r="O1183" s="5"/>
      <c r="P1183" s="5"/>
      <c r="V1183" s="12"/>
      <c r="AM1183" s="13"/>
    </row>
    <row r="1184" spans="3:39" x14ac:dyDescent="0.25">
      <c r="C1184" s="20"/>
      <c r="D1184" s="5"/>
      <c r="E1184" s="5"/>
      <c r="F1184" s="6"/>
      <c r="G1184" s="6"/>
      <c r="H1184" s="5"/>
      <c r="I1184" s="5"/>
      <c r="J1184" s="5"/>
      <c r="K1184" s="5"/>
      <c r="L1184" s="5"/>
      <c r="M1184" s="10"/>
      <c r="N1184" s="10"/>
      <c r="O1184" s="5"/>
      <c r="P1184" s="5"/>
      <c r="V1184" s="12"/>
      <c r="AM1184" s="13"/>
    </row>
    <row r="1185" spans="3:39" x14ac:dyDescent="0.25">
      <c r="C1185" s="20"/>
      <c r="D1185" s="5"/>
      <c r="E1185" s="5"/>
      <c r="F1185" s="6"/>
      <c r="G1185" s="6"/>
      <c r="H1185" s="5"/>
      <c r="I1185" s="5"/>
      <c r="J1185" s="5"/>
      <c r="K1185" s="5"/>
      <c r="L1185" s="5"/>
      <c r="M1185" s="10"/>
      <c r="N1185" s="10"/>
      <c r="O1185" s="5"/>
      <c r="P1185" s="5"/>
      <c r="V1185" s="12"/>
      <c r="AM1185" s="13"/>
    </row>
    <row r="1186" spans="3:39" x14ac:dyDescent="0.25">
      <c r="C1186" s="20"/>
      <c r="D1186" s="5"/>
      <c r="E1186" s="5"/>
      <c r="F1186" s="6"/>
      <c r="G1186" s="6"/>
      <c r="H1186" s="5"/>
      <c r="I1186" s="5"/>
      <c r="J1186" s="5"/>
      <c r="K1186" s="5"/>
      <c r="L1186" s="5"/>
      <c r="M1186" s="10"/>
      <c r="N1186" s="10"/>
      <c r="O1186" s="5"/>
      <c r="P1186" s="5"/>
      <c r="V1186" s="12"/>
      <c r="AM1186" s="13"/>
    </row>
    <row r="1187" spans="3:39" x14ac:dyDescent="0.25">
      <c r="C1187" s="20"/>
      <c r="D1187" s="5"/>
      <c r="E1187" s="5"/>
      <c r="F1187" s="6"/>
      <c r="G1187" s="6"/>
      <c r="H1187" s="5"/>
      <c r="I1187" s="5"/>
      <c r="J1187" s="5"/>
      <c r="K1187" s="5"/>
      <c r="L1187" s="5"/>
      <c r="M1187" s="10"/>
      <c r="N1187" s="10"/>
      <c r="O1187" s="5"/>
      <c r="P1187" s="5"/>
      <c r="V1187" s="12"/>
      <c r="AM1187" s="13"/>
    </row>
    <row r="1188" spans="3:39" x14ac:dyDescent="0.25">
      <c r="C1188" s="20"/>
      <c r="D1188" s="5"/>
      <c r="E1188" s="5"/>
      <c r="F1188" s="6"/>
      <c r="G1188" s="6"/>
      <c r="H1188" s="5"/>
      <c r="I1188" s="5"/>
      <c r="J1188" s="5"/>
      <c r="K1188" s="5"/>
      <c r="L1188" s="5"/>
      <c r="M1188" s="10"/>
      <c r="N1188" s="10"/>
      <c r="O1188" s="5"/>
      <c r="P1188" s="5"/>
      <c r="V1188" s="12"/>
      <c r="AM1188" s="13"/>
    </row>
    <row r="1189" spans="3:39" x14ac:dyDescent="0.25">
      <c r="C1189" s="20"/>
      <c r="D1189" s="5"/>
      <c r="E1189" s="5"/>
      <c r="F1189" s="6"/>
      <c r="G1189" s="6"/>
      <c r="H1189" s="5"/>
      <c r="I1189" s="5"/>
      <c r="J1189" s="5"/>
      <c r="K1189" s="5"/>
      <c r="L1189" s="5"/>
      <c r="M1189" s="10"/>
      <c r="N1189" s="10"/>
      <c r="O1189" s="5"/>
      <c r="P1189" s="5"/>
      <c r="V1189" s="12"/>
      <c r="AM1189" s="13"/>
    </row>
    <row r="1190" spans="3:39" x14ac:dyDescent="0.25">
      <c r="C1190" s="20"/>
      <c r="D1190" s="5"/>
      <c r="E1190" s="5"/>
      <c r="F1190" s="6"/>
      <c r="G1190" s="6"/>
      <c r="H1190" s="5"/>
      <c r="I1190" s="5"/>
      <c r="J1190" s="5"/>
      <c r="K1190" s="5"/>
      <c r="L1190" s="5"/>
      <c r="M1190" s="10"/>
      <c r="N1190" s="10"/>
      <c r="O1190" s="5"/>
      <c r="P1190" s="5"/>
      <c r="V1190" s="12"/>
      <c r="AM1190" s="13"/>
    </row>
    <row r="1191" spans="3:39" x14ac:dyDescent="0.25">
      <c r="C1191" s="20"/>
      <c r="D1191" s="5"/>
      <c r="E1191" s="5"/>
      <c r="F1191" s="6"/>
      <c r="G1191" s="6"/>
      <c r="H1191" s="5"/>
      <c r="I1191" s="5"/>
      <c r="J1191" s="5"/>
      <c r="K1191" s="5"/>
      <c r="L1191" s="5"/>
      <c r="M1191" s="10"/>
      <c r="N1191" s="10"/>
      <c r="O1191" s="5"/>
      <c r="P1191" s="5"/>
      <c r="V1191" s="12"/>
      <c r="AM1191" s="13"/>
    </row>
    <row r="1192" spans="3:39" x14ac:dyDescent="0.25">
      <c r="C1192" s="20"/>
      <c r="D1192" s="5"/>
      <c r="E1192" s="5"/>
      <c r="F1192" s="6"/>
      <c r="G1192" s="6"/>
      <c r="H1192" s="5"/>
      <c r="I1192" s="5"/>
      <c r="J1192" s="5"/>
      <c r="K1192" s="5"/>
      <c r="L1192" s="5"/>
      <c r="M1192" s="10"/>
      <c r="N1192" s="10"/>
      <c r="O1192" s="5"/>
      <c r="P1192" s="5"/>
      <c r="V1192" s="12"/>
      <c r="AM1192" s="13"/>
    </row>
    <row r="1193" spans="3:39" x14ac:dyDescent="0.25">
      <c r="C1193" s="20"/>
      <c r="D1193" s="5"/>
      <c r="E1193" s="5"/>
      <c r="F1193" s="6"/>
      <c r="G1193" s="6"/>
      <c r="H1193" s="5"/>
      <c r="I1193" s="5"/>
      <c r="J1193" s="5"/>
      <c r="K1193" s="5"/>
      <c r="L1193" s="5"/>
      <c r="M1193" s="10"/>
      <c r="N1193" s="10"/>
      <c r="O1193" s="5"/>
      <c r="P1193" s="5"/>
      <c r="V1193" s="12"/>
      <c r="AM1193" s="13"/>
    </row>
    <row r="1194" spans="3:39" x14ac:dyDescent="0.25">
      <c r="C1194" s="20"/>
      <c r="D1194" s="5"/>
      <c r="E1194" s="5"/>
      <c r="F1194" s="6"/>
      <c r="G1194" s="6"/>
      <c r="H1194" s="5"/>
      <c r="I1194" s="5"/>
      <c r="J1194" s="5"/>
      <c r="K1194" s="5"/>
      <c r="L1194" s="5"/>
      <c r="M1194" s="10"/>
      <c r="N1194" s="10"/>
      <c r="O1194" s="5"/>
      <c r="P1194" s="5"/>
      <c r="V1194" s="12"/>
      <c r="AM1194" s="13"/>
    </row>
    <row r="1195" spans="3:39" x14ac:dyDescent="0.25">
      <c r="C1195" s="20"/>
      <c r="D1195" s="5"/>
      <c r="E1195" s="5"/>
      <c r="F1195" s="6"/>
      <c r="G1195" s="6"/>
      <c r="H1195" s="5"/>
      <c r="I1195" s="5"/>
      <c r="J1195" s="5"/>
      <c r="K1195" s="5"/>
      <c r="L1195" s="5"/>
      <c r="M1195" s="10"/>
      <c r="N1195" s="10"/>
      <c r="O1195" s="5"/>
      <c r="P1195" s="5"/>
      <c r="V1195" s="12"/>
      <c r="AM1195" s="13"/>
    </row>
    <row r="1196" spans="3:39" x14ac:dyDescent="0.25">
      <c r="C1196" s="20"/>
      <c r="D1196" s="5"/>
      <c r="E1196" s="5"/>
      <c r="F1196" s="6"/>
      <c r="G1196" s="6"/>
      <c r="H1196" s="5"/>
      <c r="I1196" s="5"/>
      <c r="J1196" s="5"/>
      <c r="K1196" s="5"/>
      <c r="L1196" s="5"/>
      <c r="M1196" s="10"/>
      <c r="N1196" s="10"/>
      <c r="O1196" s="5"/>
      <c r="P1196" s="5"/>
      <c r="V1196" s="12"/>
      <c r="AM1196" s="13"/>
    </row>
    <row r="1197" spans="3:39" x14ac:dyDescent="0.25">
      <c r="C1197" s="20"/>
      <c r="D1197" s="5"/>
      <c r="E1197" s="5"/>
      <c r="F1197" s="6"/>
      <c r="G1197" s="6"/>
      <c r="H1197" s="5"/>
      <c r="I1197" s="5"/>
      <c r="J1197" s="5"/>
      <c r="K1197" s="5"/>
      <c r="L1197" s="5"/>
      <c r="M1197" s="10"/>
      <c r="N1197" s="10"/>
      <c r="O1197" s="5"/>
      <c r="P1197" s="5"/>
      <c r="V1197" s="12"/>
      <c r="AM1197" s="13"/>
    </row>
    <row r="1198" spans="3:39" x14ac:dyDescent="0.25">
      <c r="C1198" s="20"/>
      <c r="D1198" s="5"/>
      <c r="E1198" s="5"/>
      <c r="F1198" s="6"/>
      <c r="G1198" s="6"/>
      <c r="H1198" s="5"/>
      <c r="I1198" s="5"/>
      <c r="J1198" s="5"/>
      <c r="K1198" s="5"/>
      <c r="L1198" s="5"/>
      <c r="M1198" s="10"/>
      <c r="N1198" s="10"/>
      <c r="O1198" s="5"/>
      <c r="P1198" s="5"/>
      <c r="V1198" s="12"/>
      <c r="AM1198" s="13"/>
    </row>
    <row r="1199" spans="3:39" x14ac:dyDescent="0.25">
      <c r="C1199" s="20"/>
      <c r="D1199" s="5"/>
      <c r="E1199" s="5"/>
      <c r="F1199" s="6"/>
      <c r="G1199" s="6"/>
      <c r="H1199" s="5"/>
      <c r="I1199" s="5"/>
      <c r="J1199" s="5"/>
      <c r="K1199" s="5"/>
      <c r="L1199" s="5"/>
      <c r="M1199" s="10"/>
      <c r="N1199" s="10"/>
      <c r="O1199" s="5"/>
      <c r="P1199" s="5"/>
      <c r="V1199" s="12"/>
      <c r="AM1199" s="13"/>
    </row>
    <row r="1200" spans="3:39" x14ac:dyDescent="0.25">
      <c r="C1200" s="20"/>
      <c r="D1200" s="5"/>
      <c r="E1200" s="5"/>
      <c r="F1200" s="6"/>
      <c r="G1200" s="6"/>
      <c r="H1200" s="5"/>
      <c r="I1200" s="5"/>
      <c r="J1200" s="5"/>
      <c r="K1200" s="5"/>
      <c r="L1200" s="5"/>
      <c r="M1200" s="10"/>
      <c r="N1200" s="10"/>
      <c r="O1200" s="5"/>
      <c r="P1200" s="5"/>
      <c r="V1200" s="12"/>
      <c r="AM1200" s="13"/>
    </row>
    <row r="1201" spans="3:39" x14ac:dyDescent="0.25">
      <c r="C1201" s="20"/>
      <c r="D1201" s="5"/>
      <c r="E1201" s="5"/>
      <c r="F1201" s="6"/>
      <c r="G1201" s="6"/>
      <c r="H1201" s="5"/>
      <c r="I1201" s="5"/>
      <c r="J1201" s="5"/>
      <c r="K1201" s="5"/>
      <c r="L1201" s="5"/>
      <c r="M1201" s="10"/>
      <c r="N1201" s="10"/>
      <c r="O1201" s="5"/>
      <c r="P1201" s="5"/>
      <c r="V1201" s="12"/>
      <c r="AM1201" s="13"/>
    </row>
    <row r="1202" spans="3:39" x14ac:dyDescent="0.25">
      <c r="C1202" s="20"/>
      <c r="D1202" s="5"/>
      <c r="E1202" s="5"/>
      <c r="F1202" s="6"/>
      <c r="G1202" s="6"/>
      <c r="H1202" s="5"/>
      <c r="I1202" s="5"/>
      <c r="J1202" s="5"/>
      <c r="K1202" s="5"/>
      <c r="L1202" s="5"/>
      <c r="M1202" s="10"/>
      <c r="N1202" s="10"/>
      <c r="O1202" s="5"/>
      <c r="P1202" s="5"/>
      <c r="V1202" s="12"/>
      <c r="AM1202" s="13"/>
    </row>
    <row r="1203" spans="3:39" x14ac:dyDescent="0.25">
      <c r="C1203" s="20"/>
      <c r="D1203" s="5"/>
      <c r="E1203" s="5"/>
      <c r="F1203" s="6"/>
      <c r="G1203" s="6"/>
      <c r="H1203" s="5"/>
      <c r="I1203" s="5"/>
      <c r="J1203" s="5"/>
      <c r="K1203" s="5"/>
      <c r="L1203" s="5"/>
      <c r="M1203" s="10"/>
      <c r="N1203" s="10"/>
      <c r="O1203" s="5"/>
      <c r="P1203" s="5"/>
      <c r="V1203" s="12"/>
      <c r="AM1203" s="13"/>
    </row>
    <row r="1204" spans="3:39" x14ac:dyDescent="0.25">
      <c r="C1204" s="20"/>
      <c r="D1204" s="5"/>
      <c r="E1204" s="5"/>
      <c r="F1204" s="6"/>
      <c r="G1204" s="6"/>
      <c r="H1204" s="5"/>
      <c r="I1204" s="5"/>
      <c r="J1204" s="5"/>
      <c r="K1204" s="5"/>
      <c r="L1204" s="5"/>
      <c r="M1204" s="10"/>
      <c r="N1204" s="10"/>
      <c r="O1204" s="5"/>
      <c r="P1204" s="5"/>
      <c r="V1204" s="12"/>
      <c r="AM1204" s="13"/>
    </row>
    <row r="1205" spans="3:39" x14ac:dyDescent="0.25">
      <c r="C1205" s="20"/>
      <c r="D1205" s="5"/>
      <c r="E1205" s="5"/>
      <c r="F1205" s="6"/>
      <c r="G1205" s="6"/>
      <c r="H1205" s="5"/>
      <c r="I1205" s="5"/>
      <c r="J1205" s="5"/>
      <c r="K1205" s="5"/>
      <c r="L1205" s="5"/>
      <c r="M1205" s="10"/>
      <c r="N1205" s="10"/>
      <c r="O1205" s="5"/>
      <c r="P1205" s="5"/>
      <c r="V1205" s="12"/>
      <c r="AM1205" s="13"/>
    </row>
    <row r="1206" spans="3:39" x14ac:dyDescent="0.25">
      <c r="C1206" s="20"/>
      <c r="D1206" s="5"/>
      <c r="E1206" s="5"/>
      <c r="F1206" s="6"/>
      <c r="G1206" s="6"/>
      <c r="H1206" s="5"/>
      <c r="I1206" s="5"/>
      <c r="J1206" s="5"/>
      <c r="K1206" s="5"/>
      <c r="L1206" s="5"/>
      <c r="M1206" s="10"/>
      <c r="N1206" s="10"/>
      <c r="O1206" s="5"/>
      <c r="P1206" s="5"/>
      <c r="V1206" s="12"/>
      <c r="AM1206" s="13"/>
    </row>
    <row r="1207" spans="3:39" x14ac:dyDescent="0.25">
      <c r="C1207" s="20"/>
      <c r="D1207" s="5"/>
      <c r="E1207" s="5"/>
      <c r="F1207" s="6"/>
      <c r="G1207" s="6"/>
      <c r="H1207" s="5"/>
      <c r="I1207" s="5"/>
      <c r="J1207" s="5"/>
      <c r="K1207" s="5"/>
      <c r="L1207" s="5"/>
      <c r="M1207" s="10"/>
      <c r="N1207" s="10"/>
      <c r="O1207" s="5"/>
      <c r="P1207" s="5"/>
      <c r="V1207" s="12"/>
      <c r="AM1207" s="13"/>
    </row>
    <row r="1208" spans="3:39" x14ac:dyDescent="0.25">
      <c r="C1208" s="20"/>
      <c r="D1208" s="5"/>
      <c r="E1208" s="5"/>
      <c r="F1208" s="6"/>
      <c r="G1208" s="6"/>
      <c r="H1208" s="5"/>
      <c r="I1208" s="5"/>
      <c r="J1208" s="5"/>
      <c r="K1208" s="5"/>
      <c r="L1208" s="5"/>
      <c r="M1208" s="10"/>
      <c r="N1208" s="10"/>
      <c r="O1208" s="5"/>
      <c r="P1208" s="5"/>
      <c r="V1208" s="12"/>
      <c r="AM1208" s="13"/>
    </row>
    <row r="1209" spans="3:39" x14ac:dyDescent="0.25">
      <c r="C1209" s="20"/>
      <c r="D1209" s="5"/>
      <c r="E1209" s="5"/>
      <c r="F1209" s="6"/>
      <c r="G1209" s="6"/>
      <c r="H1209" s="5"/>
      <c r="I1209" s="5"/>
      <c r="J1209" s="5"/>
      <c r="K1209" s="5"/>
      <c r="L1209" s="5"/>
      <c r="M1209" s="10"/>
      <c r="N1209" s="10"/>
      <c r="O1209" s="5"/>
      <c r="P1209" s="5"/>
      <c r="V1209" s="12"/>
      <c r="AM1209" s="13"/>
    </row>
    <row r="1210" spans="3:39" x14ac:dyDescent="0.25">
      <c r="C1210" s="20"/>
      <c r="D1210" s="5"/>
      <c r="E1210" s="5"/>
      <c r="F1210" s="6"/>
      <c r="G1210" s="6"/>
      <c r="H1210" s="5"/>
      <c r="I1210" s="5"/>
      <c r="J1210" s="5"/>
      <c r="K1210" s="5"/>
      <c r="L1210" s="5"/>
      <c r="M1210" s="10"/>
      <c r="N1210" s="10"/>
      <c r="O1210" s="5"/>
      <c r="P1210" s="5"/>
      <c r="V1210" s="12"/>
      <c r="AM1210" s="13"/>
    </row>
    <row r="1211" spans="3:39" x14ac:dyDescent="0.25">
      <c r="C1211" s="20"/>
      <c r="D1211" s="5"/>
      <c r="E1211" s="5"/>
      <c r="F1211" s="6"/>
      <c r="G1211" s="6"/>
      <c r="H1211" s="5"/>
      <c r="I1211" s="5"/>
      <c r="J1211" s="5"/>
      <c r="K1211" s="5"/>
      <c r="L1211" s="5"/>
      <c r="M1211" s="10"/>
      <c r="N1211" s="10"/>
      <c r="O1211" s="5"/>
      <c r="P1211" s="5"/>
      <c r="V1211" s="12"/>
      <c r="AM1211" s="13"/>
    </row>
    <row r="1212" spans="3:39" x14ac:dyDescent="0.25">
      <c r="C1212" s="20"/>
      <c r="D1212" s="5"/>
      <c r="E1212" s="5"/>
      <c r="F1212" s="6"/>
      <c r="G1212" s="6"/>
      <c r="H1212" s="5"/>
      <c r="I1212" s="5"/>
      <c r="J1212" s="5"/>
      <c r="K1212" s="5"/>
      <c r="L1212" s="5"/>
      <c r="M1212" s="10"/>
      <c r="N1212" s="10"/>
      <c r="O1212" s="5"/>
      <c r="P1212" s="5"/>
      <c r="V1212" s="12"/>
      <c r="AM1212" s="13"/>
    </row>
    <row r="1213" spans="3:39" x14ac:dyDescent="0.25">
      <c r="C1213" s="20"/>
      <c r="D1213" s="5"/>
      <c r="E1213" s="5"/>
      <c r="F1213" s="6"/>
      <c r="G1213" s="6"/>
      <c r="H1213" s="5"/>
      <c r="I1213" s="5"/>
      <c r="J1213" s="5"/>
      <c r="K1213" s="5"/>
      <c r="L1213" s="5"/>
      <c r="M1213" s="10"/>
      <c r="N1213" s="10"/>
      <c r="O1213" s="5"/>
      <c r="P1213" s="5"/>
      <c r="V1213" s="12"/>
      <c r="AM1213" s="13"/>
    </row>
    <row r="1214" spans="3:39" x14ac:dyDescent="0.25">
      <c r="C1214" s="20"/>
      <c r="D1214" s="5"/>
      <c r="E1214" s="5"/>
      <c r="F1214" s="6"/>
      <c r="G1214" s="6"/>
      <c r="H1214" s="5"/>
      <c r="I1214" s="5"/>
      <c r="J1214" s="5"/>
      <c r="K1214" s="5"/>
      <c r="L1214" s="5"/>
      <c r="M1214" s="10"/>
      <c r="N1214" s="10"/>
      <c r="O1214" s="5"/>
      <c r="P1214" s="5"/>
      <c r="V1214" s="12"/>
      <c r="AM1214" s="13"/>
    </row>
    <row r="1215" spans="3:39" x14ac:dyDescent="0.25">
      <c r="C1215" s="20"/>
      <c r="D1215" s="5"/>
      <c r="E1215" s="5"/>
      <c r="F1215" s="6"/>
      <c r="G1215" s="6"/>
      <c r="H1215" s="5"/>
      <c r="I1215" s="5"/>
      <c r="J1215" s="5"/>
      <c r="K1215" s="5"/>
      <c r="L1215" s="5"/>
      <c r="M1215" s="10"/>
      <c r="N1215" s="10"/>
      <c r="O1215" s="5"/>
      <c r="P1215" s="5"/>
      <c r="V1215" s="12"/>
      <c r="AM1215" s="13"/>
    </row>
    <row r="1216" spans="3:39" x14ac:dyDescent="0.25">
      <c r="C1216" s="20"/>
      <c r="D1216" s="5"/>
      <c r="E1216" s="5"/>
      <c r="F1216" s="6"/>
      <c r="G1216" s="6"/>
      <c r="H1216" s="5"/>
      <c r="I1216" s="5"/>
      <c r="J1216" s="5"/>
      <c r="K1216" s="5"/>
      <c r="L1216" s="5"/>
      <c r="M1216" s="10"/>
      <c r="N1216" s="10"/>
      <c r="O1216" s="5"/>
      <c r="P1216" s="5"/>
      <c r="V1216" s="12"/>
      <c r="AM1216" s="13"/>
    </row>
    <row r="1217" spans="3:39" x14ac:dyDescent="0.25">
      <c r="C1217" s="20"/>
      <c r="D1217" s="5"/>
      <c r="E1217" s="5"/>
      <c r="F1217" s="6"/>
      <c r="G1217" s="6"/>
      <c r="H1217" s="5"/>
      <c r="I1217" s="5"/>
      <c r="J1217" s="5"/>
      <c r="K1217" s="5"/>
      <c r="L1217" s="5"/>
      <c r="M1217" s="10"/>
      <c r="N1217" s="10"/>
      <c r="O1217" s="5"/>
      <c r="P1217" s="5"/>
      <c r="V1217" s="12"/>
      <c r="AM1217" s="13"/>
    </row>
    <row r="1218" spans="3:39" x14ac:dyDescent="0.25">
      <c r="C1218" s="20"/>
      <c r="D1218" s="5"/>
      <c r="E1218" s="5"/>
      <c r="F1218" s="6"/>
      <c r="G1218" s="6"/>
      <c r="H1218" s="5"/>
      <c r="I1218" s="5"/>
      <c r="J1218" s="5"/>
      <c r="K1218" s="5"/>
      <c r="L1218" s="5"/>
      <c r="M1218" s="10"/>
      <c r="N1218" s="10"/>
      <c r="O1218" s="5"/>
      <c r="P1218" s="5"/>
      <c r="V1218" s="12"/>
      <c r="AM1218" s="13"/>
    </row>
    <row r="1219" spans="3:39" x14ac:dyDescent="0.25">
      <c r="C1219" s="20"/>
      <c r="D1219" s="5"/>
      <c r="E1219" s="5"/>
      <c r="F1219" s="6"/>
      <c r="G1219" s="6"/>
      <c r="H1219" s="5"/>
      <c r="I1219" s="5"/>
      <c r="J1219" s="5"/>
      <c r="K1219" s="5"/>
      <c r="L1219" s="5"/>
      <c r="M1219" s="10"/>
      <c r="N1219" s="10"/>
      <c r="O1219" s="5"/>
      <c r="P1219" s="5"/>
      <c r="V1219" s="12"/>
      <c r="AM1219" s="13"/>
    </row>
    <row r="1220" spans="3:39" x14ac:dyDescent="0.25">
      <c r="C1220" s="20"/>
      <c r="D1220" s="5"/>
      <c r="E1220" s="5"/>
      <c r="F1220" s="6"/>
      <c r="G1220" s="6"/>
      <c r="H1220" s="5"/>
      <c r="I1220" s="5"/>
      <c r="J1220" s="5"/>
      <c r="K1220" s="5"/>
      <c r="L1220" s="5"/>
      <c r="M1220" s="10"/>
      <c r="N1220" s="10"/>
      <c r="O1220" s="5"/>
      <c r="P1220" s="5"/>
      <c r="V1220" s="12"/>
      <c r="AM1220" s="13"/>
    </row>
    <row r="1221" spans="3:39" x14ac:dyDescent="0.25">
      <c r="C1221" s="20"/>
      <c r="D1221" s="5"/>
      <c r="E1221" s="5"/>
      <c r="F1221" s="6"/>
      <c r="G1221" s="6"/>
      <c r="H1221" s="5"/>
      <c r="I1221" s="5"/>
      <c r="J1221" s="5"/>
      <c r="K1221" s="5"/>
      <c r="L1221" s="5"/>
      <c r="M1221" s="10"/>
      <c r="N1221" s="10"/>
      <c r="O1221" s="5"/>
      <c r="P1221" s="5"/>
      <c r="V1221" s="12"/>
      <c r="AM1221" s="13"/>
    </row>
    <row r="1222" spans="3:39" x14ac:dyDescent="0.25">
      <c r="C1222" s="20"/>
      <c r="D1222" s="5"/>
      <c r="E1222" s="5"/>
      <c r="F1222" s="6"/>
      <c r="G1222" s="6"/>
      <c r="H1222" s="5"/>
      <c r="I1222" s="5"/>
      <c r="J1222" s="5"/>
      <c r="K1222" s="5"/>
      <c r="L1222" s="5"/>
      <c r="M1222" s="10"/>
      <c r="N1222" s="10"/>
      <c r="O1222" s="5"/>
      <c r="P1222" s="5"/>
      <c r="V1222" s="12"/>
      <c r="AM1222" s="13"/>
    </row>
    <row r="1223" spans="3:39" x14ac:dyDescent="0.25">
      <c r="C1223" s="20"/>
      <c r="D1223" s="5"/>
      <c r="E1223" s="5"/>
      <c r="F1223" s="6"/>
      <c r="G1223" s="6"/>
      <c r="H1223" s="5"/>
      <c r="I1223" s="5"/>
      <c r="J1223" s="5"/>
      <c r="K1223" s="5"/>
      <c r="L1223" s="5"/>
      <c r="M1223" s="10"/>
      <c r="N1223" s="10"/>
      <c r="O1223" s="5"/>
      <c r="P1223" s="5"/>
      <c r="V1223" s="12"/>
      <c r="AM1223" s="13"/>
    </row>
    <row r="1224" spans="3:39" x14ac:dyDescent="0.25">
      <c r="C1224" s="20"/>
      <c r="D1224" s="5"/>
      <c r="E1224" s="5"/>
      <c r="F1224" s="6"/>
      <c r="G1224" s="6"/>
      <c r="H1224" s="5"/>
      <c r="I1224" s="5"/>
      <c r="J1224" s="5"/>
      <c r="K1224" s="5"/>
      <c r="L1224" s="5"/>
      <c r="M1224" s="10"/>
      <c r="N1224" s="10"/>
      <c r="O1224" s="5"/>
      <c r="P1224" s="5"/>
      <c r="V1224" s="12"/>
      <c r="AM1224" s="13"/>
    </row>
    <row r="1225" spans="3:39" x14ac:dyDescent="0.25">
      <c r="C1225" s="20"/>
      <c r="D1225" s="5"/>
      <c r="E1225" s="5"/>
      <c r="F1225" s="6"/>
      <c r="G1225" s="6"/>
      <c r="H1225" s="5"/>
      <c r="I1225" s="5"/>
      <c r="J1225" s="5"/>
      <c r="K1225" s="5"/>
      <c r="L1225" s="5"/>
      <c r="M1225" s="10"/>
      <c r="N1225" s="10"/>
      <c r="O1225" s="5"/>
      <c r="P1225" s="5"/>
      <c r="V1225" s="12"/>
      <c r="AM1225" s="13"/>
    </row>
    <row r="1226" spans="3:39" x14ac:dyDescent="0.25">
      <c r="C1226" s="20"/>
      <c r="D1226" s="5"/>
      <c r="E1226" s="5"/>
      <c r="F1226" s="6"/>
      <c r="G1226" s="6"/>
      <c r="H1226" s="5"/>
      <c r="I1226" s="5"/>
      <c r="J1226" s="5"/>
      <c r="K1226" s="5"/>
      <c r="L1226" s="5"/>
      <c r="M1226" s="10"/>
      <c r="N1226" s="10"/>
      <c r="O1226" s="5"/>
      <c r="P1226" s="5"/>
      <c r="V1226" s="12"/>
      <c r="AM1226" s="13"/>
    </row>
    <row r="1227" spans="3:39" x14ac:dyDescent="0.25">
      <c r="C1227" s="20"/>
      <c r="D1227" s="5"/>
      <c r="E1227" s="5"/>
      <c r="F1227" s="6"/>
      <c r="G1227" s="6"/>
      <c r="H1227" s="5"/>
      <c r="I1227" s="5"/>
      <c r="J1227" s="5"/>
      <c r="K1227" s="5"/>
      <c r="L1227" s="5"/>
      <c r="M1227" s="10"/>
      <c r="N1227" s="10"/>
      <c r="O1227" s="5"/>
      <c r="P1227" s="5"/>
      <c r="V1227" s="12"/>
      <c r="AM1227" s="13"/>
    </row>
    <row r="1228" spans="3:39" x14ac:dyDescent="0.25">
      <c r="C1228" s="20"/>
      <c r="D1228" s="5"/>
      <c r="E1228" s="5"/>
      <c r="F1228" s="6"/>
      <c r="G1228" s="6"/>
      <c r="H1228" s="5"/>
      <c r="I1228" s="5"/>
      <c r="J1228" s="5"/>
      <c r="K1228" s="5"/>
      <c r="L1228" s="5"/>
      <c r="M1228" s="10"/>
      <c r="N1228" s="10"/>
      <c r="O1228" s="5"/>
      <c r="P1228" s="5"/>
      <c r="V1228" s="12"/>
      <c r="AM1228" s="13"/>
    </row>
    <row r="1229" spans="3:39" x14ac:dyDescent="0.25">
      <c r="C1229" s="20"/>
      <c r="D1229" s="5"/>
      <c r="E1229" s="5"/>
      <c r="F1229" s="6"/>
      <c r="G1229" s="6"/>
      <c r="H1229" s="5"/>
      <c r="I1229" s="5"/>
      <c r="J1229" s="5"/>
      <c r="K1229" s="5"/>
      <c r="L1229" s="5"/>
      <c r="M1229" s="10"/>
      <c r="N1229" s="10"/>
      <c r="O1229" s="5"/>
      <c r="P1229" s="5"/>
      <c r="V1229" s="12"/>
      <c r="AM1229" s="13"/>
    </row>
    <row r="1230" spans="3:39" x14ac:dyDescent="0.25">
      <c r="C1230" s="20"/>
      <c r="D1230" s="5"/>
      <c r="E1230" s="5"/>
      <c r="F1230" s="6"/>
      <c r="G1230" s="6"/>
      <c r="H1230" s="5"/>
      <c r="I1230" s="5"/>
      <c r="J1230" s="5"/>
      <c r="K1230" s="5"/>
      <c r="L1230" s="5"/>
      <c r="M1230" s="10"/>
      <c r="N1230" s="10"/>
      <c r="O1230" s="5"/>
      <c r="P1230" s="5"/>
      <c r="V1230" s="12"/>
      <c r="AM1230" s="13"/>
    </row>
    <row r="1231" spans="3:39" x14ac:dyDescent="0.25">
      <c r="C1231" s="20"/>
      <c r="D1231" s="5"/>
      <c r="E1231" s="5"/>
      <c r="F1231" s="6"/>
      <c r="G1231" s="6"/>
      <c r="H1231" s="5"/>
      <c r="I1231" s="5"/>
      <c r="J1231" s="5"/>
      <c r="K1231" s="5"/>
      <c r="L1231" s="5"/>
      <c r="M1231" s="10"/>
      <c r="N1231" s="10"/>
      <c r="O1231" s="5"/>
      <c r="P1231" s="5"/>
      <c r="V1231" s="12"/>
      <c r="AM1231" s="13"/>
    </row>
    <row r="1232" spans="3:39" x14ac:dyDescent="0.25">
      <c r="C1232" s="20"/>
      <c r="D1232" s="5"/>
      <c r="E1232" s="5"/>
      <c r="F1232" s="6"/>
      <c r="G1232" s="6"/>
      <c r="H1232" s="5"/>
      <c r="I1232" s="5"/>
      <c r="J1232" s="5"/>
      <c r="K1232" s="5"/>
      <c r="L1232" s="5"/>
      <c r="M1232" s="10"/>
      <c r="N1232" s="10"/>
      <c r="O1232" s="5"/>
      <c r="P1232" s="5"/>
      <c r="V1232" s="12"/>
      <c r="AM1232" s="13"/>
    </row>
    <row r="1233" spans="3:39" x14ac:dyDescent="0.25">
      <c r="C1233" s="20"/>
      <c r="D1233" s="5"/>
      <c r="E1233" s="5"/>
      <c r="F1233" s="6"/>
      <c r="G1233" s="6"/>
      <c r="H1233" s="5"/>
      <c r="I1233" s="5"/>
      <c r="J1233" s="5"/>
      <c r="K1233" s="5"/>
      <c r="L1233" s="5"/>
      <c r="M1233" s="10"/>
      <c r="N1233" s="10"/>
      <c r="O1233" s="5"/>
      <c r="P1233" s="5"/>
      <c r="V1233" s="12"/>
      <c r="AM1233" s="13"/>
    </row>
    <row r="1234" spans="3:39" x14ac:dyDescent="0.25">
      <c r="C1234" s="20"/>
      <c r="D1234" s="5"/>
      <c r="E1234" s="5"/>
      <c r="F1234" s="6"/>
      <c r="G1234" s="6"/>
      <c r="H1234" s="5"/>
      <c r="I1234" s="5"/>
      <c r="J1234" s="5"/>
      <c r="K1234" s="5"/>
      <c r="L1234" s="5"/>
      <c r="M1234" s="10"/>
      <c r="N1234" s="10"/>
      <c r="O1234" s="5"/>
      <c r="P1234" s="5"/>
      <c r="V1234" s="12"/>
      <c r="AM1234" s="13"/>
    </row>
    <row r="1235" spans="3:39" x14ac:dyDescent="0.25">
      <c r="C1235" s="20"/>
      <c r="D1235" s="5"/>
      <c r="E1235" s="5"/>
      <c r="F1235" s="6"/>
      <c r="G1235" s="6"/>
      <c r="H1235" s="5"/>
      <c r="I1235" s="5"/>
      <c r="J1235" s="5"/>
      <c r="K1235" s="5"/>
      <c r="L1235" s="5"/>
      <c r="M1235" s="10"/>
      <c r="N1235" s="10"/>
      <c r="O1235" s="5"/>
      <c r="P1235" s="5"/>
      <c r="V1235" s="12"/>
      <c r="AM1235" s="13"/>
    </row>
    <row r="1236" spans="3:39" x14ac:dyDescent="0.25">
      <c r="C1236" s="20"/>
      <c r="D1236" s="5"/>
      <c r="E1236" s="5"/>
      <c r="F1236" s="6"/>
      <c r="G1236" s="6"/>
      <c r="H1236" s="5"/>
      <c r="I1236" s="5"/>
      <c r="J1236" s="5"/>
      <c r="K1236" s="5"/>
      <c r="L1236" s="5"/>
      <c r="M1236" s="10"/>
      <c r="N1236" s="10"/>
      <c r="O1236" s="5"/>
      <c r="P1236" s="5"/>
      <c r="V1236" s="12"/>
      <c r="AM1236" s="13"/>
    </row>
    <row r="1237" spans="3:39" x14ac:dyDescent="0.25">
      <c r="C1237" s="4"/>
      <c r="D1237" s="4"/>
      <c r="E1237" s="4"/>
      <c r="F1237" s="1"/>
      <c r="G1237" s="1"/>
      <c r="H1237" s="1"/>
      <c r="I1237" s="1"/>
      <c r="J1237" s="1"/>
      <c r="K1237" s="1"/>
      <c r="L1237" s="1"/>
      <c r="M1237" s="1"/>
      <c r="N1237" s="1"/>
    </row>
  </sheetData>
  <sheetProtection password="CFA3" sheet="1" objects="1" scenarios="1" selectLockedCells="1"/>
  <mergeCells count="1">
    <mergeCell ref="I2:K4"/>
  </mergeCells>
  <phoneticPr fontId="0" type="noConversion"/>
  <conditionalFormatting sqref="N7:N501">
    <cfRule type="cellIs" dxfId="7" priority="25" stopIfTrue="1" operator="equal">
      <formula>"Gold"</formula>
    </cfRule>
    <cfRule type="cellIs" dxfId="6" priority="26" stopIfTrue="1" operator="equal">
      <formula>"Silver"</formula>
    </cfRule>
    <cfRule type="cellIs" dxfId="5" priority="27" stopIfTrue="1" operator="equal">
      <formula>"Bronze"</formula>
    </cfRule>
  </conditionalFormatting>
  <conditionalFormatting sqref="I7:I501">
    <cfRule type="expression" dxfId="4" priority="43" stopIfTrue="1">
      <formula>OR(#REF!="RED",#REF!="RED")</formula>
    </cfRule>
  </conditionalFormatting>
  <conditionalFormatting sqref="H7:H501">
    <cfRule type="expression" dxfId="3" priority="44" stopIfTrue="1">
      <formula>OR(#REF!="RED",#REF!="RED")</formula>
    </cfRule>
  </conditionalFormatting>
  <conditionalFormatting sqref="L7:L501">
    <cfRule type="expression" dxfId="2" priority="45" stopIfTrue="1">
      <formula>OR(#REF!="RED",#REF!="RED")</formula>
    </cfRule>
  </conditionalFormatting>
  <conditionalFormatting sqref="K7:K501">
    <cfRule type="expression" dxfId="1" priority="46" stopIfTrue="1">
      <formula>OR(#REF!="RED",#REF!="RED")</formula>
    </cfRule>
  </conditionalFormatting>
  <conditionalFormatting sqref="J7:J501">
    <cfRule type="expression" dxfId="0" priority="47" stopIfTrue="1">
      <formula>OR(#REF!="RED",#REF!="RED")</formula>
    </cfRule>
  </conditionalFormatting>
  <pageMargins left="0.17" right="0.5" top="0.23" bottom="0.22" header="0.2" footer="0.18"/>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3:I14"/>
  <sheetViews>
    <sheetView showGridLines="0" showRowColHeaders="0" zoomScale="75" zoomScaleNormal="75" workbookViewId="0">
      <selection activeCell="B5" sqref="B5"/>
    </sheetView>
  </sheetViews>
  <sheetFormatPr defaultRowHeight="13.2" x14ac:dyDescent="0.25"/>
  <cols>
    <col min="1" max="1" width="3.21875" customWidth="1"/>
    <col min="2" max="2" width="30.77734375" customWidth="1"/>
    <col min="3" max="4" width="12.77734375" customWidth="1"/>
    <col min="5" max="9" width="14.88671875" customWidth="1"/>
  </cols>
  <sheetData>
    <row r="3" spans="2:9" ht="13.8" thickBot="1" x14ac:dyDescent="0.3"/>
    <row r="4" spans="2:9" ht="100.8" customHeight="1" thickBot="1" x14ac:dyDescent="0.3">
      <c r="B4" s="160" t="s">
        <v>874</v>
      </c>
      <c r="C4" s="161" t="s">
        <v>853</v>
      </c>
      <c r="D4" s="161" t="s">
        <v>887</v>
      </c>
      <c r="E4" s="162" t="str">
        <f>Input!H7</f>
        <v>Standing Long Jump</v>
      </c>
      <c r="F4" s="162" t="str">
        <f>Input!I7</f>
        <v>Speed Bounce</v>
      </c>
      <c r="G4" s="162" t="str">
        <f>Input!J7</f>
        <v>Vertical Jump</v>
      </c>
      <c r="H4" s="162" t="str">
        <f>Input!K7</f>
        <v>Chest Push</v>
      </c>
      <c r="I4" s="162" t="str">
        <f>Input!L7</f>
        <v>Shuttle Run</v>
      </c>
    </row>
    <row r="5" spans="2:9" ht="34.799999999999997" customHeight="1" x14ac:dyDescent="0.25">
      <c r="B5" s="154"/>
      <c r="C5" s="155"/>
      <c r="D5" s="156"/>
      <c r="E5" s="157"/>
      <c r="F5" s="158"/>
      <c r="G5" s="157"/>
      <c r="H5" s="158"/>
      <c r="I5" s="159"/>
    </row>
    <row r="6" spans="2:9" ht="34.799999999999997" customHeight="1" x14ac:dyDescent="0.25">
      <c r="B6" s="131"/>
      <c r="C6" s="134"/>
      <c r="D6" s="139"/>
      <c r="E6" s="140"/>
      <c r="F6" s="139"/>
      <c r="G6" s="136"/>
      <c r="H6" s="137"/>
      <c r="I6" s="138"/>
    </row>
    <row r="7" spans="2:9" ht="34.799999999999997" customHeight="1" x14ac:dyDescent="0.25">
      <c r="B7" s="130"/>
      <c r="C7" s="134"/>
      <c r="D7" s="135"/>
      <c r="E7" s="140"/>
      <c r="F7" s="139"/>
      <c r="G7" s="136"/>
      <c r="H7" s="137"/>
      <c r="I7" s="138"/>
    </row>
    <row r="8" spans="2:9" ht="34.799999999999997" customHeight="1" x14ac:dyDescent="0.25">
      <c r="B8" s="131"/>
      <c r="C8" s="134"/>
      <c r="D8" s="135"/>
      <c r="E8" s="136"/>
      <c r="F8" s="137"/>
      <c r="G8" s="136"/>
      <c r="H8" s="137"/>
      <c r="I8" s="138"/>
    </row>
    <row r="9" spans="2:9" ht="34.799999999999997" customHeight="1" x14ac:dyDescent="0.25">
      <c r="B9" s="130"/>
      <c r="C9" s="134"/>
      <c r="D9" s="135"/>
      <c r="E9" s="140"/>
      <c r="F9" s="139"/>
      <c r="G9" s="136"/>
      <c r="H9" s="137"/>
      <c r="I9" s="138"/>
    </row>
    <row r="10" spans="2:9" ht="34.799999999999997" customHeight="1" x14ac:dyDescent="0.25">
      <c r="B10" s="132"/>
      <c r="C10" s="134"/>
      <c r="D10" s="141"/>
      <c r="E10" s="142"/>
      <c r="F10" s="143"/>
      <c r="G10" s="144"/>
      <c r="H10" s="145"/>
      <c r="I10" s="146"/>
    </row>
    <row r="11" spans="2:9" ht="34.799999999999997" customHeight="1" x14ac:dyDescent="0.25">
      <c r="B11" s="132"/>
      <c r="C11" s="134"/>
      <c r="D11" s="141"/>
      <c r="E11" s="142"/>
      <c r="F11" s="143"/>
      <c r="G11" s="144"/>
      <c r="H11" s="145"/>
      <c r="I11" s="146"/>
    </row>
    <row r="12" spans="2:9" ht="34.799999999999997" customHeight="1" x14ac:dyDescent="0.25">
      <c r="B12" s="132"/>
      <c r="C12" s="134"/>
      <c r="D12" s="141"/>
      <c r="E12" s="142"/>
      <c r="F12" s="143"/>
      <c r="G12" s="144"/>
      <c r="H12" s="145"/>
      <c r="I12" s="146"/>
    </row>
    <row r="13" spans="2:9" ht="34.799999999999997" customHeight="1" x14ac:dyDescent="0.25">
      <c r="B13" s="132"/>
      <c r="C13" s="134"/>
      <c r="D13" s="141"/>
      <c r="E13" s="142"/>
      <c r="F13" s="143"/>
      <c r="G13" s="144"/>
      <c r="H13" s="145"/>
      <c r="I13" s="146"/>
    </row>
    <row r="14" spans="2:9" ht="34.799999999999997" customHeight="1" thickBot="1" x14ac:dyDescent="0.3">
      <c r="B14" s="133"/>
      <c r="C14" s="147"/>
      <c r="D14" s="148"/>
      <c r="E14" s="149"/>
      <c r="F14" s="150"/>
      <c r="G14" s="151"/>
      <c r="H14" s="152"/>
      <c r="I14" s="153"/>
    </row>
  </sheetData>
  <sheetProtection password="CFA3" sheet="1" objects="1" scenarios="1"/>
  <dataValidations count="5">
    <dataValidation type="whole" errorStyle="warning" allowBlank="1" showInputMessage="1" showErrorMessage="1" errorTitle="Correct Number?" error="Should be a whole number between 1 and 70" sqref="F5:F14">
      <formula1>1</formula1>
      <formula2>70</formula2>
    </dataValidation>
    <dataValidation type="decimal" errorStyle="warning" allowBlank="1" showInputMessage="1" showErrorMessage="1" errorTitle="Correct Distance?" error="Should be between 0.01 metres and 2.80 metres " sqref="E5:E14">
      <formula1>0.01</formula1>
      <formula2>3</formula2>
    </dataValidation>
    <dataValidation type="list" errorStyle="warning" allowBlank="1" showDropDown="1" showInputMessage="1" showErrorMessage="1" errorTitle="Incorrect Number or Format" error="Distances must be entered in 0.25cm bands." sqref="G5:G14">
      <formula1>$W$11:$W$71</formula1>
    </dataValidation>
    <dataValidation type="list" errorStyle="warning" allowBlank="1" showDropDown="1" showInputMessage="1" showErrorMessage="1" errorTitle="Correct Number?" error="Should be to one decimal place between 24.0 and 90.0" sqref="I5:I14">
      <formula1>$W$151:$W$811</formula1>
    </dataValidation>
    <dataValidation type="whole" errorStyle="warning" allowBlank="1" showInputMessage="1" showErrorMessage="1" errorTitle="Correct Number?" error="Should be whole number between 1 and 70" sqref="H5:H14">
      <formula1>1</formula1>
      <formula2>80</formula2>
    </dataValidation>
  </dataValidations>
  <pageMargins left="0.25" right="0.25" top="0.75" bottom="0.75" header="0.3" footer="0.3"/>
  <pageSetup paperSize="9"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C95"/>
  <sheetViews>
    <sheetView showGridLines="0" showRowColHeaders="0" zoomScale="75" zoomScaleNormal="75" workbookViewId="0">
      <selection activeCell="H4" sqref="H4"/>
    </sheetView>
  </sheetViews>
  <sheetFormatPr defaultColWidth="9.109375" defaultRowHeight="13.2" x14ac:dyDescent="0.25"/>
  <cols>
    <col min="1" max="1" width="1.6640625" style="37" customWidth="1"/>
    <col min="2" max="15" width="7.109375" style="37" customWidth="1"/>
    <col min="16" max="16384" width="9.109375" style="37"/>
  </cols>
  <sheetData>
    <row r="3" spans="1:29" ht="12.75" customHeight="1" x14ac:dyDescent="0.25">
      <c r="H3" s="54"/>
      <c r="I3" s="344" t="s">
        <v>855</v>
      </c>
      <c r="J3" s="345"/>
      <c r="K3" s="345"/>
      <c r="L3" s="345"/>
      <c r="M3" s="345"/>
      <c r="N3" s="55"/>
      <c r="O3" s="41"/>
    </row>
    <row r="4" spans="1:29" x14ac:dyDescent="0.25">
      <c r="H4" s="55"/>
      <c r="I4" s="345"/>
      <c r="J4" s="345"/>
      <c r="K4" s="345"/>
      <c r="L4" s="345"/>
      <c r="M4" s="345"/>
      <c r="N4" s="55"/>
      <c r="O4" s="41"/>
    </row>
    <row r="5" spans="1:29" x14ac:dyDescent="0.25">
      <c r="H5" s="55"/>
      <c r="I5" s="345"/>
      <c r="J5" s="345"/>
      <c r="K5" s="345"/>
      <c r="L5" s="345"/>
      <c r="M5" s="345"/>
      <c r="N5" s="55"/>
      <c r="O5" s="41"/>
    </row>
    <row r="6" spans="1:29" x14ac:dyDescent="0.25">
      <c r="I6" s="41"/>
      <c r="J6" s="41"/>
      <c r="K6" s="41"/>
      <c r="L6" s="41"/>
      <c r="M6" s="41"/>
      <c r="N6" s="41"/>
      <c r="O6" s="41"/>
    </row>
    <row r="7" spans="1:29" ht="9.75" customHeight="1" thickBot="1" x14ac:dyDescent="0.3"/>
    <row r="8" spans="1:29" ht="15" thickTop="1" thickBot="1" x14ac:dyDescent="0.3">
      <c r="B8" s="355" t="s">
        <v>2562</v>
      </c>
      <c r="C8" s="356"/>
      <c r="D8" s="356"/>
      <c r="E8" s="356"/>
      <c r="F8" s="356"/>
      <c r="G8" s="356"/>
      <c r="H8" s="356"/>
      <c r="I8" s="356"/>
      <c r="J8" s="356"/>
      <c r="K8" s="356"/>
      <c r="L8" s="356"/>
      <c r="M8" s="356"/>
      <c r="N8" s="356"/>
      <c r="O8" s="357"/>
    </row>
    <row r="9" spans="1:29" ht="57" customHeight="1" thickTop="1" x14ac:dyDescent="0.25">
      <c r="A9" s="348"/>
      <c r="B9" s="349" t="s">
        <v>883</v>
      </c>
      <c r="C9" s="351" t="s">
        <v>892</v>
      </c>
      <c r="D9" s="353" t="s">
        <v>884</v>
      </c>
      <c r="E9" s="353" t="s">
        <v>893</v>
      </c>
      <c r="F9" s="353" t="s">
        <v>886</v>
      </c>
      <c r="G9" s="346" t="s">
        <v>2469</v>
      </c>
      <c r="H9" s="353" t="s">
        <v>894</v>
      </c>
      <c r="I9" s="353" t="s">
        <v>895</v>
      </c>
      <c r="J9" s="353" t="s">
        <v>885</v>
      </c>
      <c r="K9" s="353" t="s">
        <v>896</v>
      </c>
      <c r="L9" s="353" t="s">
        <v>897</v>
      </c>
      <c r="M9" s="346" t="s">
        <v>2470</v>
      </c>
      <c r="N9" s="361" t="s">
        <v>873</v>
      </c>
      <c r="O9" s="363" t="s">
        <v>883</v>
      </c>
      <c r="R9" s="342" t="s">
        <v>2563</v>
      </c>
      <c r="S9" s="342"/>
      <c r="T9" s="342"/>
      <c r="Y9" s="342" t="s">
        <v>2564</v>
      </c>
      <c r="Z9" s="343"/>
      <c r="AA9" s="343"/>
      <c r="AB9" s="343"/>
      <c r="AC9" s="343"/>
    </row>
    <row r="10" spans="1:29" ht="13.8" thickBot="1" x14ac:dyDescent="0.3">
      <c r="A10" s="348"/>
      <c r="B10" s="350"/>
      <c r="C10" s="352"/>
      <c r="D10" s="354"/>
      <c r="E10" s="354"/>
      <c r="F10" s="354"/>
      <c r="G10" s="347"/>
      <c r="H10" s="354"/>
      <c r="I10" s="354"/>
      <c r="J10" s="354"/>
      <c r="K10" s="354"/>
      <c r="L10" s="354"/>
      <c r="M10" s="347"/>
      <c r="N10" s="362"/>
      <c r="O10" s="364"/>
    </row>
    <row r="11" spans="1:29" ht="14.25" customHeight="1" thickTop="1" x14ac:dyDescent="0.25">
      <c r="B11" s="358" t="s">
        <v>898</v>
      </c>
      <c r="C11" s="359"/>
      <c r="D11" s="359"/>
      <c r="E11" s="359"/>
      <c r="F11" s="359"/>
      <c r="G11" s="359"/>
      <c r="H11" s="359"/>
      <c r="I11" s="359"/>
      <c r="J11" s="359"/>
      <c r="K11" s="359"/>
      <c r="L11" s="359"/>
      <c r="M11" s="359"/>
      <c r="N11" s="359"/>
      <c r="O11" s="360"/>
    </row>
    <row r="12" spans="1:29" x14ac:dyDescent="0.25">
      <c r="B12" s="56" t="s">
        <v>899</v>
      </c>
      <c r="C12" s="64" t="s">
        <v>900</v>
      </c>
      <c r="D12" s="65" t="s">
        <v>901</v>
      </c>
      <c r="E12" s="65" t="s">
        <v>902</v>
      </c>
      <c r="F12" s="65" t="s">
        <v>900</v>
      </c>
      <c r="G12" s="65" t="s">
        <v>904</v>
      </c>
      <c r="H12" s="65" t="s">
        <v>903</v>
      </c>
      <c r="I12" s="65" t="s">
        <v>904</v>
      </c>
      <c r="J12" s="65" t="s">
        <v>905</v>
      </c>
      <c r="K12" s="65" t="s">
        <v>906</v>
      </c>
      <c r="L12" s="65" t="s">
        <v>907</v>
      </c>
      <c r="M12" s="65" t="s">
        <v>904</v>
      </c>
      <c r="N12" s="66" t="s">
        <v>905</v>
      </c>
      <c r="O12" s="57" t="s">
        <v>899</v>
      </c>
    </row>
    <row r="13" spans="1:29" ht="14.25" customHeight="1" x14ac:dyDescent="0.25">
      <c r="B13" s="58" t="s">
        <v>883</v>
      </c>
      <c r="C13" s="67" t="s">
        <v>900</v>
      </c>
      <c r="D13" s="68">
        <v>1</v>
      </c>
      <c r="E13" s="68">
        <v>1</v>
      </c>
      <c r="F13" s="68" t="s">
        <v>900</v>
      </c>
      <c r="G13" s="68">
        <v>2</v>
      </c>
      <c r="H13" s="68">
        <v>2</v>
      </c>
      <c r="I13" s="68">
        <v>2</v>
      </c>
      <c r="J13" s="68">
        <v>1</v>
      </c>
      <c r="K13" s="68">
        <v>1</v>
      </c>
      <c r="L13" s="68">
        <v>2</v>
      </c>
      <c r="M13" s="68">
        <v>1</v>
      </c>
      <c r="N13" s="69">
        <v>1</v>
      </c>
      <c r="O13" s="59" t="s">
        <v>883</v>
      </c>
    </row>
    <row r="14" spans="1:29" ht="15" x14ac:dyDescent="0.25">
      <c r="B14" s="60"/>
      <c r="C14" s="67" t="s">
        <v>908</v>
      </c>
      <c r="D14" s="68" t="s">
        <v>909</v>
      </c>
      <c r="E14" s="68" t="s">
        <v>910</v>
      </c>
      <c r="F14" s="68" t="s">
        <v>910</v>
      </c>
      <c r="G14" s="68" t="s">
        <v>909</v>
      </c>
      <c r="H14" s="68" t="s">
        <v>908</v>
      </c>
      <c r="I14" s="68" t="s">
        <v>909</v>
      </c>
      <c r="J14" s="68" t="s">
        <v>911</v>
      </c>
      <c r="K14" s="68" t="s">
        <v>908</v>
      </c>
      <c r="L14" s="68" t="s">
        <v>909</v>
      </c>
      <c r="M14" s="68" t="s">
        <v>909</v>
      </c>
      <c r="N14" s="69" t="s">
        <v>909</v>
      </c>
      <c r="O14" s="61"/>
    </row>
    <row r="15" spans="1:29" ht="12.75" customHeight="1" x14ac:dyDescent="0.25">
      <c r="B15" s="58">
        <v>80</v>
      </c>
      <c r="C15" s="67" t="s">
        <v>912</v>
      </c>
      <c r="D15" s="70">
        <v>2.8</v>
      </c>
      <c r="E15" s="68">
        <v>80</v>
      </c>
      <c r="F15" s="68" t="s">
        <v>912</v>
      </c>
      <c r="G15" s="70">
        <v>12</v>
      </c>
      <c r="H15" s="71">
        <v>11</v>
      </c>
      <c r="I15" s="70">
        <v>11.75</v>
      </c>
      <c r="J15" s="68">
        <v>68</v>
      </c>
      <c r="K15" s="71">
        <v>24</v>
      </c>
      <c r="L15" s="68" t="s">
        <v>912</v>
      </c>
      <c r="M15" s="70">
        <v>12</v>
      </c>
      <c r="N15" s="72">
        <v>8</v>
      </c>
      <c r="O15" s="59">
        <v>80</v>
      </c>
    </row>
    <row r="16" spans="1:29" x14ac:dyDescent="0.25">
      <c r="B16" s="58">
        <v>79</v>
      </c>
      <c r="C16" s="67" t="s">
        <v>912</v>
      </c>
      <c r="D16" s="70">
        <v>2.75</v>
      </c>
      <c r="E16" s="68">
        <v>79</v>
      </c>
      <c r="F16" s="68" t="s">
        <v>912</v>
      </c>
      <c r="G16" s="70" t="s">
        <v>912</v>
      </c>
      <c r="H16" s="71">
        <v>11.2</v>
      </c>
      <c r="I16" s="70" t="s">
        <v>912</v>
      </c>
      <c r="J16" s="68">
        <v>67</v>
      </c>
      <c r="K16" s="71">
        <v>24.2</v>
      </c>
      <c r="L16" s="68">
        <v>28</v>
      </c>
      <c r="M16" s="70">
        <v>11.75</v>
      </c>
      <c r="N16" s="72">
        <v>7.87</v>
      </c>
      <c r="O16" s="59">
        <v>79</v>
      </c>
    </row>
    <row r="17" spans="2:15" ht="12.75" customHeight="1" x14ac:dyDescent="0.25">
      <c r="B17" s="58">
        <v>78</v>
      </c>
      <c r="C17" s="67" t="s">
        <v>912</v>
      </c>
      <c r="D17" s="70">
        <v>2.7</v>
      </c>
      <c r="E17" s="68">
        <v>78</v>
      </c>
      <c r="F17" s="68" t="s">
        <v>912</v>
      </c>
      <c r="G17" s="70">
        <v>11.75</v>
      </c>
      <c r="H17" s="71">
        <v>11.4</v>
      </c>
      <c r="I17" s="70">
        <v>11.5</v>
      </c>
      <c r="J17" s="68">
        <v>66</v>
      </c>
      <c r="K17" s="71">
        <v>24.4</v>
      </c>
      <c r="L17" s="68" t="s">
        <v>912</v>
      </c>
      <c r="M17" s="70">
        <v>11.5</v>
      </c>
      <c r="N17" s="72">
        <v>7.75</v>
      </c>
      <c r="O17" s="59">
        <v>78</v>
      </c>
    </row>
    <row r="18" spans="2:15" ht="12.75" customHeight="1" x14ac:dyDescent="0.25">
      <c r="B18" s="58">
        <v>77</v>
      </c>
      <c r="C18" s="67" t="s">
        <v>912</v>
      </c>
      <c r="D18" s="70">
        <v>2.65</v>
      </c>
      <c r="E18" s="68">
        <v>77</v>
      </c>
      <c r="F18" s="68" t="s">
        <v>912</v>
      </c>
      <c r="G18" s="70" t="s">
        <v>912</v>
      </c>
      <c r="H18" s="71">
        <v>11.6</v>
      </c>
      <c r="I18" s="70" t="s">
        <v>912</v>
      </c>
      <c r="J18" s="68">
        <v>65</v>
      </c>
      <c r="K18" s="71">
        <v>24.6</v>
      </c>
      <c r="L18" s="68">
        <v>27</v>
      </c>
      <c r="M18" s="70">
        <v>11.25</v>
      </c>
      <c r="N18" s="72">
        <v>7.67</v>
      </c>
      <c r="O18" s="59">
        <v>77</v>
      </c>
    </row>
    <row r="19" spans="2:15" x14ac:dyDescent="0.25">
      <c r="B19" s="58">
        <v>76</v>
      </c>
      <c r="C19" s="67" t="s">
        <v>912</v>
      </c>
      <c r="D19" s="70">
        <v>2.6</v>
      </c>
      <c r="E19" s="68">
        <v>76</v>
      </c>
      <c r="F19" s="68" t="s">
        <v>912</v>
      </c>
      <c r="G19" s="70">
        <v>11.5</v>
      </c>
      <c r="H19" s="71">
        <v>11.8</v>
      </c>
      <c r="I19" s="70">
        <v>11.25</v>
      </c>
      <c r="J19" s="68">
        <v>64</v>
      </c>
      <c r="K19" s="71">
        <v>24.8</v>
      </c>
      <c r="L19" s="68" t="s">
        <v>912</v>
      </c>
      <c r="M19" s="70">
        <v>11</v>
      </c>
      <c r="N19" s="72">
        <v>7.5</v>
      </c>
      <c r="O19" s="59">
        <v>76</v>
      </c>
    </row>
    <row r="20" spans="2:15" ht="12.75" customHeight="1" x14ac:dyDescent="0.25">
      <c r="B20" s="58">
        <v>75</v>
      </c>
      <c r="C20" s="67" t="s">
        <v>912</v>
      </c>
      <c r="D20" s="70">
        <v>2.5499999999999998</v>
      </c>
      <c r="E20" s="68">
        <v>75</v>
      </c>
      <c r="F20" s="68" t="s">
        <v>912</v>
      </c>
      <c r="G20" s="70" t="s">
        <v>912</v>
      </c>
      <c r="H20" s="71">
        <v>12</v>
      </c>
      <c r="I20" s="70" t="s">
        <v>912</v>
      </c>
      <c r="J20" s="68">
        <v>63</v>
      </c>
      <c r="K20" s="71">
        <v>25</v>
      </c>
      <c r="L20" s="68">
        <v>26</v>
      </c>
      <c r="M20" s="70">
        <v>10.75</v>
      </c>
      <c r="N20" s="72">
        <v>7.37</v>
      </c>
      <c r="O20" s="59">
        <v>75</v>
      </c>
    </row>
    <row r="21" spans="2:15" ht="12.75" customHeight="1" x14ac:dyDescent="0.25">
      <c r="B21" s="58">
        <v>74</v>
      </c>
      <c r="C21" s="67" t="s">
        <v>912</v>
      </c>
      <c r="D21" s="70">
        <v>2.52</v>
      </c>
      <c r="E21" s="68">
        <v>74</v>
      </c>
      <c r="F21" s="68" t="s">
        <v>912</v>
      </c>
      <c r="G21" s="70">
        <v>11.25</v>
      </c>
      <c r="H21" s="71">
        <v>12.2</v>
      </c>
      <c r="I21" s="70">
        <v>11</v>
      </c>
      <c r="J21" s="68">
        <v>62</v>
      </c>
      <c r="K21" s="71">
        <v>25.2</v>
      </c>
      <c r="L21" s="68" t="s">
        <v>912</v>
      </c>
      <c r="M21" s="70">
        <v>10.5</v>
      </c>
      <c r="N21" s="72">
        <v>7.25</v>
      </c>
      <c r="O21" s="59">
        <v>74</v>
      </c>
    </row>
    <row r="22" spans="2:15" x14ac:dyDescent="0.25">
      <c r="B22" s="58">
        <v>73</v>
      </c>
      <c r="C22" s="67" t="s">
        <v>912</v>
      </c>
      <c r="D22" s="70">
        <v>2.4900000000000002</v>
      </c>
      <c r="E22" s="68">
        <v>73</v>
      </c>
      <c r="F22" s="68" t="s">
        <v>912</v>
      </c>
      <c r="G22" s="70" t="s">
        <v>912</v>
      </c>
      <c r="H22" s="71">
        <v>12.4</v>
      </c>
      <c r="I22" s="70" t="s">
        <v>912</v>
      </c>
      <c r="J22" s="68">
        <v>61</v>
      </c>
      <c r="K22" s="71">
        <v>25.4</v>
      </c>
      <c r="L22" s="68">
        <v>25</v>
      </c>
      <c r="M22" s="70">
        <v>10.25</v>
      </c>
      <c r="N22" s="72">
        <v>7.12</v>
      </c>
      <c r="O22" s="59">
        <v>73</v>
      </c>
    </row>
    <row r="23" spans="2:15" ht="12.75" customHeight="1" x14ac:dyDescent="0.25">
      <c r="B23" s="58">
        <v>72</v>
      </c>
      <c r="C23" s="67" t="s">
        <v>912</v>
      </c>
      <c r="D23" s="70">
        <v>2.46</v>
      </c>
      <c r="E23" s="68">
        <v>72</v>
      </c>
      <c r="F23" s="68">
        <v>24</v>
      </c>
      <c r="G23" s="70">
        <v>11</v>
      </c>
      <c r="H23" s="71">
        <v>12.5</v>
      </c>
      <c r="I23" s="70">
        <v>10.75</v>
      </c>
      <c r="J23" s="68" t="s">
        <v>912</v>
      </c>
      <c r="K23" s="71">
        <v>25.6</v>
      </c>
      <c r="L23" s="68" t="s">
        <v>912</v>
      </c>
      <c r="M23" s="70">
        <v>10</v>
      </c>
      <c r="N23" s="72">
        <v>7.05</v>
      </c>
      <c r="O23" s="59">
        <v>72</v>
      </c>
    </row>
    <row r="24" spans="2:15" ht="12.75" customHeight="1" x14ac:dyDescent="0.25">
      <c r="B24" s="58">
        <v>71</v>
      </c>
      <c r="C24" s="67" t="s">
        <v>912</v>
      </c>
      <c r="D24" s="70">
        <v>2.4300000000000002</v>
      </c>
      <c r="E24" s="68">
        <v>71</v>
      </c>
      <c r="F24" s="68" t="s">
        <v>912</v>
      </c>
      <c r="G24" s="70" t="s">
        <v>912</v>
      </c>
      <c r="H24" s="71">
        <v>12.6</v>
      </c>
      <c r="I24" s="70" t="s">
        <v>912</v>
      </c>
      <c r="J24" s="68">
        <v>60</v>
      </c>
      <c r="K24" s="71">
        <v>25.8</v>
      </c>
      <c r="L24" s="68">
        <v>24</v>
      </c>
      <c r="M24" s="70">
        <v>9.75</v>
      </c>
      <c r="N24" s="72">
        <v>6.95</v>
      </c>
      <c r="O24" s="59">
        <v>71</v>
      </c>
    </row>
    <row r="25" spans="2:15" x14ac:dyDescent="0.25">
      <c r="B25" s="58">
        <v>70</v>
      </c>
      <c r="C25" s="67" t="s">
        <v>912</v>
      </c>
      <c r="D25" s="70">
        <v>2.4</v>
      </c>
      <c r="E25" s="68">
        <v>70</v>
      </c>
      <c r="F25" s="68" t="s">
        <v>912</v>
      </c>
      <c r="G25" s="70">
        <v>10.75</v>
      </c>
      <c r="H25" s="71">
        <v>12.7</v>
      </c>
      <c r="I25" s="70">
        <v>10.5</v>
      </c>
      <c r="J25" s="68">
        <v>59</v>
      </c>
      <c r="K25" s="71">
        <v>26</v>
      </c>
      <c r="L25" s="68" t="s">
        <v>912</v>
      </c>
      <c r="M25" s="70">
        <v>9.5</v>
      </c>
      <c r="N25" s="72">
        <v>6.85</v>
      </c>
      <c r="O25" s="59">
        <v>70</v>
      </c>
    </row>
    <row r="26" spans="2:15" ht="12.75" customHeight="1" x14ac:dyDescent="0.25">
      <c r="B26" s="58">
        <v>69</v>
      </c>
      <c r="C26" s="67" t="s">
        <v>912</v>
      </c>
      <c r="D26" s="70">
        <v>2.37</v>
      </c>
      <c r="E26" s="68">
        <v>69</v>
      </c>
      <c r="F26" s="68">
        <v>23</v>
      </c>
      <c r="G26" s="70" t="s">
        <v>912</v>
      </c>
      <c r="H26" s="71">
        <v>12.8</v>
      </c>
      <c r="I26" s="70" t="s">
        <v>912</v>
      </c>
      <c r="J26" s="68" t="s">
        <v>912</v>
      </c>
      <c r="K26" s="71">
        <v>26.2</v>
      </c>
      <c r="L26" s="68">
        <v>23</v>
      </c>
      <c r="M26" s="70">
        <v>9.25</v>
      </c>
      <c r="N26" s="72">
        <v>6.75</v>
      </c>
      <c r="O26" s="59">
        <v>69</v>
      </c>
    </row>
    <row r="27" spans="2:15" ht="12.75" customHeight="1" x14ac:dyDescent="0.25">
      <c r="B27" s="58">
        <v>68</v>
      </c>
      <c r="C27" s="67" t="s">
        <v>912</v>
      </c>
      <c r="D27" s="70">
        <v>2.34</v>
      </c>
      <c r="E27" s="68">
        <v>68</v>
      </c>
      <c r="F27" s="68" t="s">
        <v>912</v>
      </c>
      <c r="G27" s="70">
        <v>10.5</v>
      </c>
      <c r="H27" s="71">
        <v>12.9</v>
      </c>
      <c r="I27" s="70">
        <v>10.25</v>
      </c>
      <c r="J27" s="68">
        <v>58</v>
      </c>
      <c r="K27" s="71">
        <v>26.4</v>
      </c>
      <c r="L27" s="68" t="s">
        <v>912</v>
      </c>
      <c r="M27" s="70">
        <v>9</v>
      </c>
      <c r="N27" s="72">
        <v>6.65</v>
      </c>
      <c r="O27" s="59">
        <v>68</v>
      </c>
    </row>
    <row r="28" spans="2:15" x14ac:dyDescent="0.25">
      <c r="B28" s="58">
        <v>67</v>
      </c>
      <c r="C28" s="67" t="s">
        <v>912</v>
      </c>
      <c r="D28" s="70">
        <v>2.31</v>
      </c>
      <c r="E28" s="68">
        <v>67</v>
      </c>
      <c r="F28" s="68" t="s">
        <v>912</v>
      </c>
      <c r="G28" s="70" t="s">
        <v>912</v>
      </c>
      <c r="H28" s="71">
        <v>13</v>
      </c>
      <c r="I28" s="70" t="s">
        <v>912</v>
      </c>
      <c r="J28" s="68">
        <v>57</v>
      </c>
      <c r="K28" s="71">
        <v>26.6</v>
      </c>
      <c r="L28" s="68" t="s">
        <v>912</v>
      </c>
      <c r="M28" s="70">
        <v>8.75</v>
      </c>
      <c r="N28" s="72">
        <v>6.55</v>
      </c>
      <c r="O28" s="59">
        <v>67</v>
      </c>
    </row>
    <row r="29" spans="2:15" ht="12.75" customHeight="1" x14ac:dyDescent="0.25">
      <c r="B29" s="58">
        <v>66</v>
      </c>
      <c r="C29" s="67" t="s">
        <v>912</v>
      </c>
      <c r="D29" s="70">
        <v>2.2799999999999998</v>
      </c>
      <c r="E29" s="68">
        <v>66</v>
      </c>
      <c r="F29" s="68">
        <v>22</v>
      </c>
      <c r="G29" s="70">
        <v>10.25</v>
      </c>
      <c r="H29" s="71">
        <v>13.1</v>
      </c>
      <c r="I29" s="70">
        <v>10</v>
      </c>
      <c r="J29" s="68" t="s">
        <v>912</v>
      </c>
      <c r="K29" s="71">
        <v>26.8</v>
      </c>
      <c r="L29" s="68">
        <v>22</v>
      </c>
      <c r="M29" s="70">
        <v>8.5</v>
      </c>
      <c r="N29" s="72">
        <v>6.45</v>
      </c>
      <c r="O29" s="59">
        <v>66</v>
      </c>
    </row>
    <row r="30" spans="2:15" ht="12.75" customHeight="1" x14ac:dyDescent="0.25">
      <c r="B30" s="58">
        <v>65</v>
      </c>
      <c r="C30" s="67">
        <v>60</v>
      </c>
      <c r="D30" s="70">
        <v>2.25</v>
      </c>
      <c r="E30" s="68">
        <v>65</v>
      </c>
      <c r="F30" s="68" t="s">
        <v>912</v>
      </c>
      <c r="G30" s="70" t="s">
        <v>912</v>
      </c>
      <c r="H30" s="71">
        <v>13.2</v>
      </c>
      <c r="I30" s="70">
        <v>9.75</v>
      </c>
      <c r="J30" s="68">
        <v>56</v>
      </c>
      <c r="K30" s="71">
        <v>27</v>
      </c>
      <c r="L30" s="68" t="s">
        <v>912</v>
      </c>
      <c r="M30" s="70">
        <v>8.25</v>
      </c>
      <c r="N30" s="72">
        <v>6.36</v>
      </c>
      <c r="O30" s="59">
        <v>65</v>
      </c>
    </row>
    <row r="31" spans="2:15" x14ac:dyDescent="0.25">
      <c r="B31" s="58">
        <v>64</v>
      </c>
      <c r="C31" s="67">
        <v>59</v>
      </c>
      <c r="D31" s="70">
        <v>2.2200000000000002</v>
      </c>
      <c r="E31" s="68">
        <v>64</v>
      </c>
      <c r="F31" s="68" t="s">
        <v>912</v>
      </c>
      <c r="G31" s="70">
        <v>10</v>
      </c>
      <c r="H31" s="71">
        <v>13.3</v>
      </c>
      <c r="I31" s="70">
        <v>9.5</v>
      </c>
      <c r="J31" s="68">
        <v>55</v>
      </c>
      <c r="K31" s="71">
        <v>27.2</v>
      </c>
      <c r="L31" s="68" t="s">
        <v>912</v>
      </c>
      <c r="M31" s="70">
        <v>8</v>
      </c>
      <c r="N31" s="72">
        <v>6.28</v>
      </c>
      <c r="O31" s="59">
        <v>64</v>
      </c>
    </row>
    <row r="32" spans="2:15" ht="12.75" customHeight="1" x14ac:dyDescent="0.25">
      <c r="B32" s="58">
        <v>63</v>
      </c>
      <c r="C32" s="67">
        <v>58</v>
      </c>
      <c r="D32" s="70">
        <v>2.19</v>
      </c>
      <c r="E32" s="68">
        <v>63</v>
      </c>
      <c r="F32" s="68">
        <v>21</v>
      </c>
      <c r="G32" s="70">
        <v>9.75</v>
      </c>
      <c r="H32" s="71">
        <v>13.4</v>
      </c>
      <c r="I32" s="70" t="s">
        <v>912</v>
      </c>
      <c r="J32" s="68" t="s">
        <v>912</v>
      </c>
      <c r="K32" s="71">
        <v>27.4</v>
      </c>
      <c r="L32" s="68">
        <v>21</v>
      </c>
      <c r="M32" s="70">
        <v>7.75</v>
      </c>
      <c r="N32" s="72">
        <v>6.2</v>
      </c>
      <c r="O32" s="59">
        <v>63</v>
      </c>
    </row>
    <row r="33" spans="2:15" ht="12.75" customHeight="1" x14ac:dyDescent="0.25">
      <c r="B33" s="58">
        <v>62</v>
      </c>
      <c r="C33" s="67">
        <v>57</v>
      </c>
      <c r="D33" s="70">
        <v>2.16</v>
      </c>
      <c r="E33" s="68">
        <v>62</v>
      </c>
      <c r="F33" s="68" t="s">
        <v>912</v>
      </c>
      <c r="G33" s="70" t="s">
        <v>912</v>
      </c>
      <c r="H33" s="71">
        <v>13.5</v>
      </c>
      <c r="I33" s="70">
        <v>9.25</v>
      </c>
      <c r="J33" s="68">
        <v>54</v>
      </c>
      <c r="K33" s="71">
        <v>27.6</v>
      </c>
      <c r="L33" s="68" t="s">
        <v>912</v>
      </c>
      <c r="M33" s="70">
        <v>7.5</v>
      </c>
      <c r="N33" s="72">
        <v>6.12</v>
      </c>
      <c r="O33" s="59">
        <v>62</v>
      </c>
    </row>
    <row r="34" spans="2:15" x14ac:dyDescent="0.25">
      <c r="B34" s="58">
        <v>61</v>
      </c>
      <c r="C34" s="67">
        <v>56</v>
      </c>
      <c r="D34" s="70">
        <v>2.13</v>
      </c>
      <c r="E34" s="68">
        <v>61</v>
      </c>
      <c r="F34" s="68" t="s">
        <v>912</v>
      </c>
      <c r="G34" s="70">
        <v>9.5</v>
      </c>
      <c r="H34" s="71">
        <v>13.6</v>
      </c>
      <c r="I34" s="70" t="s">
        <v>912</v>
      </c>
      <c r="J34" s="68">
        <v>53</v>
      </c>
      <c r="K34" s="71">
        <v>27.8</v>
      </c>
      <c r="L34" s="68" t="s">
        <v>912</v>
      </c>
      <c r="M34" s="70">
        <v>7.25</v>
      </c>
      <c r="N34" s="72">
        <v>6.04</v>
      </c>
      <c r="O34" s="59">
        <v>61</v>
      </c>
    </row>
    <row r="35" spans="2:15" ht="12.75" customHeight="1" x14ac:dyDescent="0.25">
      <c r="B35" s="58">
        <v>60</v>
      </c>
      <c r="C35" s="67">
        <v>55</v>
      </c>
      <c r="D35" s="70">
        <v>2.1</v>
      </c>
      <c r="E35" s="68">
        <v>60</v>
      </c>
      <c r="F35" s="68">
        <v>20</v>
      </c>
      <c r="G35" s="70">
        <v>9.25</v>
      </c>
      <c r="H35" s="71">
        <v>13.7</v>
      </c>
      <c r="I35" s="70">
        <v>9</v>
      </c>
      <c r="J35" s="68" t="s">
        <v>912</v>
      </c>
      <c r="K35" s="71">
        <v>28</v>
      </c>
      <c r="L35" s="68">
        <v>20</v>
      </c>
      <c r="M35" s="70">
        <v>7</v>
      </c>
      <c r="N35" s="72">
        <v>5.96</v>
      </c>
      <c r="O35" s="59">
        <v>60</v>
      </c>
    </row>
    <row r="36" spans="2:15" ht="12.75" customHeight="1" x14ac:dyDescent="0.25">
      <c r="B36" s="58">
        <v>59</v>
      </c>
      <c r="C36" s="67">
        <v>54</v>
      </c>
      <c r="D36" s="70">
        <v>2.0699999999999998</v>
      </c>
      <c r="E36" s="68">
        <v>59</v>
      </c>
      <c r="F36" s="68" t="s">
        <v>912</v>
      </c>
      <c r="G36" s="70" t="s">
        <v>912</v>
      </c>
      <c r="H36" s="71">
        <v>13.8</v>
      </c>
      <c r="I36" s="70" t="s">
        <v>912</v>
      </c>
      <c r="J36" s="68">
        <v>52</v>
      </c>
      <c r="K36" s="71">
        <v>28.2</v>
      </c>
      <c r="L36" s="68" t="s">
        <v>912</v>
      </c>
      <c r="M36" s="70">
        <v>6.75</v>
      </c>
      <c r="N36" s="72">
        <v>5.88</v>
      </c>
      <c r="O36" s="59">
        <v>59</v>
      </c>
    </row>
    <row r="37" spans="2:15" x14ac:dyDescent="0.25">
      <c r="B37" s="58">
        <v>58</v>
      </c>
      <c r="C37" s="67">
        <v>53</v>
      </c>
      <c r="D37" s="70">
        <v>2.04</v>
      </c>
      <c r="E37" s="68">
        <v>58</v>
      </c>
      <c r="F37" s="68" t="s">
        <v>912</v>
      </c>
      <c r="G37" s="70">
        <v>9</v>
      </c>
      <c r="H37" s="71">
        <v>13.9</v>
      </c>
      <c r="I37" s="70">
        <v>8.75</v>
      </c>
      <c r="J37" s="68">
        <v>51</v>
      </c>
      <c r="K37" s="71">
        <v>28.4</v>
      </c>
      <c r="L37" s="68" t="s">
        <v>912</v>
      </c>
      <c r="M37" s="70">
        <v>6.5</v>
      </c>
      <c r="N37" s="72">
        <v>5.8</v>
      </c>
      <c r="O37" s="59">
        <v>58</v>
      </c>
    </row>
    <row r="38" spans="2:15" ht="12.75" customHeight="1" x14ac:dyDescent="0.25">
      <c r="B38" s="58">
        <v>57</v>
      </c>
      <c r="C38" s="67">
        <v>52</v>
      </c>
      <c r="D38" s="70">
        <v>2.0099999999999998</v>
      </c>
      <c r="E38" s="68">
        <v>57</v>
      </c>
      <c r="F38" s="68">
        <v>19</v>
      </c>
      <c r="G38" s="70">
        <v>8.75</v>
      </c>
      <c r="H38" s="71">
        <v>14</v>
      </c>
      <c r="I38" s="70">
        <v>8.5</v>
      </c>
      <c r="J38" s="68" t="s">
        <v>912</v>
      </c>
      <c r="K38" s="71">
        <v>28.6</v>
      </c>
      <c r="L38" s="68">
        <v>19</v>
      </c>
      <c r="M38" s="70">
        <v>6.25</v>
      </c>
      <c r="N38" s="72">
        <v>5.72</v>
      </c>
      <c r="O38" s="59">
        <v>57</v>
      </c>
    </row>
    <row r="39" spans="2:15" ht="12.75" customHeight="1" x14ac:dyDescent="0.25">
      <c r="B39" s="58">
        <v>56</v>
      </c>
      <c r="C39" s="67">
        <v>51</v>
      </c>
      <c r="D39" s="70">
        <v>1.98</v>
      </c>
      <c r="E39" s="68">
        <v>56</v>
      </c>
      <c r="F39" s="68" t="s">
        <v>912</v>
      </c>
      <c r="G39" s="70" t="s">
        <v>912</v>
      </c>
      <c r="H39" s="71">
        <v>14.1</v>
      </c>
      <c r="I39" s="70">
        <v>8.25</v>
      </c>
      <c r="J39" s="68">
        <v>50</v>
      </c>
      <c r="K39" s="71">
        <v>28.8</v>
      </c>
      <c r="L39" s="68" t="s">
        <v>912</v>
      </c>
      <c r="M39" s="70">
        <v>6</v>
      </c>
      <c r="N39" s="72">
        <v>5.64</v>
      </c>
      <c r="O39" s="59">
        <v>56</v>
      </c>
    </row>
    <row r="40" spans="2:15" x14ac:dyDescent="0.25">
      <c r="B40" s="58">
        <v>55</v>
      </c>
      <c r="C40" s="67">
        <v>50</v>
      </c>
      <c r="D40" s="70">
        <v>1.95</v>
      </c>
      <c r="E40" s="68">
        <v>55</v>
      </c>
      <c r="F40" s="68" t="s">
        <v>912</v>
      </c>
      <c r="G40" s="70">
        <v>8.5</v>
      </c>
      <c r="H40" s="71">
        <v>14.2</v>
      </c>
      <c r="I40" s="70">
        <v>8</v>
      </c>
      <c r="J40" s="68">
        <v>49</v>
      </c>
      <c r="K40" s="71">
        <v>29</v>
      </c>
      <c r="L40" s="68" t="s">
        <v>912</v>
      </c>
      <c r="M40" s="70" t="s">
        <v>912</v>
      </c>
      <c r="N40" s="72">
        <v>5.56</v>
      </c>
      <c r="O40" s="59">
        <v>55</v>
      </c>
    </row>
    <row r="41" spans="2:15" ht="12.75" customHeight="1" x14ac:dyDescent="0.25">
      <c r="B41" s="58">
        <v>54</v>
      </c>
      <c r="C41" s="67">
        <v>49</v>
      </c>
      <c r="D41" s="70">
        <v>1.92</v>
      </c>
      <c r="E41" s="68">
        <v>54</v>
      </c>
      <c r="F41" s="68">
        <v>18</v>
      </c>
      <c r="G41" s="70">
        <v>8.25</v>
      </c>
      <c r="H41" s="71">
        <v>14.3</v>
      </c>
      <c r="I41" s="70" t="s">
        <v>912</v>
      </c>
      <c r="J41" s="68">
        <v>48</v>
      </c>
      <c r="K41" s="71">
        <v>29.2</v>
      </c>
      <c r="L41" s="68">
        <v>18</v>
      </c>
      <c r="M41" s="70">
        <v>5.75</v>
      </c>
      <c r="N41" s="72">
        <v>5.48</v>
      </c>
      <c r="O41" s="59">
        <v>54</v>
      </c>
    </row>
    <row r="42" spans="2:15" ht="12.75" customHeight="1" x14ac:dyDescent="0.25">
      <c r="B42" s="58">
        <v>53</v>
      </c>
      <c r="C42" s="67">
        <v>48</v>
      </c>
      <c r="D42" s="70">
        <v>1.89</v>
      </c>
      <c r="E42" s="68">
        <v>53</v>
      </c>
      <c r="F42" s="68" t="s">
        <v>912</v>
      </c>
      <c r="G42" s="70">
        <v>8</v>
      </c>
      <c r="H42" s="71">
        <v>14.4</v>
      </c>
      <c r="I42" s="70">
        <v>7.75</v>
      </c>
      <c r="J42" s="68">
        <v>47</v>
      </c>
      <c r="K42" s="71">
        <v>29.4</v>
      </c>
      <c r="L42" s="68" t="s">
        <v>912</v>
      </c>
      <c r="M42" s="70" t="s">
        <v>912</v>
      </c>
      <c r="N42" s="72">
        <v>5.4</v>
      </c>
      <c r="O42" s="59">
        <v>53</v>
      </c>
    </row>
    <row r="43" spans="2:15" x14ac:dyDescent="0.25">
      <c r="B43" s="58">
        <v>52</v>
      </c>
      <c r="C43" s="67">
        <v>47</v>
      </c>
      <c r="D43" s="70">
        <v>1.86</v>
      </c>
      <c r="E43" s="68">
        <v>52</v>
      </c>
      <c r="F43" s="68" t="s">
        <v>912</v>
      </c>
      <c r="G43" s="70">
        <v>7.75</v>
      </c>
      <c r="H43" s="71">
        <v>14.5</v>
      </c>
      <c r="I43" s="70">
        <v>7.5</v>
      </c>
      <c r="J43" s="68">
        <v>46</v>
      </c>
      <c r="K43" s="71">
        <v>29.6</v>
      </c>
      <c r="L43" s="68" t="s">
        <v>912</v>
      </c>
      <c r="M43" s="70">
        <v>5.5</v>
      </c>
      <c r="N43" s="72">
        <v>5.34</v>
      </c>
      <c r="O43" s="59">
        <v>52</v>
      </c>
    </row>
    <row r="44" spans="2:15" ht="12.75" customHeight="1" x14ac:dyDescent="0.25">
      <c r="B44" s="58">
        <v>51</v>
      </c>
      <c r="C44" s="67">
        <v>46</v>
      </c>
      <c r="D44" s="70">
        <v>1.83</v>
      </c>
      <c r="E44" s="68">
        <v>51</v>
      </c>
      <c r="F44" s="68">
        <v>17</v>
      </c>
      <c r="G44" s="70" t="s">
        <v>912</v>
      </c>
      <c r="H44" s="71">
        <v>14.6</v>
      </c>
      <c r="I44" s="70" t="s">
        <v>912</v>
      </c>
      <c r="J44" s="68">
        <v>45</v>
      </c>
      <c r="K44" s="71">
        <v>29.8</v>
      </c>
      <c r="L44" s="68">
        <v>17</v>
      </c>
      <c r="M44" s="70" t="s">
        <v>912</v>
      </c>
      <c r="N44" s="72">
        <v>5.28</v>
      </c>
      <c r="O44" s="59">
        <v>51</v>
      </c>
    </row>
    <row r="45" spans="2:15" ht="12.75" customHeight="1" x14ac:dyDescent="0.25">
      <c r="B45" s="58">
        <v>50</v>
      </c>
      <c r="C45" s="67">
        <v>45</v>
      </c>
      <c r="D45" s="70">
        <v>1.8</v>
      </c>
      <c r="E45" s="68">
        <v>50</v>
      </c>
      <c r="F45" s="68" t="s">
        <v>912</v>
      </c>
      <c r="G45" s="70">
        <v>7.5</v>
      </c>
      <c r="H45" s="71">
        <v>14.7</v>
      </c>
      <c r="I45" s="70">
        <v>7.25</v>
      </c>
      <c r="J45" s="68">
        <v>44</v>
      </c>
      <c r="K45" s="71">
        <v>30</v>
      </c>
      <c r="L45" s="68" t="s">
        <v>912</v>
      </c>
      <c r="M45" s="70">
        <v>5.25</v>
      </c>
      <c r="N45" s="72">
        <v>5.22</v>
      </c>
      <c r="O45" s="59">
        <v>50</v>
      </c>
    </row>
    <row r="46" spans="2:15" x14ac:dyDescent="0.25">
      <c r="B46" s="58">
        <v>49</v>
      </c>
      <c r="C46" s="67">
        <v>44</v>
      </c>
      <c r="D46" s="70">
        <v>1.78</v>
      </c>
      <c r="E46" s="68">
        <v>49</v>
      </c>
      <c r="F46" s="68" t="s">
        <v>912</v>
      </c>
      <c r="G46" s="70">
        <v>7.25</v>
      </c>
      <c r="H46" s="71">
        <v>14.8</v>
      </c>
      <c r="I46" s="70">
        <v>7</v>
      </c>
      <c r="J46" s="68">
        <v>43</v>
      </c>
      <c r="K46" s="71">
        <v>30.2</v>
      </c>
      <c r="L46" s="68" t="s">
        <v>912</v>
      </c>
      <c r="M46" s="70" t="s">
        <v>912</v>
      </c>
      <c r="N46" s="72">
        <v>5.16</v>
      </c>
      <c r="O46" s="59">
        <v>49</v>
      </c>
    </row>
    <row r="47" spans="2:15" ht="12.75" customHeight="1" x14ac:dyDescent="0.25">
      <c r="B47" s="58">
        <v>48</v>
      </c>
      <c r="C47" s="67">
        <v>43</v>
      </c>
      <c r="D47" s="70">
        <v>1.76</v>
      </c>
      <c r="E47" s="68" t="s">
        <v>912</v>
      </c>
      <c r="F47" s="68">
        <v>16</v>
      </c>
      <c r="G47" s="70" t="s">
        <v>912</v>
      </c>
      <c r="H47" s="71">
        <v>14.9</v>
      </c>
      <c r="I47" s="70" t="s">
        <v>912</v>
      </c>
      <c r="J47" s="68">
        <v>42</v>
      </c>
      <c r="K47" s="71">
        <v>30.4</v>
      </c>
      <c r="L47" s="68">
        <v>16</v>
      </c>
      <c r="M47" s="70">
        <v>5</v>
      </c>
      <c r="N47" s="72">
        <v>5.0999999999999996</v>
      </c>
      <c r="O47" s="59">
        <v>48</v>
      </c>
    </row>
    <row r="48" spans="2:15" ht="12.75" customHeight="1" x14ac:dyDescent="0.25">
      <c r="B48" s="58">
        <v>47</v>
      </c>
      <c r="C48" s="67">
        <v>42</v>
      </c>
      <c r="D48" s="70">
        <v>1.74</v>
      </c>
      <c r="E48" s="68">
        <v>48</v>
      </c>
      <c r="F48" s="68" t="s">
        <v>912</v>
      </c>
      <c r="G48" s="70">
        <v>7</v>
      </c>
      <c r="H48" s="71">
        <v>15</v>
      </c>
      <c r="I48" s="70">
        <v>6.75</v>
      </c>
      <c r="J48" s="68">
        <v>41</v>
      </c>
      <c r="K48" s="71">
        <v>30.6</v>
      </c>
      <c r="L48" s="68" t="s">
        <v>912</v>
      </c>
      <c r="M48" s="70" t="s">
        <v>912</v>
      </c>
      <c r="N48" s="72">
        <v>5.04</v>
      </c>
      <c r="O48" s="59">
        <v>47</v>
      </c>
    </row>
    <row r="49" spans="2:15" x14ac:dyDescent="0.25">
      <c r="B49" s="58">
        <v>46</v>
      </c>
      <c r="C49" s="67">
        <v>41</v>
      </c>
      <c r="D49" s="70">
        <v>1.72</v>
      </c>
      <c r="E49" s="68" t="s">
        <v>912</v>
      </c>
      <c r="F49" s="68" t="s">
        <v>912</v>
      </c>
      <c r="G49" s="70">
        <v>6.75</v>
      </c>
      <c r="H49" s="71">
        <v>15.1</v>
      </c>
      <c r="I49" s="70">
        <v>6.5</v>
      </c>
      <c r="J49" s="68">
        <v>40</v>
      </c>
      <c r="K49" s="71">
        <v>30.8</v>
      </c>
      <c r="L49" s="68" t="s">
        <v>912</v>
      </c>
      <c r="M49" s="70">
        <v>4.75</v>
      </c>
      <c r="N49" s="72">
        <v>4.9800000000000004</v>
      </c>
      <c r="O49" s="59">
        <v>46</v>
      </c>
    </row>
    <row r="50" spans="2:15" ht="12.75" customHeight="1" x14ac:dyDescent="0.25">
      <c r="B50" s="58">
        <v>45</v>
      </c>
      <c r="C50" s="67" t="s">
        <v>912</v>
      </c>
      <c r="D50" s="70">
        <v>1.7</v>
      </c>
      <c r="E50" s="68">
        <v>47</v>
      </c>
      <c r="F50" s="68">
        <v>15</v>
      </c>
      <c r="G50" s="70" t="s">
        <v>912</v>
      </c>
      <c r="H50" s="71">
        <v>15.2</v>
      </c>
      <c r="I50" s="70" t="s">
        <v>912</v>
      </c>
      <c r="J50" s="68" t="s">
        <v>912</v>
      </c>
      <c r="K50" s="71">
        <v>31</v>
      </c>
      <c r="L50" s="68">
        <v>15</v>
      </c>
      <c r="M50" s="70" t="s">
        <v>912</v>
      </c>
      <c r="N50" s="72">
        <v>4.92</v>
      </c>
      <c r="O50" s="59">
        <v>45</v>
      </c>
    </row>
    <row r="51" spans="2:15" ht="12.75" customHeight="1" x14ac:dyDescent="0.25">
      <c r="B51" s="58">
        <v>44</v>
      </c>
      <c r="C51" s="67">
        <v>40</v>
      </c>
      <c r="D51" s="70">
        <v>1.68</v>
      </c>
      <c r="E51" s="68">
        <v>46</v>
      </c>
      <c r="F51" s="68" t="s">
        <v>912</v>
      </c>
      <c r="G51" s="70">
        <v>6.5</v>
      </c>
      <c r="H51" s="71">
        <v>15.3</v>
      </c>
      <c r="I51" s="70">
        <v>6.25</v>
      </c>
      <c r="J51" s="68">
        <v>39</v>
      </c>
      <c r="K51" s="71">
        <v>31.2</v>
      </c>
      <c r="L51" s="68" t="s">
        <v>912</v>
      </c>
      <c r="M51" s="70">
        <v>4.5</v>
      </c>
      <c r="N51" s="72">
        <v>4.8600000000000003</v>
      </c>
      <c r="O51" s="59">
        <v>44</v>
      </c>
    </row>
    <row r="52" spans="2:15" x14ac:dyDescent="0.25">
      <c r="B52" s="58">
        <v>43</v>
      </c>
      <c r="C52" s="67" t="s">
        <v>912</v>
      </c>
      <c r="D52" s="70">
        <v>1.66</v>
      </c>
      <c r="E52" s="68">
        <v>45</v>
      </c>
      <c r="F52" s="68" t="s">
        <v>912</v>
      </c>
      <c r="G52" s="70" t="s">
        <v>912</v>
      </c>
      <c r="H52" s="71">
        <v>15.4</v>
      </c>
      <c r="I52" s="70" t="s">
        <v>912</v>
      </c>
      <c r="J52" s="68">
        <v>38</v>
      </c>
      <c r="K52" s="71">
        <v>31.4</v>
      </c>
      <c r="L52" s="68" t="s">
        <v>912</v>
      </c>
      <c r="M52" s="70" t="s">
        <v>912</v>
      </c>
      <c r="N52" s="72">
        <v>4.8</v>
      </c>
      <c r="O52" s="59">
        <v>43</v>
      </c>
    </row>
    <row r="53" spans="2:15" x14ac:dyDescent="0.25">
      <c r="B53" s="58">
        <v>42</v>
      </c>
      <c r="C53" s="67">
        <v>39</v>
      </c>
      <c r="D53" s="70">
        <v>1.64</v>
      </c>
      <c r="E53" s="68">
        <v>44</v>
      </c>
      <c r="F53" s="68">
        <v>14</v>
      </c>
      <c r="G53" s="70">
        <v>6.25</v>
      </c>
      <c r="H53" s="71">
        <v>15.5</v>
      </c>
      <c r="I53" s="70">
        <v>6</v>
      </c>
      <c r="J53" s="68" t="s">
        <v>912</v>
      </c>
      <c r="K53" s="71">
        <v>31.6</v>
      </c>
      <c r="L53" s="68">
        <v>14</v>
      </c>
      <c r="M53" s="70">
        <v>4.25</v>
      </c>
      <c r="N53" s="72">
        <v>4.75</v>
      </c>
      <c r="O53" s="59">
        <v>42</v>
      </c>
    </row>
    <row r="54" spans="2:15" x14ac:dyDescent="0.25">
      <c r="B54" s="58">
        <v>41</v>
      </c>
      <c r="C54" s="67" t="s">
        <v>912</v>
      </c>
      <c r="D54" s="70">
        <v>1.62</v>
      </c>
      <c r="E54" s="68">
        <v>43</v>
      </c>
      <c r="F54" s="68" t="s">
        <v>912</v>
      </c>
      <c r="G54" s="70" t="s">
        <v>912</v>
      </c>
      <c r="H54" s="71">
        <v>15.6</v>
      </c>
      <c r="I54" s="70" t="s">
        <v>912</v>
      </c>
      <c r="J54" s="68">
        <v>37</v>
      </c>
      <c r="K54" s="71">
        <v>31.8</v>
      </c>
      <c r="L54" s="68" t="s">
        <v>912</v>
      </c>
      <c r="M54" s="70" t="s">
        <v>912</v>
      </c>
      <c r="N54" s="72">
        <v>4.7</v>
      </c>
      <c r="O54" s="59">
        <v>41</v>
      </c>
    </row>
    <row r="55" spans="2:15" x14ac:dyDescent="0.25">
      <c r="B55" s="58">
        <v>40</v>
      </c>
      <c r="C55" s="67">
        <v>38</v>
      </c>
      <c r="D55" s="70">
        <v>1.6</v>
      </c>
      <c r="E55" s="68">
        <v>42</v>
      </c>
      <c r="F55" s="68" t="s">
        <v>912</v>
      </c>
      <c r="G55" s="70">
        <v>6</v>
      </c>
      <c r="H55" s="71">
        <v>15.7</v>
      </c>
      <c r="I55" s="70">
        <v>5.75</v>
      </c>
      <c r="J55" s="68">
        <v>36</v>
      </c>
      <c r="K55" s="71">
        <v>32</v>
      </c>
      <c r="L55" s="68" t="s">
        <v>912</v>
      </c>
      <c r="M55" s="70">
        <v>4</v>
      </c>
      <c r="N55" s="72">
        <v>4.6500000000000004</v>
      </c>
      <c r="O55" s="59">
        <v>40</v>
      </c>
    </row>
    <row r="56" spans="2:15" x14ac:dyDescent="0.25">
      <c r="B56" s="58">
        <v>39</v>
      </c>
      <c r="C56" s="67" t="s">
        <v>912</v>
      </c>
      <c r="D56" s="70">
        <v>1.59</v>
      </c>
      <c r="E56" s="68">
        <v>41</v>
      </c>
      <c r="F56" s="68">
        <v>13</v>
      </c>
      <c r="G56" s="70" t="s">
        <v>912</v>
      </c>
      <c r="H56" s="71">
        <v>15.8</v>
      </c>
      <c r="I56" s="70" t="s">
        <v>912</v>
      </c>
      <c r="J56" s="68" t="s">
        <v>912</v>
      </c>
      <c r="K56" s="71">
        <v>32.200000000000003</v>
      </c>
      <c r="L56" s="68">
        <v>13</v>
      </c>
      <c r="M56" s="70" t="s">
        <v>912</v>
      </c>
      <c r="N56" s="72">
        <v>4.5999999999999996</v>
      </c>
      <c r="O56" s="59">
        <v>39</v>
      </c>
    </row>
    <row r="57" spans="2:15" x14ac:dyDescent="0.25">
      <c r="B57" s="58">
        <v>38</v>
      </c>
      <c r="C57" s="67">
        <v>37</v>
      </c>
      <c r="D57" s="70">
        <v>1.58</v>
      </c>
      <c r="E57" s="68">
        <v>40</v>
      </c>
      <c r="F57" s="68" t="s">
        <v>912</v>
      </c>
      <c r="G57" s="70">
        <v>5.75</v>
      </c>
      <c r="H57" s="71">
        <v>15.9</v>
      </c>
      <c r="I57" s="70">
        <v>5.5</v>
      </c>
      <c r="J57" s="68">
        <v>35</v>
      </c>
      <c r="K57" s="71">
        <v>32.4</v>
      </c>
      <c r="L57" s="68" t="s">
        <v>912</v>
      </c>
      <c r="M57" s="70" t="s">
        <v>912</v>
      </c>
      <c r="N57" s="72">
        <v>4.55</v>
      </c>
      <c r="O57" s="59">
        <v>38</v>
      </c>
    </row>
    <row r="58" spans="2:15" x14ac:dyDescent="0.25">
      <c r="B58" s="58">
        <v>37</v>
      </c>
      <c r="C58" s="67" t="s">
        <v>912</v>
      </c>
      <c r="D58" s="70">
        <v>1.57</v>
      </c>
      <c r="E58" s="68">
        <v>39</v>
      </c>
      <c r="F58" s="68" t="s">
        <v>912</v>
      </c>
      <c r="G58" s="70" t="s">
        <v>912</v>
      </c>
      <c r="H58" s="71">
        <v>16</v>
      </c>
      <c r="I58" s="70" t="s">
        <v>912</v>
      </c>
      <c r="J58" s="68">
        <v>34</v>
      </c>
      <c r="K58" s="71">
        <v>32.6</v>
      </c>
      <c r="L58" s="68" t="s">
        <v>912</v>
      </c>
      <c r="M58" s="70">
        <v>3.75</v>
      </c>
      <c r="N58" s="72">
        <v>4.5</v>
      </c>
      <c r="O58" s="59">
        <v>37</v>
      </c>
    </row>
    <row r="59" spans="2:15" x14ac:dyDescent="0.25">
      <c r="B59" s="58">
        <v>36</v>
      </c>
      <c r="C59" s="67">
        <v>36</v>
      </c>
      <c r="D59" s="70">
        <v>1.56</v>
      </c>
      <c r="E59" s="68">
        <v>38</v>
      </c>
      <c r="F59" s="68">
        <v>12</v>
      </c>
      <c r="G59" s="70">
        <v>5.5</v>
      </c>
      <c r="H59" s="71">
        <v>16.100000000000001</v>
      </c>
      <c r="I59" s="70">
        <v>5.25</v>
      </c>
      <c r="J59" s="68" t="s">
        <v>912</v>
      </c>
      <c r="K59" s="71">
        <v>32.799999999999997</v>
      </c>
      <c r="L59" s="68">
        <v>12</v>
      </c>
      <c r="M59" s="70" t="s">
        <v>912</v>
      </c>
      <c r="N59" s="72">
        <v>4.45</v>
      </c>
      <c r="O59" s="59">
        <v>36</v>
      </c>
    </row>
    <row r="60" spans="2:15" x14ac:dyDescent="0.25">
      <c r="B60" s="58">
        <v>35</v>
      </c>
      <c r="C60" s="67">
        <v>35</v>
      </c>
      <c r="D60" s="70">
        <v>1.55</v>
      </c>
      <c r="E60" s="68">
        <v>37</v>
      </c>
      <c r="F60" s="68" t="s">
        <v>912</v>
      </c>
      <c r="G60" s="70" t="s">
        <v>912</v>
      </c>
      <c r="H60" s="71">
        <v>16.2</v>
      </c>
      <c r="I60" s="70" t="s">
        <v>912</v>
      </c>
      <c r="J60" s="68">
        <v>33</v>
      </c>
      <c r="K60" s="71">
        <v>33</v>
      </c>
      <c r="L60" s="68" t="s">
        <v>912</v>
      </c>
      <c r="M60" s="70" t="s">
        <v>912</v>
      </c>
      <c r="N60" s="72">
        <v>4.4000000000000004</v>
      </c>
      <c r="O60" s="59">
        <v>35</v>
      </c>
    </row>
    <row r="61" spans="2:15" x14ac:dyDescent="0.25">
      <c r="B61" s="58">
        <v>34</v>
      </c>
      <c r="C61" s="67">
        <v>34</v>
      </c>
      <c r="D61" s="70">
        <v>1.54</v>
      </c>
      <c r="E61" s="68">
        <v>36</v>
      </c>
      <c r="F61" s="68" t="s">
        <v>912</v>
      </c>
      <c r="G61" s="70" t="s">
        <v>912</v>
      </c>
      <c r="H61" s="71">
        <v>16.3</v>
      </c>
      <c r="I61" s="70" t="s">
        <v>912</v>
      </c>
      <c r="J61" s="68">
        <v>32</v>
      </c>
      <c r="K61" s="71">
        <v>33.200000000000003</v>
      </c>
      <c r="L61" s="68" t="s">
        <v>912</v>
      </c>
      <c r="M61" s="70" t="s">
        <v>912</v>
      </c>
      <c r="N61" s="72">
        <v>4.3499999999999996</v>
      </c>
      <c r="O61" s="59">
        <v>34</v>
      </c>
    </row>
    <row r="62" spans="2:15" x14ac:dyDescent="0.25">
      <c r="B62" s="58">
        <v>33</v>
      </c>
      <c r="C62" s="67">
        <v>33</v>
      </c>
      <c r="D62" s="70">
        <v>1.53</v>
      </c>
      <c r="E62" s="68">
        <v>35</v>
      </c>
      <c r="F62" s="68">
        <v>11</v>
      </c>
      <c r="G62" s="70">
        <v>5.25</v>
      </c>
      <c r="H62" s="71">
        <v>16.399999999999999</v>
      </c>
      <c r="I62" s="70">
        <v>5</v>
      </c>
      <c r="J62" s="68" t="s">
        <v>912</v>
      </c>
      <c r="K62" s="71">
        <v>33.4</v>
      </c>
      <c r="L62" s="68">
        <v>11</v>
      </c>
      <c r="M62" s="70" t="s">
        <v>912</v>
      </c>
      <c r="N62" s="72">
        <v>4.3</v>
      </c>
      <c r="O62" s="59">
        <v>33</v>
      </c>
    </row>
    <row r="63" spans="2:15" x14ac:dyDescent="0.25">
      <c r="B63" s="58">
        <v>32</v>
      </c>
      <c r="C63" s="67">
        <v>32</v>
      </c>
      <c r="D63" s="70">
        <v>1.52</v>
      </c>
      <c r="E63" s="68">
        <v>34</v>
      </c>
      <c r="F63" s="68" t="s">
        <v>912</v>
      </c>
      <c r="G63" s="70" t="s">
        <v>912</v>
      </c>
      <c r="H63" s="71">
        <v>16.5</v>
      </c>
      <c r="I63" s="70" t="s">
        <v>912</v>
      </c>
      <c r="J63" s="68">
        <v>31</v>
      </c>
      <c r="K63" s="71">
        <v>33.6</v>
      </c>
      <c r="L63" s="68" t="s">
        <v>912</v>
      </c>
      <c r="M63" s="70">
        <v>3.5</v>
      </c>
      <c r="N63" s="72">
        <v>4.25</v>
      </c>
      <c r="O63" s="59">
        <v>32</v>
      </c>
    </row>
    <row r="64" spans="2:15" x14ac:dyDescent="0.25">
      <c r="B64" s="58">
        <v>31</v>
      </c>
      <c r="C64" s="67">
        <v>31</v>
      </c>
      <c r="D64" s="70">
        <v>1.51</v>
      </c>
      <c r="E64" s="68">
        <v>33</v>
      </c>
      <c r="F64" s="68" t="s">
        <v>912</v>
      </c>
      <c r="G64" s="70">
        <v>5</v>
      </c>
      <c r="H64" s="71">
        <v>16.600000000000001</v>
      </c>
      <c r="I64" s="70">
        <v>4.75</v>
      </c>
      <c r="J64" s="68">
        <v>30</v>
      </c>
      <c r="K64" s="71">
        <v>33.799999999999997</v>
      </c>
      <c r="L64" s="68" t="s">
        <v>912</v>
      </c>
      <c r="M64" s="70" t="s">
        <v>912</v>
      </c>
      <c r="N64" s="72">
        <v>4.2</v>
      </c>
      <c r="O64" s="59">
        <v>31</v>
      </c>
    </row>
    <row r="65" spans="2:15" x14ac:dyDescent="0.25">
      <c r="B65" s="58">
        <v>30</v>
      </c>
      <c r="C65" s="67">
        <v>30</v>
      </c>
      <c r="D65" s="70">
        <v>1.5</v>
      </c>
      <c r="E65" s="68">
        <v>32</v>
      </c>
      <c r="F65" s="68">
        <v>10</v>
      </c>
      <c r="G65" s="70" t="s">
        <v>912</v>
      </c>
      <c r="H65" s="71">
        <v>16.8</v>
      </c>
      <c r="I65" s="70" t="s">
        <v>912</v>
      </c>
      <c r="J65" s="68">
        <v>29</v>
      </c>
      <c r="K65" s="71">
        <v>34</v>
      </c>
      <c r="L65" s="68">
        <v>10</v>
      </c>
      <c r="M65" s="70" t="s">
        <v>912</v>
      </c>
      <c r="N65" s="72">
        <v>4.1500000000000004</v>
      </c>
      <c r="O65" s="59">
        <v>30</v>
      </c>
    </row>
    <row r="66" spans="2:15" x14ac:dyDescent="0.25">
      <c r="B66" s="58">
        <v>29</v>
      </c>
      <c r="C66" s="67">
        <v>29</v>
      </c>
      <c r="D66" s="70">
        <v>1.48</v>
      </c>
      <c r="E66" s="68">
        <v>31</v>
      </c>
      <c r="F66" s="68" t="s">
        <v>912</v>
      </c>
      <c r="G66" s="70">
        <v>4.75</v>
      </c>
      <c r="H66" s="71">
        <v>17</v>
      </c>
      <c r="I66" s="70" t="s">
        <v>912</v>
      </c>
      <c r="J66" s="68" t="s">
        <v>912</v>
      </c>
      <c r="K66" s="71">
        <v>34.200000000000003</v>
      </c>
      <c r="L66" s="68" t="s">
        <v>912</v>
      </c>
      <c r="M66" s="70" t="s">
        <v>912</v>
      </c>
      <c r="N66" s="72">
        <v>4.0999999999999996</v>
      </c>
      <c r="O66" s="59">
        <v>29</v>
      </c>
    </row>
    <row r="67" spans="2:15" x14ac:dyDescent="0.25">
      <c r="B67" s="58">
        <v>28</v>
      </c>
      <c r="C67" s="67">
        <v>28</v>
      </c>
      <c r="D67" s="70">
        <v>1.46</v>
      </c>
      <c r="E67" s="68">
        <v>30</v>
      </c>
      <c r="F67" s="68" t="s">
        <v>912</v>
      </c>
      <c r="G67" s="70" t="s">
        <v>912</v>
      </c>
      <c r="H67" s="71">
        <v>17.2</v>
      </c>
      <c r="I67" s="70">
        <v>4.5</v>
      </c>
      <c r="J67" s="68">
        <v>28</v>
      </c>
      <c r="K67" s="71">
        <v>34.4</v>
      </c>
      <c r="L67" s="68" t="s">
        <v>912</v>
      </c>
      <c r="M67" s="70" t="s">
        <v>912</v>
      </c>
      <c r="N67" s="72">
        <v>4.05</v>
      </c>
      <c r="O67" s="59">
        <v>28</v>
      </c>
    </row>
    <row r="68" spans="2:15" x14ac:dyDescent="0.25">
      <c r="B68" s="58">
        <v>27</v>
      </c>
      <c r="C68" s="67">
        <v>27</v>
      </c>
      <c r="D68" s="70">
        <v>1.44</v>
      </c>
      <c r="E68" s="68">
        <v>29</v>
      </c>
      <c r="F68" s="68">
        <v>9</v>
      </c>
      <c r="G68" s="70">
        <v>4.5</v>
      </c>
      <c r="H68" s="71">
        <v>17.399999999999999</v>
      </c>
      <c r="I68" s="70" t="s">
        <v>912</v>
      </c>
      <c r="J68" s="68">
        <v>27</v>
      </c>
      <c r="K68" s="71">
        <v>34.6</v>
      </c>
      <c r="L68" s="68">
        <v>9</v>
      </c>
      <c r="M68" s="70">
        <v>3.25</v>
      </c>
      <c r="N68" s="72">
        <v>4</v>
      </c>
      <c r="O68" s="59">
        <v>27</v>
      </c>
    </row>
    <row r="69" spans="2:15" x14ac:dyDescent="0.25">
      <c r="B69" s="58">
        <v>26</v>
      </c>
      <c r="C69" s="67">
        <v>26</v>
      </c>
      <c r="D69" s="70">
        <v>1.42</v>
      </c>
      <c r="E69" s="68">
        <v>28</v>
      </c>
      <c r="F69" s="68" t="s">
        <v>912</v>
      </c>
      <c r="G69" s="70" t="s">
        <v>912</v>
      </c>
      <c r="H69" s="71">
        <v>17.600000000000001</v>
      </c>
      <c r="I69" s="70" t="s">
        <v>912</v>
      </c>
      <c r="J69" s="68">
        <v>26</v>
      </c>
      <c r="K69" s="71">
        <v>34.799999999999997</v>
      </c>
      <c r="L69" s="68" t="s">
        <v>912</v>
      </c>
      <c r="M69" s="70" t="s">
        <v>912</v>
      </c>
      <c r="N69" s="72">
        <v>3.95</v>
      </c>
      <c r="O69" s="59">
        <v>26</v>
      </c>
    </row>
    <row r="70" spans="2:15" x14ac:dyDescent="0.25">
      <c r="B70" s="58">
        <v>25</v>
      </c>
      <c r="C70" s="67">
        <v>25</v>
      </c>
      <c r="D70" s="70">
        <v>1.4</v>
      </c>
      <c r="E70" s="68">
        <v>27</v>
      </c>
      <c r="F70" s="68" t="s">
        <v>912</v>
      </c>
      <c r="G70" s="70">
        <v>4.25</v>
      </c>
      <c r="H70" s="71">
        <v>18</v>
      </c>
      <c r="I70" s="70">
        <v>4.25</v>
      </c>
      <c r="J70" s="68" t="s">
        <v>912</v>
      </c>
      <c r="K70" s="71">
        <v>35</v>
      </c>
      <c r="L70" s="68" t="s">
        <v>912</v>
      </c>
      <c r="M70" s="70" t="s">
        <v>912</v>
      </c>
      <c r="N70" s="72">
        <v>3.9</v>
      </c>
      <c r="O70" s="59">
        <v>25</v>
      </c>
    </row>
    <row r="71" spans="2:15" x14ac:dyDescent="0.25">
      <c r="B71" s="58">
        <v>24</v>
      </c>
      <c r="C71" s="67">
        <v>24</v>
      </c>
      <c r="D71" s="70">
        <v>1.38</v>
      </c>
      <c r="E71" s="68">
        <v>26</v>
      </c>
      <c r="F71" s="68">
        <v>8</v>
      </c>
      <c r="G71" s="70" t="s">
        <v>912</v>
      </c>
      <c r="H71" s="71">
        <v>18.3</v>
      </c>
      <c r="I71" s="70" t="s">
        <v>912</v>
      </c>
      <c r="J71" s="68">
        <v>25</v>
      </c>
      <c r="K71" s="71">
        <v>35.5</v>
      </c>
      <c r="L71" s="68">
        <v>8</v>
      </c>
      <c r="M71" s="70" t="s">
        <v>912</v>
      </c>
      <c r="N71" s="72">
        <v>3.8</v>
      </c>
      <c r="O71" s="59">
        <v>24</v>
      </c>
    </row>
    <row r="72" spans="2:15" x14ac:dyDescent="0.25">
      <c r="B72" s="58">
        <v>23</v>
      </c>
      <c r="C72" s="67">
        <v>23</v>
      </c>
      <c r="D72" s="70">
        <v>1.36</v>
      </c>
      <c r="E72" s="68" t="s">
        <v>912</v>
      </c>
      <c r="F72" s="68" t="s">
        <v>912</v>
      </c>
      <c r="G72" s="70" t="s">
        <v>912</v>
      </c>
      <c r="H72" s="71">
        <v>18.600000000000001</v>
      </c>
      <c r="I72" s="70" t="s">
        <v>912</v>
      </c>
      <c r="J72" s="68">
        <v>24</v>
      </c>
      <c r="K72" s="71">
        <v>36</v>
      </c>
      <c r="L72" s="68" t="s">
        <v>912</v>
      </c>
      <c r="M72" s="70" t="s">
        <v>912</v>
      </c>
      <c r="N72" s="72">
        <v>3.7</v>
      </c>
      <c r="O72" s="59">
        <v>23</v>
      </c>
    </row>
    <row r="73" spans="2:15" x14ac:dyDescent="0.25">
      <c r="B73" s="58">
        <v>22</v>
      </c>
      <c r="C73" s="67">
        <v>22</v>
      </c>
      <c r="D73" s="70">
        <v>1.34</v>
      </c>
      <c r="E73" s="68">
        <v>25</v>
      </c>
      <c r="F73" s="68" t="s">
        <v>912</v>
      </c>
      <c r="G73" s="70">
        <v>4</v>
      </c>
      <c r="H73" s="71">
        <v>18.899999999999999</v>
      </c>
      <c r="I73" s="70">
        <v>4</v>
      </c>
      <c r="J73" s="68">
        <v>23</v>
      </c>
      <c r="K73" s="71">
        <v>36.5</v>
      </c>
      <c r="L73" s="68" t="s">
        <v>912</v>
      </c>
      <c r="M73" s="70">
        <v>3</v>
      </c>
      <c r="N73" s="72">
        <v>3.6</v>
      </c>
      <c r="O73" s="59">
        <v>22</v>
      </c>
    </row>
    <row r="74" spans="2:15" x14ac:dyDescent="0.25">
      <c r="B74" s="58">
        <v>21</v>
      </c>
      <c r="C74" s="67">
        <v>21</v>
      </c>
      <c r="D74" s="70">
        <v>1.32</v>
      </c>
      <c r="E74" s="68">
        <v>24</v>
      </c>
      <c r="F74" s="68">
        <v>7</v>
      </c>
      <c r="G74" s="70" t="s">
        <v>912</v>
      </c>
      <c r="H74" s="71">
        <v>19.2</v>
      </c>
      <c r="I74" s="70" t="s">
        <v>912</v>
      </c>
      <c r="J74" s="68" t="s">
        <v>912</v>
      </c>
      <c r="K74" s="71">
        <v>37</v>
      </c>
      <c r="L74" s="68" t="s">
        <v>912</v>
      </c>
      <c r="M74" s="70" t="s">
        <v>912</v>
      </c>
      <c r="N74" s="72">
        <v>3.5</v>
      </c>
      <c r="O74" s="59">
        <v>21</v>
      </c>
    </row>
    <row r="75" spans="2:15" x14ac:dyDescent="0.25">
      <c r="B75" s="58">
        <v>20</v>
      </c>
      <c r="C75" s="67">
        <v>20</v>
      </c>
      <c r="D75" s="70">
        <v>1.3</v>
      </c>
      <c r="E75" s="68">
        <v>23</v>
      </c>
      <c r="F75" s="68" t="s">
        <v>912</v>
      </c>
      <c r="G75" s="70" t="s">
        <v>912</v>
      </c>
      <c r="H75" s="71">
        <v>19.600000000000001</v>
      </c>
      <c r="I75" s="70" t="s">
        <v>912</v>
      </c>
      <c r="J75" s="68">
        <v>22</v>
      </c>
      <c r="K75" s="71">
        <v>37.5</v>
      </c>
      <c r="L75" s="68">
        <v>7</v>
      </c>
      <c r="M75" s="70" t="s">
        <v>912</v>
      </c>
      <c r="N75" s="72">
        <v>3.4</v>
      </c>
      <c r="O75" s="59">
        <v>20</v>
      </c>
    </row>
    <row r="76" spans="2:15" x14ac:dyDescent="0.25">
      <c r="B76" s="58">
        <v>19</v>
      </c>
      <c r="C76" s="67">
        <v>19</v>
      </c>
      <c r="D76" s="70">
        <v>1.25</v>
      </c>
      <c r="E76" s="68">
        <v>22</v>
      </c>
      <c r="F76" s="68" t="s">
        <v>912</v>
      </c>
      <c r="G76" s="70">
        <v>3.75</v>
      </c>
      <c r="H76" s="71">
        <v>20</v>
      </c>
      <c r="I76" s="70">
        <v>3.75</v>
      </c>
      <c r="J76" s="68" t="s">
        <v>912</v>
      </c>
      <c r="K76" s="71">
        <v>38</v>
      </c>
      <c r="L76" s="68" t="s">
        <v>912</v>
      </c>
      <c r="M76" s="70" t="s">
        <v>912</v>
      </c>
      <c r="N76" s="72">
        <v>3.3</v>
      </c>
      <c r="O76" s="59">
        <v>19</v>
      </c>
    </row>
    <row r="77" spans="2:15" x14ac:dyDescent="0.25">
      <c r="B77" s="58">
        <v>18</v>
      </c>
      <c r="C77" s="67">
        <v>18</v>
      </c>
      <c r="D77" s="70">
        <v>1.2</v>
      </c>
      <c r="E77" s="68" t="s">
        <v>912</v>
      </c>
      <c r="F77" s="68">
        <v>6</v>
      </c>
      <c r="G77" s="70" t="s">
        <v>912</v>
      </c>
      <c r="H77" s="71">
        <v>20.5</v>
      </c>
      <c r="I77" s="70" t="s">
        <v>912</v>
      </c>
      <c r="J77" s="68">
        <v>21</v>
      </c>
      <c r="K77" s="71">
        <v>38.5</v>
      </c>
      <c r="L77" s="68" t="s">
        <v>912</v>
      </c>
      <c r="M77" s="70" t="s">
        <v>912</v>
      </c>
      <c r="N77" s="72">
        <v>3.2</v>
      </c>
      <c r="O77" s="59">
        <v>18</v>
      </c>
    </row>
    <row r="78" spans="2:15" x14ac:dyDescent="0.25">
      <c r="B78" s="58">
        <v>17</v>
      </c>
      <c r="C78" s="67">
        <v>17</v>
      </c>
      <c r="D78" s="70">
        <v>1.1499999999999999</v>
      </c>
      <c r="E78" s="68">
        <v>21</v>
      </c>
      <c r="F78" s="68" t="s">
        <v>912</v>
      </c>
      <c r="G78" s="70" t="s">
        <v>912</v>
      </c>
      <c r="H78" s="71">
        <v>21</v>
      </c>
      <c r="I78" s="70" t="s">
        <v>912</v>
      </c>
      <c r="J78" s="68" t="s">
        <v>912</v>
      </c>
      <c r="K78" s="71">
        <v>39</v>
      </c>
      <c r="L78" s="68" t="s">
        <v>912</v>
      </c>
      <c r="M78" s="70">
        <v>2.75</v>
      </c>
      <c r="N78" s="72">
        <v>3.1</v>
      </c>
      <c r="O78" s="59">
        <v>17</v>
      </c>
    </row>
    <row r="79" spans="2:15" x14ac:dyDescent="0.25">
      <c r="B79" s="58">
        <v>16</v>
      </c>
      <c r="C79" s="67">
        <v>16</v>
      </c>
      <c r="D79" s="70">
        <v>1.1000000000000001</v>
      </c>
      <c r="E79" s="68">
        <v>20</v>
      </c>
      <c r="F79" s="68" t="s">
        <v>912</v>
      </c>
      <c r="G79" s="70">
        <v>3.5</v>
      </c>
      <c r="H79" s="71">
        <v>21.5</v>
      </c>
      <c r="I79" s="70">
        <v>3.5</v>
      </c>
      <c r="J79" s="68">
        <v>20</v>
      </c>
      <c r="K79" s="71">
        <v>39.5</v>
      </c>
      <c r="L79" s="68">
        <v>6</v>
      </c>
      <c r="M79" s="70" t="s">
        <v>912</v>
      </c>
      <c r="N79" s="72">
        <v>3</v>
      </c>
      <c r="O79" s="59">
        <v>16</v>
      </c>
    </row>
    <row r="80" spans="2:15" x14ac:dyDescent="0.25">
      <c r="B80" s="58">
        <v>15</v>
      </c>
      <c r="C80" s="67">
        <v>15</v>
      </c>
      <c r="D80" s="70">
        <v>1.05</v>
      </c>
      <c r="E80" s="68">
        <v>19</v>
      </c>
      <c r="F80" s="68">
        <v>5</v>
      </c>
      <c r="G80" s="70" t="s">
        <v>912</v>
      </c>
      <c r="H80" s="71">
        <v>22</v>
      </c>
      <c r="I80" s="70" t="s">
        <v>912</v>
      </c>
      <c r="J80" s="68">
        <v>19</v>
      </c>
      <c r="K80" s="71">
        <v>40</v>
      </c>
      <c r="L80" s="68" t="s">
        <v>912</v>
      </c>
      <c r="M80" s="70" t="s">
        <v>912</v>
      </c>
      <c r="N80" s="72">
        <v>2.9</v>
      </c>
      <c r="O80" s="59">
        <v>15</v>
      </c>
    </row>
    <row r="81" spans="2:15" x14ac:dyDescent="0.25">
      <c r="B81" s="58">
        <v>14</v>
      </c>
      <c r="C81" s="67">
        <v>14</v>
      </c>
      <c r="D81" s="70">
        <v>1</v>
      </c>
      <c r="E81" s="68">
        <v>18</v>
      </c>
      <c r="F81" s="68" t="s">
        <v>912</v>
      </c>
      <c r="G81" s="70" t="s">
        <v>912</v>
      </c>
      <c r="H81" s="71">
        <v>22.5</v>
      </c>
      <c r="I81" s="70" t="s">
        <v>912</v>
      </c>
      <c r="J81" s="68">
        <v>18</v>
      </c>
      <c r="K81" s="71">
        <v>40.5</v>
      </c>
      <c r="L81" s="68" t="s">
        <v>912</v>
      </c>
      <c r="M81" s="70" t="s">
        <v>912</v>
      </c>
      <c r="N81" s="72">
        <v>2.8</v>
      </c>
      <c r="O81" s="59">
        <v>14</v>
      </c>
    </row>
    <row r="82" spans="2:15" x14ac:dyDescent="0.25">
      <c r="B82" s="58">
        <v>13</v>
      </c>
      <c r="C82" s="67">
        <v>13</v>
      </c>
      <c r="D82" s="70">
        <v>0.95</v>
      </c>
      <c r="E82" s="68">
        <v>17</v>
      </c>
      <c r="F82" s="68" t="s">
        <v>912</v>
      </c>
      <c r="G82" s="70">
        <v>3.25</v>
      </c>
      <c r="H82" s="71">
        <v>23</v>
      </c>
      <c r="I82" s="70">
        <v>3.25</v>
      </c>
      <c r="J82" s="68">
        <v>17</v>
      </c>
      <c r="K82" s="71">
        <v>41</v>
      </c>
      <c r="L82" s="68" t="s">
        <v>912</v>
      </c>
      <c r="M82" s="70" t="s">
        <v>912</v>
      </c>
      <c r="N82" s="72">
        <v>2.7</v>
      </c>
      <c r="O82" s="59">
        <v>13</v>
      </c>
    </row>
    <row r="83" spans="2:15" x14ac:dyDescent="0.25">
      <c r="B83" s="58">
        <v>12</v>
      </c>
      <c r="C83" s="67">
        <v>12</v>
      </c>
      <c r="D83" s="70">
        <v>0.9</v>
      </c>
      <c r="E83" s="68">
        <v>16</v>
      </c>
      <c r="F83" s="68">
        <v>4</v>
      </c>
      <c r="G83" s="70" t="s">
        <v>912</v>
      </c>
      <c r="H83" s="71">
        <v>24</v>
      </c>
      <c r="I83" s="70" t="s">
        <v>912</v>
      </c>
      <c r="J83" s="68">
        <v>16</v>
      </c>
      <c r="K83" s="71">
        <v>42</v>
      </c>
      <c r="L83" s="68">
        <v>5</v>
      </c>
      <c r="M83" s="70">
        <v>2.5</v>
      </c>
      <c r="N83" s="72">
        <v>2.6</v>
      </c>
      <c r="O83" s="59">
        <v>12</v>
      </c>
    </row>
    <row r="84" spans="2:15" x14ac:dyDescent="0.25">
      <c r="B84" s="58">
        <v>11</v>
      </c>
      <c r="C84" s="67">
        <v>11</v>
      </c>
      <c r="D84" s="70">
        <v>0.85</v>
      </c>
      <c r="E84" s="68">
        <v>15</v>
      </c>
      <c r="F84" s="68" t="s">
        <v>912</v>
      </c>
      <c r="G84" s="70" t="s">
        <v>912</v>
      </c>
      <c r="H84" s="71">
        <v>25</v>
      </c>
      <c r="I84" s="70" t="s">
        <v>912</v>
      </c>
      <c r="J84" s="68">
        <v>15</v>
      </c>
      <c r="K84" s="71">
        <v>43</v>
      </c>
      <c r="L84" s="68" t="s">
        <v>912</v>
      </c>
      <c r="M84" s="70" t="s">
        <v>912</v>
      </c>
      <c r="N84" s="72">
        <v>2.5</v>
      </c>
      <c r="O84" s="59">
        <v>11</v>
      </c>
    </row>
    <row r="85" spans="2:15" x14ac:dyDescent="0.25">
      <c r="B85" s="58">
        <v>10</v>
      </c>
      <c r="C85" s="67">
        <v>10</v>
      </c>
      <c r="D85" s="70">
        <v>0.8</v>
      </c>
      <c r="E85" s="68">
        <v>14</v>
      </c>
      <c r="F85" s="68" t="s">
        <v>912</v>
      </c>
      <c r="G85" s="70">
        <v>3</v>
      </c>
      <c r="H85" s="71">
        <v>26</v>
      </c>
      <c r="I85" s="70">
        <v>3</v>
      </c>
      <c r="J85" s="68">
        <v>14</v>
      </c>
      <c r="K85" s="71">
        <v>44</v>
      </c>
      <c r="L85" s="68" t="s">
        <v>912</v>
      </c>
      <c r="M85" s="70">
        <v>2.25</v>
      </c>
      <c r="N85" s="72">
        <v>2.4</v>
      </c>
      <c r="O85" s="59">
        <v>10</v>
      </c>
    </row>
    <row r="86" spans="2:15" x14ac:dyDescent="0.25">
      <c r="B86" s="58">
        <v>9</v>
      </c>
      <c r="C86" s="67">
        <v>9</v>
      </c>
      <c r="D86" s="70">
        <v>0.75</v>
      </c>
      <c r="E86" s="68">
        <v>13</v>
      </c>
      <c r="F86" s="68">
        <v>3</v>
      </c>
      <c r="G86" s="70" t="s">
        <v>912</v>
      </c>
      <c r="H86" s="71">
        <v>27</v>
      </c>
      <c r="I86" s="70" t="s">
        <v>912</v>
      </c>
      <c r="J86" s="68">
        <v>13</v>
      </c>
      <c r="K86" s="71">
        <v>45</v>
      </c>
      <c r="L86" s="68" t="s">
        <v>912</v>
      </c>
      <c r="M86" s="70" t="s">
        <v>912</v>
      </c>
      <c r="N86" s="72">
        <v>2.2000000000000002</v>
      </c>
      <c r="O86" s="59">
        <v>9</v>
      </c>
    </row>
    <row r="87" spans="2:15" x14ac:dyDescent="0.25">
      <c r="B87" s="58">
        <v>8</v>
      </c>
      <c r="C87" s="67">
        <v>8</v>
      </c>
      <c r="D87" s="70">
        <v>0.7</v>
      </c>
      <c r="E87" s="68">
        <v>12</v>
      </c>
      <c r="F87" s="68" t="s">
        <v>912</v>
      </c>
      <c r="G87" s="70">
        <v>2.75</v>
      </c>
      <c r="H87" s="71">
        <v>28</v>
      </c>
      <c r="I87" s="70">
        <v>2.75</v>
      </c>
      <c r="J87" s="68">
        <v>12</v>
      </c>
      <c r="K87" s="71">
        <v>46</v>
      </c>
      <c r="L87" s="68">
        <v>4</v>
      </c>
      <c r="M87" s="70">
        <v>2</v>
      </c>
      <c r="N87" s="72">
        <v>2</v>
      </c>
      <c r="O87" s="59">
        <v>8</v>
      </c>
    </row>
    <row r="88" spans="2:15" x14ac:dyDescent="0.25">
      <c r="B88" s="58">
        <v>7</v>
      </c>
      <c r="C88" s="67">
        <v>7</v>
      </c>
      <c r="D88" s="70">
        <v>0.65</v>
      </c>
      <c r="E88" s="68">
        <v>11</v>
      </c>
      <c r="F88" s="68" t="s">
        <v>912</v>
      </c>
      <c r="G88" s="70" t="s">
        <v>912</v>
      </c>
      <c r="H88" s="71">
        <v>29</v>
      </c>
      <c r="I88" s="70" t="s">
        <v>912</v>
      </c>
      <c r="J88" s="68">
        <v>11</v>
      </c>
      <c r="K88" s="71">
        <v>48</v>
      </c>
      <c r="L88" s="68" t="s">
        <v>912</v>
      </c>
      <c r="M88" s="70" t="s">
        <v>912</v>
      </c>
      <c r="N88" s="72">
        <v>1.9</v>
      </c>
      <c r="O88" s="59">
        <v>7</v>
      </c>
    </row>
    <row r="89" spans="2:15" x14ac:dyDescent="0.25">
      <c r="B89" s="58">
        <v>6</v>
      </c>
      <c r="C89" s="67">
        <v>6</v>
      </c>
      <c r="D89" s="70">
        <v>0.6</v>
      </c>
      <c r="E89" s="68">
        <v>10</v>
      </c>
      <c r="F89" s="68">
        <v>2</v>
      </c>
      <c r="G89" s="70">
        <v>2.5</v>
      </c>
      <c r="H89" s="71">
        <v>30</v>
      </c>
      <c r="I89" s="70">
        <v>2.5</v>
      </c>
      <c r="J89" s="68">
        <v>10</v>
      </c>
      <c r="K89" s="71">
        <v>50</v>
      </c>
      <c r="L89" s="68" t="s">
        <v>912</v>
      </c>
      <c r="M89" s="70">
        <v>1.5</v>
      </c>
      <c r="N89" s="72">
        <v>1.8</v>
      </c>
      <c r="O89" s="59">
        <v>6</v>
      </c>
    </row>
    <row r="90" spans="2:15" x14ac:dyDescent="0.25">
      <c r="B90" s="58">
        <v>5</v>
      </c>
      <c r="C90" s="67">
        <v>5</v>
      </c>
      <c r="D90" s="70">
        <v>0.55000000000000004</v>
      </c>
      <c r="E90" s="68">
        <v>9</v>
      </c>
      <c r="F90" s="68" t="s">
        <v>912</v>
      </c>
      <c r="G90" s="70" t="s">
        <v>912</v>
      </c>
      <c r="H90" s="71">
        <v>32</v>
      </c>
      <c r="I90" s="70" t="s">
        <v>912</v>
      </c>
      <c r="J90" s="68">
        <v>9</v>
      </c>
      <c r="K90" s="71">
        <v>52</v>
      </c>
      <c r="L90" s="68" t="s">
        <v>912</v>
      </c>
      <c r="M90" s="70" t="s">
        <v>912</v>
      </c>
      <c r="N90" s="72">
        <v>1.7</v>
      </c>
      <c r="O90" s="59">
        <v>5</v>
      </c>
    </row>
    <row r="91" spans="2:15" x14ac:dyDescent="0.25">
      <c r="B91" s="58">
        <v>4</v>
      </c>
      <c r="C91" s="67">
        <v>4</v>
      </c>
      <c r="D91" s="70">
        <v>0.5</v>
      </c>
      <c r="E91" s="68">
        <v>8</v>
      </c>
      <c r="F91" s="68" t="s">
        <v>912</v>
      </c>
      <c r="G91" s="70">
        <v>2</v>
      </c>
      <c r="H91" s="71">
        <v>34</v>
      </c>
      <c r="I91" s="70">
        <v>2</v>
      </c>
      <c r="J91" s="68">
        <v>8</v>
      </c>
      <c r="K91" s="71">
        <v>54</v>
      </c>
      <c r="L91" s="68">
        <v>3</v>
      </c>
      <c r="M91" s="70">
        <v>1</v>
      </c>
      <c r="N91" s="72">
        <v>1.5</v>
      </c>
      <c r="O91" s="59">
        <v>4</v>
      </c>
    </row>
    <row r="92" spans="2:15" x14ac:dyDescent="0.25">
      <c r="B92" s="58">
        <v>3</v>
      </c>
      <c r="C92" s="67">
        <v>3</v>
      </c>
      <c r="D92" s="70">
        <v>0.45</v>
      </c>
      <c r="E92" s="68">
        <v>6</v>
      </c>
      <c r="F92" s="68">
        <v>1</v>
      </c>
      <c r="G92" s="70" t="s">
        <v>912</v>
      </c>
      <c r="H92" s="71">
        <v>36</v>
      </c>
      <c r="I92" s="70" t="s">
        <v>912</v>
      </c>
      <c r="J92" s="68">
        <v>7</v>
      </c>
      <c r="K92" s="71">
        <v>56</v>
      </c>
      <c r="L92" s="68" t="s">
        <v>912</v>
      </c>
      <c r="M92" s="70" t="s">
        <v>912</v>
      </c>
      <c r="N92" s="72">
        <v>1.3</v>
      </c>
      <c r="O92" s="59">
        <v>3</v>
      </c>
    </row>
    <row r="93" spans="2:15" x14ac:dyDescent="0.25">
      <c r="B93" s="58">
        <v>2</v>
      </c>
      <c r="C93" s="67">
        <v>2</v>
      </c>
      <c r="D93" s="70">
        <v>0.4</v>
      </c>
      <c r="E93" s="68">
        <v>4</v>
      </c>
      <c r="F93" s="68" t="s">
        <v>912</v>
      </c>
      <c r="G93" s="70" t="s">
        <v>912</v>
      </c>
      <c r="H93" s="71">
        <v>38</v>
      </c>
      <c r="I93" s="70" t="s">
        <v>912</v>
      </c>
      <c r="J93" s="68">
        <v>6</v>
      </c>
      <c r="K93" s="71">
        <v>58</v>
      </c>
      <c r="L93" s="68" t="s">
        <v>912</v>
      </c>
      <c r="M93" s="70">
        <v>0.5</v>
      </c>
      <c r="N93" s="72">
        <v>1.1000000000000001</v>
      </c>
      <c r="O93" s="59">
        <v>2</v>
      </c>
    </row>
    <row r="94" spans="2:15" ht="13.8" thickBot="1" x14ac:dyDescent="0.3">
      <c r="B94" s="62">
        <v>1</v>
      </c>
      <c r="C94" s="73">
        <v>1</v>
      </c>
      <c r="D94" s="74">
        <v>0.35</v>
      </c>
      <c r="E94" s="75">
        <v>3</v>
      </c>
      <c r="F94" s="75" t="s">
        <v>912</v>
      </c>
      <c r="G94" s="74">
        <v>1.5</v>
      </c>
      <c r="H94" s="76">
        <v>40</v>
      </c>
      <c r="I94" s="74">
        <v>1.5</v>
      </c>
      <c r="J94" s="75">
        <v>4</v>
      </c>
      <c r="K94" s="76">
        <v>60</v>
      </c>
      <c r="L94" s="75">
        <v>2</v>
      </c>
      <c r="M94" s="74" t="s">
        <v>912</v>
      </c>
      <c r="N94" s="77">
        <v>1</v>
      </c>
      <c r="O94" s="63">
        <v>1</v>
      </c>
    </row>
    <row r="95" spans="2:15" ht="13.8" thickTop="1" x14ac:dyDescent="0.25"/>
  </sheetData>
  <sheetProtection password="CF63" sheet="1" selectLockedCells="1"/>
  <mergeCells count="20">
    <mergeCell ref="B11:O11"/>
    <mergeCell ref="I9:I10"/>
    <mergeCell ref="J9:J10"/>
    <mergeCell ref="K9:K10"/>
    <mergeCell ref="L9:L10"/>
    <mergeCell ref="N9:N10"/>
    <mergeCell ref="O9:O10"/>
    <mergeCell ref="Y9:AC9"/>
    <mergeCell ref="I3:M5"/>
    <mergeCell ref="R9:T9"/>
    <mergeCell ref="M9:M10"/>
    <mergeCell ref="A9:A10"/>
    <mergeCell ref="B9:B10"/>
    <mergeCell ref="C9:C10"/>
    <mergeCell ref="D9:D10"/>
    <mergeCell ref="E9:E10"/>
    <mergeCell ref="F9:F10"/>
    <mergeCell ref="B8:O8"/>
    <mergeCell ref="G9:G10"/>
    <mergeCell ref="H9:H10"/>
  </mergeCells>
  <phoneticPr fontId="0" type="noConversion"/>
  <pageMargins left="0.25" right="0.24"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U501"/>
  <sheetViews>
    <sheetView workbookViewId="0">
      <selection activeCell="B4" sqref="B4"/>
    </sheetView>
  </sheetViews>
  <sheetFormatPr defaultRowHeight="13.2" x14ac:dyDescent="0.25"/>
  <cols>
    <col min="1" max="1" width="2.77734375" style="2" customWidth="1"/>
    <col min="2" max="3" width="13.77734375" style="2" customWidth="1"/>
    <col min="4" max="13" width="13.77734375" style="209" customWidth="1"/>
    <col min="14" max="16384" width="8.88671875" style="2"/>
  </cols>
  <sheetData>
    <row r="1" spans="2:21" x14ac:dyDescent="0.25">
      <c r="B1" s="365" t="s">
        <v>2573</v>
      </c>
      <c r="C1" s="365"/>
      <c r="D1" s="365"/>
      <c r="E1" s="365"/>
      <c r="F1" s="365"/>
      <c r="G1" s="365"/>
      <c r="H1" s="365"/>
      <c r="I1" s="365"/>
      <c r="J1" s="365"/>
      <c r="K1" s="208"/>
      <c r="L1" s="208"/>
      <c r="M1" s="208"/>
    </row>
    <row r="2" spans="2:21" ht="13.8" thickBot="1" x14ac:dyDescent="0.3"/>
    <row r="3" spans="2:21" ht="42" customHeight="1" thickBot="1" x14ac:dyDescent="0.3">
      <c r="B3" s="210" t="s">
        <v>2571</v>
      </c>
      <c r="C3" s="211" t="s">
        <v>2572</v>
      </c>
      <c r="D3" s="212" t="str">
        <f>Input!E7</f>
        <v xml:space="preserve"> Year Group</v>
      </c>
      <c r="E3" s="212" t="str">
        <f>Input!G7</f>
        <v xml:space="preserve"> Boy or Girl</v>
      </c>
      <c r="F3" s="212" t="str">
        <f>Input!H7</f>
        <v>Standing Long Jump</v>
      </c>
      <c r="G3" s="212" t="str">
        <f>Input!I7</f>
        <v>Speed Bounce</v>
      </c>
      <c r="H3" s="212" t="str">
        <f>Input!J7</f>
        <v>Vertical Jump</v>
      </c>
      <c r="I3" s="212" t="str">
        <f>Input!K7</f>
        <v>Chest Push</v>
      </c>
      <c r="J3" s="213" t="str">
        <f>Input!L7</f>
        <v>Shuttle Run</v>
      </c>
      <c r="K3" s="214" t="str">
        <f>Input!P7</f>
        <v xml:space="preserve"> Student from a BAME Background?</v>
      </c>
      <c r="L3" s="215" t="str">
        <f>Input!Q7</f>
        <v xml:space="preserve"> Disability</v>
      </c>
      <c r="M3" s="216">
        <f>Input!R7</f>
        <v>0</v>
      </c>
    </row>
    <row r="4" spans="2:21" ht="15" x14ac:dyDescent="0.25">
      <c r="B4" s="217" t="str">
        <f>IF(Input!E$3=0," ",Input!E$3)</f>
        <v xml:space="preserve"> </v>
      </c>
      <c r="C4" s="5" t="str">
        <f>IF(Input!E$4=0," ",Input!E$4)</f>
        <v xml:space="preserve"> </v>
      </c>
      <c r="D4" s="5" t="str">
        <f>IF(Input!E11=0," ",Input!E11)</f>
        <v xml:space="preserve"> </v>
      </c>
      <c r="E4" s="5" t="str">
        <f>IF(Input!G11=0," ",Input!G11)</f>
        <v xml:space="preserve"> </v>
      </c>
      <c r="F4" s="5"/>
      <c r="G4" s="5" t="str">
        <f>IF(Input!I11=0," ",Input!I11)</f>
        <v xml:space="preserve"> </v>
      </c>
      <c r="H4" s="5" t="str">
        <f>IF(Input!J11=0," ",Input!J11)</f>
        <v xml:space="preserve"> </v>
      </c>
      <c r="I4" s="5" t="str">
        <f>IF(Input!K11=0," ",Input!K11)</f>
        <v xml:space="preserve"> </v>
      </c>
      <c r="J4" s="218" t="str">
        <f>IF(Input!L11=0," ",Input!L11)</f>
        <v xml:space="preserve"> </v>
      </c>
      <c r="K4" s="217" t="str">
        <f>IF(Input!P11=0," ",Input!P11)</f>
        <v xml:space="preserve"> </v>
      </c>
      <c r="L4" s="5" t="str">
        <f>IF(Input!Q11=0," ",Input!Q11)</f>
        <v xml:space="preserve"> </v>
      </c>
      <c r="M4" s="218" t="str">
        <f>IF(Input!R11=0," ",Input!R11)</f>
        <v xml:space="preserve"> </v>
      </c>
      <c r="O4" s="366" t="s">
        <v>2574</v>
      </c>
      <c r="P4" s="367"/>
      <c r="Q4" s="368"/>
      <c r="R4" s="219"/>
      <c r="S4" s="220"/>
      <c r="T4" s="220"/>
      <c r="U4" s="220"/>
    </row>
    <row r="5" spans="2:21" ht="15" x14ac:dyDescent="0.25">
      <c r="B5" s="217" t="str">
        <f>IF(Input!E$3=0," ",Input!E$3)</f>
        <v xml:space="preserve"> </v>
      </c>
      <c r="C5" s="5" t="str">
        <f>IF(Input!E$4=0," ",Input!E$4)</f>
        <v xml:space="preserve"> </v>
      </c>
      <c r="D5" s="5" t="str">
        <f>IF(Input!E12=0," ",Input!E12)</f>
        <v xml:space="preserve"> </v>
      </c>
      <c r="E5" s="5" t="str">
        <f>IF(Input!G12=0," ",Input!G12)</f>
        <v xml:space="preserve"> </v>
      </c>
      <c r="F5" s="5" t="str">
        <f>IF(Input!H12=0," ",Input!H12)</f>
        <v xml:space="preserve"> </v>
      </c>
      <c r="G5" s="5" t="str">
        <f>IF(Input!I12=0," ",Input!I12)</f>
        <v xml:space="preserve"> </v>
      </c>
      <c r="H5" s="5" t="str">
        <f>IF(Input!J12=0," ",Input!J12)</f>
        <v xml:space="preserve"> </v>
      </c>
      <c r="I5" s="5" t="str">
        <f>IF(Input!K12=0," ",Input!K12)</f>
        <v xml:space="preserve"> </v>
      </c>
      <c r="J5" s="218" t="str">
        <f>IF(Input!L12=0," ",Input!L12)</f>
        <v xml:space="preserve"> </v>
      </c>
      <c r="K5" s="217" t="str">
        <f>IF(Input!P12=0," ",Input!P12)</f>
        <v xml:space="preserve"> </v>
      </c>
      <c r="L5" s="5" t="str">
        <f>IF(Input!Q12=0," ",Input!Q12)</f>
        <v xml:space="preserve"> </v>
      </c>
      <c r="M5" s="218" t="str">
        <f>IF(Input!R12=0," ",Input!R12)</f>
        <v xml:space="preserve"> </v>
      </c>
      <c r="O5" s="369"/>
      <c r="P5" s="370"/>
      <c r="Q5" s="371"/>
      <c r="R5" s="219"/>
      <c r="S5" s="220"/>
      <c r="T5" s="220"/>
      <c r="U5" s="220"/>
    </row>
    <row r="6" spans="2:21" ht="15" x14ac:dyDescent="0.25">
      <c r="B6" s="217" t="str">
        <f>IF(Input!E$3=0," ",Input!E$3)</f>
        <v xml:space="preserve"> </v>
      </c>
      <c r="C6" s="5" t="str">
        <f>IF(Input!E$4=0," ",Input!E$4)</f>
        <v xml:space="preserve"> </v>
      </c>
      <c r="D6" s="5" t="str">
        <f>IF(Input!E13=0," ",Input!E13)</f>
        <v xml:space="preserve"> </v>
      </c>
      <c r="E6" s="5" t="str">
        <f>IF(Input!G13=0," ",Input!G13)</f>
        <v xml:space="preserve"> </v>
      </c>
      <c r="F6" s="5" t="str">
        <f>IF(Input!H13=0," ",Input!H13)</f>
        <v xml:space="preserve"> </v>
      </c>
      <c r="G6" s="5" t="str">
        <f>IF(Input!I13=0," ",Input!I13)</f>
        <v xml:space="preserve"> </v>
      </c>
      <c r="H6" s="5" t="str">
        <f>IF(Input!J13=0," ",Input!J13)</f>
        <v xml:space="preserve"> </v>
      </c>
      <c r="I6" s="5" t="str">
        <f>IF(Input!K13=0," ",Input!K13)</f>
        <v xml:space="preserve"> </v>
      </c>
      <c r="J6" s="218" t="str">
        <f>IF(Input!L13=0," ",Input!L13)</f>
        <v xml:space="preserve"> </v>
      </c>
      <c r="K6" s="217" t="str">
        <f>IF(Input!P13=0," ",Input!P13)</f>
        <v xml:space="preserve"> </v>
      </c>
      <c r="L6" s="5" t="str">
        <f>IF(Input!Q13=0," ",Input!Q13)</f>
        <v xml:space="preserve"> </v>
      </c>
      <c r="M6" s="218" t="str">
        <f>IF(Input!R13=0," ",Input!R13)</f>
        <v xml:space="preserve"> </v>
      </c>
      <c r="O6" s="369"/>
      <c r="P6" s="370"/>
      <c r="Q6" s="371"/>
      <c r="R6" s="219"/>
      <c r="S6" s="220"/>
      <c r="T6" s="220"/>
      <c r="U6" s="220"/>
    </row>
    <row r="7" spans="2:21" ht="15" x14ac:dyDescent="0.25">
      <c r="B7" s="217" t="str">
        <f>IF(Input!E$3=0," ",Input!E$3)</f>
        <v xml:space="preserve"> </v>
      </c>
      <c r="C7" s="5" t="str">
        <f>IF(Input!E$4=0," ",Input!E$4)</f>
        <v xml:space="preserve"> </v>
      </c>
      <c r="D7" s="5" t="str">
        <f>IF(Input!E14=0," ",Input!E14)</f>
        <v xml:space="preserve"> </v>
      </c>
      <c r="E7" s="5" t="str">
        <f>IF(Input!G14=0," ",Input!G14)</f>
        <v xml:space="preserve"> </v>
      </c>
      <c r="F7" s="5" t="str">
        <f>IF(Input!H14=0," ",Input!H14)</f>
        <v xml:space="preserve"> </v>
      </c>
      <c r="G7" s="5" t="str">
        <f>IF(Input!I14=0," ",Input!I14)</f>
        <v xml:space="preserve"> </v>
      </c>
      <c r="H7" s="5" t="str">
        <f>IF(Input!J14=0," ",Input!J14)</f>
        <v xml:space="preserve"> </v>
      </c>
      <c r="I7" s="5" t="str">
        <f>IF(Input!K14=0," ",Input!K14)</f>
        <v xml:space="preserve"> </v>
      </c>
      <c r="J7" s="218" t="str">
        <f>IF(Input!L14=0," ",Input!L14)</f>
        <v xml:space="preserve"> </v>
      </c>
      <c r="K7" s="217" t="str">
        <f>IF(Input!P14=0," ",Input!P14)</f>
        <v xml:space="preserve"> </v>
      </c>
      <c r="L7" s="5" t="str">
        <f>IF(Input!Q14=0," ",Input!Q14)</f>
        <v xml:space="preserve"> </v>
      </c>
      <c r="M7" s="218" t="str">
        <f>IF(Input!R14=0," ",Input!R14)</f>
        <v xml:space="preserve"> </v>
      </c>
      <c r="O7" s="369"/>
      <c r="P7" s="370"/>
      <c r="Q7" s="371"/>
      <c r="R7" s="219"/>
      <c r="S7" s="220"/>
      <c r="T7" s="220"/>
      <c r="U7" s="220"/>
    </row>
    <row r="8" spans="2:21" ht="15" x14ac:dyDescent="0.25">
      <c r="B8" s="217" t="str">
        <f>IF(Input!E$3=0," ",Input!E$3)</f>
        <v xml:space="preserve"> </v>
      </c>
      <c r="C8" s="5" t="str">
        <f>IF(Input!E$4=0," ",Input!E$4)</f>
        <v xml:space="preserve"> </v>
      </c>
      <c r="D8" s="5" t="str">
        <f>IF(Input!E15=0," ",Input!E15)</f>
        <v xml:space="preserve"> </v>
      </c>
      <c r="E8" s="5" t="str">
        <f>IF(Input!G15=0," ",Input!G15)</f>
        <v xml:space="preserve"> </v>
      </c>
      <c r="F8" s="5" t="str">
        <f>IF(Input!H15=0," ",Input!H15)</f>
        <v xml:space="preserve"> </v>
      </c>
      <c r="G8" s="5" t="str">
        <f>IF(Input!I15=0," ",Input!I15)</f>
        <v xml:space="preserve"> </v>
      </c>
      <c r="H8" s="5" t="str">
        <f>IF(Input!J15=0," ",Input!J15)</f>
        <v xml:space="preserve"> </v>
      </c>
      <c r="I8" s="5" t="str">
        <f>IF(Input!K15=0," ",Input!K15)</f>
        <v xml:space="preserve"> </v>
      </c>
      <c r="J8" s="218" t="str">
        <f>IF(Input!L15=0," ",Input!L15)</f>
        <v xml:space="preserve"> </v>
      </c>
      <c r="K8" s="217" t="str">
        <f>IF(Input!P15=0," ",Input!P15)</f>
        <v xml:space="preserve"> </v>
      </c>
      <c r="L8" s="5" t="str">
        <f>IF(Input!Q15=0," ",Input!Q15)</f>
        <v xml:space="preserve"> </v>
      </c>
      <c r="M8" s="218" t="str">
        <f>IF(Input!R15=0," ",Input!R15)</f>
        <v xml:space="preserve"> </v>
      </c>
      <c r="O8" s="369"/>
      <c r="P8" s="370"/>
      <c r="Q8" s="371"/>
      <c r="R8" s="219"/>
      <c r="S8" s="220"/>
      <c r="T8" s="220"/>
      <c r="U8" s="220"/>
    </row>
    <row r="9" spans="2:21" ht="15" x14ac:dyDescent="0.25">
      <c r="B9" s="217" t="str">
        <f>IF(Input!E$3=0," ",Input!E$3)</f>
        <v xml:space="preserve"> </v>
      </c>
      <c r="C9" s="5" t="str">
        <f>IF(Input!E$4=0," ",Input!E$4)</f>
        <v xml:space="preserve"> </v>
      </c>
      <c r="D9" s="5" t="str">
        <f>IF(Input!E16=0," ",Input!E16)</f>
        <v xml:space="preserve"> </v>
      </c>
      <c r="E9" s="5" t="str">
        <f>IF(Input!G16=0," ",Input!G16)</f>
        <v xml:space="preserve"> </v>
      </c>
      <c r="F9" s="5" t="str">
        <f>IF(Input!H16=0," ",Input!H16)</f>
        <v xml:space="preserve"> </v>
      </c>
      <c r="G9" s="5" t="str">
        <f>IF(Input!I16=0," ",Input!I16)</f>
        <v xml:space="preserve"> </v>
      </c>
      <c r="H9" s="5" t="str">
        <f>IF(Input!J16=0," ",Input!J16)</f>
        <v xml:space="preserve"> </v>
      </c>
      <c r="I9" s="5" t="str">
        <f>IF(Input!K16=0," ",Input!K16)</f>
        <v xml:space="preserve"> </v>
      </c>
      <c r="J9" s="218" t="str">
        <f>IF(Input!L16=0," ",Input!L16)</f>
        <v xml:space="preserve"> </v>
      </c>
      <c r="K9" s="217" t="str">
        <f>IF(Input!P16=0," ",Input!P16)</f>
        <v xml:space="preserve"> </v>
      </c>
      <c r="L9" s="5" t="str">
        <f>IF(Input!Q16=0," ",Input!Q16)</f>
        <v xml:space="preserve"> </v>
      </c>
      <c r="M9" s="218" t="str">
        <f>IF(Input!R16=0," ",Input!R16)</f>
        <v xml:space="preserve"> </v>
      </c>
      <c r="O9" s="369"/>
      <c r="P9" s="370"/>
      <c r="Q9" s="371"/>
      <c r="R9" s="219"/>
      <c r="S9" s="220"/>
      <c r="T9" s="220"/>
      <c r="U9" s="220"/>
    </row>
    <row r="10" spans="2:21" ht="15" x14ac:dyDescent="0.25">
      <c r="B10" s="217" t="str">
        <f>IF(Input!E$3=0," ",Input!E$3)</f>
        <v xml:space="preserve"> </v>
      </c>
      <c r="C10" s="5" t="str">
        <f>IF(Input!E$4=0," ",Input!E$4)</f>
        <v xml:space="preserve"> </v>
      </c>
      <c r="D10" s="5" t="str">
        <f>IF(Input!E17=0," ",Input!E17)</f>
        <v xml:space="preserve"> </v>
      </c>
      <c r="E10" s="5" t="str">
        <f>IF(Input!G17=0," ",Input!G17)</f>
        <v xml:space="preserve"> </v>
      </c>
      <c r="F10" s="5" t="str">
        <f>IF(Input!H17=0," ",Input!H17)</f>
        <v xml:space="preserve"> </v>
      </c>
      <c r="G10" s="5" t="str">
        <f>IF(Input!I17=0," ",Input!I17)</f>
        <v xml:space="preserve"> </v>
      </c>
      <c r="H10" s="5" t="str">
        <f>IF(Input!J17=0," ",Input!J17)</f>
        <v xml:space="preserve"> </v>
      </c>
      <c r="I10" s="5" t="str">
        <f>IF(Input!K17=0," ",Input!K17)</f>
        <v xml:space="preserve"> </v>
      </c>
      <c r="J10" s="218" t="str">
        <f>IF(Input!L17=0," ",Input!L17)</f>
        <v xml:space="preserve"> </v>
      </c>
      <c r="K10" s="217" t="str">
        <f>IF(Input!P17=0," ",Input!P17)</f>
        <v xml:space="preserve"> </v>
      </c>
      <c r="L10" s="5" t="str">
        <f>IF(Input!Q17=0," ",Input!Q17)</f>
        <v xml:space="preserve"> </v>
      </c>
      <c r="M10" s="218" t="str">
        <f>IF(Input!R17=0," ",Input!R17)</f>
        <v xml:space="preserve"> </v>
      </c>
      <c r="O10" s="369"/>
      <c r="P10" s="370"/>
      <c r="Q10" s="371"/>
      <c r="R10" s="219"/>
      <c r="S10" s="220"/>
      <c r="T10" s="220"/>
      <c r="U10" s="220"/>
    </row>
    <row r="11" spans="2:21" ht="15" x14ac:dyDescent="0.25">
      <c r="B11" s="217" t="str">
        <f>IF(Input!E$3=0," ",Input!E$3)</f>
        <v xml:space="preserve"> </v>
      </c>
      <c r="C11" s="5" t="str">
        <f>IF(Input!E$4=0," ",Input!E$4)</f>
        <v xml:space="preserve"> </v>
      </c>
      <c r="D11" s="5" t="str">
        <f>IF(Input!E18=0," ",Input!E18)</f>
        <v xml:space="preserve"> </v>
      </c>
      <c r="E11" s="5" t="str">
        <f>IF(Input!G18=0," ",Input!G18)</f>
        <v xml:space="preserve"> </v>
      </c>
      <c r="F11" s="5" t="str">
        <f>IF(Input!H18=0," ",Input!H18)</f>
        <v xml:space="preserve"> </v>
      </c>
      <c r="G11" s="5" t="str">
        <f>IF(Input!I18=0," ",Input!I18)</f>
        <v xml:space="preserve"> </v>
      </c>
      <c r="H11" s="5" t="str">
        <f>IF(Input!J18=0," ",Input!J18)</f>
        <v xml:space="preserve"> </v>
      </c>
      <c r="I11" s="5" t="str">
        <f>IF(Input!K18=0," ",Input!K18)</f>
        <v xml:space="preserve"> </v>
      </c>
      <c r="J11" s="218" t="str">
        <f>IF(Input!L18=0," ",Input!L18)</f>
        <v xml:space="preserve"> </v>
      </c>
      <c r="K11" s="217" t="str">
        <f>IF(Input!P18=0," ",Input!P18)</f>
        <v xml:space="preserve"> </v>
      </c>
      <c r="L11" s="5" t="str">
        <f>IF(Input!Q18=0," ",Input!Q18)</f>
        <v xml:space="preserve"> </v>
      </c>
      <c r="M11" s="218" t="str">
        <f>IF(Input!R18=0," ",Input!R18)</f>
        <v xml:space="preserve"> </v>
      </c>
      <c r="O11" s="369"/>
      <c r="P11" s="370"/>
      <c r="Q11" s="371"/>
      <c r="R11" s="219"/>
      <c r="S11" s="220"/>
      <c r="T11" s="220"/>
      <c r="U11" s="220"/>
    </row>
    <row r="12" spans="2:21" ht="15" x14ac:dyDescent="0.25">
      <c r="B12" s="217" t="str">
        <f>IF(Input!E$3=0," ",Input!E$3)</f>
        <v xml:space="preserve"> </v>
      </c>
      <c r="C12" s="5" t="str">
        <f>IF(Input!E$4=0," ",Input!E$4)</f>
        <v xml:space="preserve"> </v>
      </c>
      <c r="D12" s="5" t="str">
        <f>IF(Input!E19=0," ",Input!E19)</f>
        <v xml:space="preserve"> </v>
      </c>
      <c r="E12" s="5" t="str">
        <f>IF(Input!G19=0," ",Input!G19)</f>
        <v xml:space="preserve"> </v>
      </c>
      <c r="F12" s="5" t="str">
        <f>IF(Input!H19=0," ",Input!H19)</f>
        <v xml:space="preserve"> </v>
      </c>
      <c r="G12" s="5" t="str">
        <f>IF(Input!I19=0," ",Input!I19)</f>
        <v xml:space="preserve"> </v>
      </c>
      <c r="H12" s="5" t="str">
        <f>IF(Input!J19=0," ",Input!J19)</f>
        <v xml:space="preserve"> </v>
      </c>
      <c r="I12" s="5" t="str">
        <f>IF(Input!K19=0," ",Input!K19)</f>
        <v xml:space="preserve"> </v>
      </c>
      <c r="J12" s="218" t="str">
        <f>IF(Input!L19=0," ",Input!L19)</f>
        <v xml:space="preserve"> </v>
      </c>
      <c r="K12" s="217" t="str">
        <f>IF(Input!P19=0," ",Input!P19)</f>
        <v xml:space="preserve"> </v>
      </c>
      <c r="L12" s="5" t="str">
        <f>IF(Input!Q19=0," ",Input!Q19)</f>
        <v xml:space="preserve"> </v>
      </c>
      <c r="M12" s="218" t="str">
        <f>IF(Input!R19=0," ",Input!R19)</f>
        <v xml:space="preserve"> </v>
      </c>
      <c r="O12" s="369"/>
      <c r="P12" s="370"/>
      <c r="Q12" s="371"/>
      <c r="R12" s="219"/>
      <c r="S12" s="220"/>
      <c r="T12" s="220"/>
      <c r="U12" s="220"/>
    </row>
    <row r="13" spans="2:21" ht="15" x14ac:dyDescent="0.25">
      <c r="B13" s="217" t="str">
        <f>IF(Input!E$3=0," ",Input!E$3)</f>
        <v xml:space="preserve"> </v>
      </c>
      <c r="C13" s="5" t="str">
        <f>IF(Input!E$4=0," ",Input!E$4)</f>
        <v xml:space="preserve"> </v>
      </c>
      <c r="D13" s="5" t="str">
        <f>IF(Input!E20=0," ",Input!E20)</f>
        <v xml:space="preserve"> </v>
      </c>
      <c r="E13" s="5" t="str">
        <f>IF(Input!G20=0," ",Input!G20)</f>
        <v xml:space="preserve"> </v>
      </c>
      <c r="F13" s="5" t="str">
        <f>IF(Input!H20=0," ",Input!H20)</f>
        <v xml:space="preserve"> </v>
      </c>
      <c r="G13" s="5" t="str">
        <f>IF(Input!I20=0," ",Input!I20)</f>
        <v xml:space="preserve"> </v>
      </c>
      <c r="H13" s="5" t="str">
        <f>IF(Input!J20=0," ",Input!J20)</f>
        <v xml:space="preserve"> </v>
      </c>
      <c r="I13" s="5" t="str">
        <f>IF(Input!K20=0," ",Input!K20)</f>
        <v xml:space="preserve"> </v>
      </c>
      <c r="J13" s="218" t="str">
        <f>IF(Input!L20=0," ",Input!L20)</f>
        <v xml:space="preserve"> </v>
      </c>
      <c r="K13" s="217" t="str">
        <f>IF(Input!P20=0," ",Input!P20)</f>
        <v xml:space="preserve"> </v>
      </c>
      <c r="L13" s="5" t="str">
        <f>IF(Input!Q20=0," ",Input!Q20)</f>
        <v xml:space="preserve"> </v>
      </c>
      <c r="M13" s="218" t="str">
        <f>IF(Input!R20=0," ",Input!R20)</f>
        <v xml:space="preserve"> </v>
      </c>
      <c r="O13" s="369"/>
      <c r="P13" s="370"/>
      <c r="Q13" s="371"/>
      <c r="R13" s="219"/>
      <c r="S13" s="220"/>
      <c r="T13" s="220"/>
      <c r="U13" s="220"/>
    </row>
    <row r="14" spans="2:21" x14ac:dyDescent="0.25">
      <c r="B14" s="217" t="str">
        <f>IF(Input!E$3=0," ",Input!E$3)</f>
        <v xml:space="preserve"> </v>
      </c>
      <c r="C14" s="5" t="str">
        <f>IF(Input!E$4=0," ",Input!E$4)</f>
        <v xml:space="preserve"> </v>
      </c>
      <c r="D14" s="5" t="str">
        <f>IF(Input!E21=0," ",Input!E21)</f>
        <v xml:space="preserve"> </v>
      </c>
      <c r="E14" s="5" t="str">
        <f>IF(Input!G21=0," ",Input!G21)</f>
        <v xml:space="preserve"> </v>
      </c>
      <c r="F14" s="5" t="str">
        <f>IF(Input!H21=0," ",Input!H21)</f>
        <v xml:space="preserve"> </v>
      </c>
      <c r="G14" s="5" t="str">
        <f>IF(Input!I21=0," ",Input!I21)</f>
        <v xml:space="preserve"> </v>
      </c>
      <c r="H14" s="5" t="str">
        <f>IF(Input!J21=0," ",Input!J21)</f>
        <v xml:space="preserve"> </v>
      </c>
      <c r="I14" s="5" t="str">
        <f>IF(Input!K21=0," ",Input!K21)</f>
        <v xml:space="preserve"> </v>
      </c>
      <c r="J14" s="218" t="str">
        <f>IF(Input!L21=0," ",Input!L21)</f>
        <v xml:space="preserve"> </v>
      </c>
      <c r="K14" s="217" t="str">
        <f>IF(Input!P21=0," ",Input!P21)</f>
        <v xml:space="preserve"> </v>
      </c>
      <c r="L14" s="5" t="str">
        <f>IF(Input!Q21=0," ",Input!Q21)</f>
        <v xml:space="preserve"> </v>
      </c>
      <c r="M14" s="218" t="str">
        <f>IF(Input!R21=0," ",Input!R21)</f>
        <v xml:space="preserve"> </v>
      </c>
      <c r="O14" s="369"/>
      <c r="P14" s="370"/>
      <c r="Q14" s="371"/>
    </row>
    <row r="15" spans="2:21" x14ac:dyDescent="0.25">
      <c r="B15" s="217" t="str">
        <f>IF(Input!E$3=0," ",Input!E$3)</f>
        <v xml:space="preserve"> </v>
      </c>
      <c r="C15" s="5" t="str">
        <f>IF(Input!E$4=0," ",Input!E$4)</f>
        <v xml:space="preserve"> </v>
      </c>
      <c r="D15" s="5" t="str">
        <f>IF(Input!E22=0," ",Input!E22)</f>
        <v xml:space="preserve"> </v>
      </c>
      <c r="E15" s="5" t="str">
        <f>IF(Input!G22=0," ",Input!G22)</f>
        <v xml:space="preserve"> </v>
      </c>
      <c r="F15" s="5" t="str">
        <f>IF(Input!H22=0," ",Input!H22)</f>
        <v xml:space="preserve"> </v>
      </c>
      <c r="G15" s="5" t="str">
        <f>IF(Input!I22=0," ",Input!I22)</f>
        <v xml:space="preserve"> </v>
      </c>
      <c r="H15" s="5" t="str">
        <f>IF(Input!J22=0," ",Input!J22)</f>
        <v xml:space="preserve"> </v>
      </c>
      <c r="I15" s="5" t="str">
        <f>IF(Input!K22=0," ",Input!K22)</f>
        <v xml:space="preserve"> </v>
      </c>
      <c r="J15" s="218" t="str">
        <f>IF(Input!L22=0," ",Input!L22)</f>
        <v xml:space="preserve"> </v>
      </c>
      <c r="K15" s="217" t="str">
        <f>IF(Input!P22=0," ",Input!P22)</f>
        <v xml:space="preserve"> </v>
      </c>
      <c r="L15" s="5" t="str">
        <f>IF(Input!Q22=0," ",Input!Q22)</f>
        <v xml:space="preserve"> </v>
      </c>
      <c r="M15" s="218" t="str">
        <f>IF(Input!R22=0," ",Input!R22)</f>
        <v xml:space="preserve"> </v>
      </c>
      <c r="O15" s="369"/>
      <c r="P15" s="370"/>
      <c r="Q15" s="371"/>
    </row>
    <row r="16" spans="2:21" x14ac:dyDescent="0.25">
      <c r="B16" s="217" t="str">
        <f>IF(Input!E$3=0," ",Input!E$3)</f>
        <v xml:space="preserve"> </v>
      </c>
      <c r="C16" s="5" t="str">
        <f>IF(Input!E$4=0," ",Input!E$4)</f>
        <v xml:space="preserve"> </v>
      </c>
      <c r="D16" s="5" t="str">
        <f>IF(Input!E23=0," ",Input!E23)</f>
        <v xml:space="preserve"> </v>
      </c>
      <c r="E16" s="5" t="str">
        <f>IF(Input!G23=0," ",Input!G23)</f>
        <v xml:space="preserve"> </v>
      </c>
      <c r="F16" s="5" t="str">
        <f>IF(Input!H23=0," ",Input!H23)</f>
        <v xml:space="preserve"> </v>
      </c>
      <c r="G16" s="5" t="str">
        <f>IF(Input!I23=0," ",Input!I23)</f>
        <v xml:space="preserve"> </v>
      </c>
      <c r="H16" s="5" t="str">
        <f>IF(Input!J23=0," ",Input!J23)</f>
        <v xml:space="preserve"> </v>
      </c>
      <c r="I16" s="5" t="str">
        <f>IF(Input!K23=0," ",Input!K23)</f>
        <v xml:space="preserve"> </v>
      </c>
      <c r="J16" s="218" t="str">
        <f>IF(Input!L23=0," ",Input!L23)</f>
        <v xml:space="preserve"> </v>
      </c>
      <c r="K16" s="217" t="str">
        <f>IF(Input!P23=0," ",Input!P23)</f>
        <v xml:space="preserve"> </v>
      </c>
      <c r="L16" s="5" t="str">
        <f>IF(Input!Q23=0," ",Input!Q23)</f>
        <v xml:space="preserve"> </v>
      </c>
      <c r="M16" s="218" t="str">
        <f>IF(Input!R23=0," ",Input!R23)</f>
        <v xml:space="preserve"> </v>
      </c>
      <c r="O16" s="369"/>
      <c r="P16" s="370"/>
      <c r="Q16" s="371"/>
    </row>
    <row r="17" spans="2:17" x14ac:dyDescent="0.25">
      <c r="B17" s="217" t="str">
        <f>IF(Input!E$3=0," ",Input!E$3)</f>
        <v xml:space="preserve"> </v>
      </c>
      <c r="C17" s="5" t="str">
        <f>IF(Input!E$4=0," ",Input!E$4)</f>
        <v xml:space="preserve"> </v>
      </c>
      <c r="D17" s="5" t="str">
        <f>IF(Input!E24=0," ",Input!E24)</f>
        <v xml:space="preserve"> </v>
      </c>
      <c r="E17" s="5" t="str">
        <f>IF(Input!G24=0," ",Input!G24)</f>
        <v xml:space="preserve"> </v>
      </c>
      <c r="F17" s="5" t="str">
        <f>IF(Input!H24=0," ",Input!H24)</f>
        <v xml:space="preserve"> </v>
      </c>
      <c r="G17" s="5" t="str">
        <f>IF(Input!I24=0," ",Input!I24)</f>
        <v xml:space="preserve"> </v>
      </c>
      <c r="H17" s="5" t="str">
        <f>IF(Input!J24=0," ",Input!J24)</f>
        <v xml:space="preserve"> </v>
      </c>
      <c r="I17" s="5" t="str">
        <f>IF(Input!K24=0," ",Input!K24)</f>
        <v xml:space="preserve"> </v>
      </c>
      <c r="J17" s="218" t="str">
        <f>IF(Input!L24=0," ",Input!L24)</f>
        <v xml:space="preserve"> </v>
      </c>
      <c r="K17" s="217" t="str">
        <f>IF(Input!P24=0," ",Input!P24)</f>
        <v xml:space="preserve"> </v>
      </c>
      <c r="L17" s="5" t="str">
        <f>IF(Input!Q24=0," ",Input!Q24)</f>
        <v xml:space="preserve"> </v>
      </c>
      <c r="M17" s="218" t="str">
        <f>IF(Input!R24=0," ",Input!R24)</f>
        <v xml:space="preserve"> </v>
      </c>
      <c r="O17" s="369"/>
      <c r="P17" s="370"/>
      <c r="Q17" s="371"/>
    </row>
    <row r="18" spans="2:17" x14ac:dyDescent="0.25">
      <c r="B18" s="217" t="str">
        <f>IF(Input!E$3=0," ",Input!E$3)</f>
        <v xml:space="preserve"> </v>
      </c>
      <c r="C18" s="5" t="str">
        <f>IF(Input!E$4=0," ",Input!E$4)</f>
        <v xml:space="preserve"> </v>
      </c>
      <c r="D18" s="5" t="str">
        <f>IF(Input!E25=0," ",Input!E25)</f>
        <v xml:space="preserve"> </v>
      </c>
      <c r="E18" s="5" t="str">
        <f>IF(Input!G25=0," ",Input!G25)</f>
        <v xml:space="preserve"> </v>
      </c>
      <c r="F18" s="5" t="str">
        <f>IF(Input!H25=0," ",Input!H25)</f>
        <v xml:space="preserve"> </v>
      </c>
      <c r="G18" s="5" t="str">
        <f>IF(Input!I25=0," ",Input!I25)</f>
        <v xml:space="preserve"> </v>
      </c>
      <c r="H18" s="5" t="str">
        <f>IF(Input!J25=0," ",Input!J25)</f>
        <v xml:space="preserve"> </v>
      </c>
      <c r="I18" s="5" t="str">
        <f>IF(Input!K25=0," ",Input!K25)</f>
        <v xml:space="preserve"> </v>
      </c>
      <c r="J18" s="218" t="str">
        <f>IF(Input!L25=0," ",Input!L25)</f>
        <v xml:space="preserve"> </v>
      </c>
      <c r="K18" s="217" t="str">
        <f>IF(Input!P25=0," ",Input!P25)</f>
        <v xml:space="preserve"> </v>
      </c>
      <c r="L18" s="5" t="str">
        <f>IF(Input!Q25=0," ",Input!Q25)</f>
        <v xml:space="preserve"> </v>
      </c>
      <c r="M18" s="218" t="str">
        <f>IF(Input!R25=0," ",Input!R25)</f>
        <v xml:space="preserve"> </v>
      </c>
      <c r="O18" s="369"/>
      <c r="P18" s="370"/>
      <c r="Q18" s="371"/>
    </row>
    <row r="19" spans="2:17" x14ac:dyDescent="0.25">
      <c r="B19" s="217" t="str">
        <f>IF(Input!E$3=0," ",Input!E$3)</f>
        <v xml:space="preserve"> </v>
      </c>
      <c r="C19" s="5" t="str">
        <f>IF(Input!E$4=0," ",Input!E$4)</f>
        <v xml:space="preserve"> </v>
      </c>
      <c r="D19" s="5" t="str">
        <f>IF(Input!E26=0," ",Input!E26)</f>
        <v xml:space="preserve"> </v>
      </c>
      <c r="E19" s="5" t="str">
        <f>IF(Input!G26=0," ",Input!G26)</f>
        <v xml:space="preserve"> </v>
      </c>
      <c r="F19" s="5" t="str">
        <f>IF(Input!H26=0," ",Input!H26)</f>
        <v xml:space="preserve"> </v>
      </c>
      <c r="G19" s="5" t="str">
        <f>IF(Input!I26=0," ",Input!I26)</f>
        <v xml:space="preserve"> </v>
      </c>
      <c r="H19" s="5" t="str">
        <f>IF(Input!J26=0," ",Input!J26)</f>
        <v xml:space="preserve"> </v>
      </c>
      <c r="I19" s="5" t="str">
        <f>IF(Input!K26=0," ",Input!K26)</f>
        <v xml:space="preserve"> </v>
      </c>
      <c r="J19" s="218" t="str">
        <f>IF(Input!L26=0," ",Input!L26)</f>
        <v xml:space="preserve"> </v>
      </c>
      <c r="K19" s="217" t="str">
        <f>IF(Input!P26=0," ",Input!P26)</f>
        <v xml:space="preserve"> </v>
      </c>
      <c r="L19" s="5" t="str">
        <f>IF(Input!Q26=0," ",Input!Q26)</f>
        <v xml:space="preserve"> </v>
      </c>
      <c r="M19" s="218" t="str">
        <f>IF(Input!R26=0," ",Input!R26)</f>
        <v xml:space="preserve"> </v>
      </c>
      <c r="O19" s="369"/>
      <c r="P19" s="370"/>
      <c r="Q19" s="371"/>
    </row>
    <row r="20" spans="2:17" x14ac:dyDescent="0.25">
      <c r="B20" s="217" t="str">
        <f>IF(Input!E$3=0," ",Input!E$3)</f>
        <v xml:space="preserve"> </v>
      </c>
      <c r="C20" s="5" t="str">
        <f>IF(Input!E$4=0," ",Input!E$4)</f>
        <v xml:space="preserve"> </v>
      </c>
      <c r="D20" s="5" t="str">
        <f>IF(Input!E27=0," ",Input!E27)</f>
        <v xml:space="preserve"> </v>
      </c>
      <c r="E20" s="5" t="str">
        <f>IF(Input!G27=0," ",Input!G27)</f>
        <v xml:space="preserve"> </v>
      </c>
      <c r="F20" s="5" t="str">
        <f>IF(Input!H27=0," ",Input!H27)</f>
        <v xml:space="preserve"> </v>
      </c>
      <c r="G20" s="5" t="str">
        <f>IF(Input!I27=0," ",Input!I27)</f>
        <v xml:space="preserve"> </v>
      </c>
      <c r="H20" s="5" t="str">
        <f>IF(Input!J27=0," ",Input!J27)</f>
        <v xml:space="preserve"> </v>
      </c>
      <c r="I20" s="5" t="str">
        <f>IF(Input!K27=0," ",Input!K27)</f>
        <v xml:space="preserve"> </v>
      </c>
      <c r="J20" s="218" t="str">
        <f>IF(Input!L27=0," ",Input!L27)</f>
        <v xml:space="preserve"> </v>
      </c>
      <c r="K20" s="217" t="str">
        <f>IF(Input!P27=0," ",Input!P27)</f>
        <v xml:space="preserve"> </v>
      </c>
      <c r="L20" s="5" t="str">
        <f>IF(Input!Q27=0," ",Input!Q27)</f>
        <v xml:space="preserve"> </v>
      </c>
      <c r="M20" s="218" t="str">
        <f>IF(Input!R27=0," ",Input!R27)</f>
        <v xml:space="preserve"> </v>
      </c>
      <c r="O20" s="369"/>
      <c r="P20" s="370"/>
      <c r="Q20" s="371"/>
    </row>
    <row r="21" spans="2:17" x14ac:dyDescent="0.25">
      <c r="B21" s="217" t="str">
        <f>IF(Input!E$3=0," ",Input!E$3)</f>
        <v xml:space="preserve"> </v>
      </c>
      <c r="C21" s="5" t="str">
        <f>IF(Input!E$4=0," ",Input!E$4)</f>
        <v xml:space="preserve"> </v>
      </c>
      <c r="D21" s="5" t="str">
        <f>IF(Input!E28=0," ",Input!E28)</f>
        <v xml:space="preserve"> </v>
      </c>
      <c r="E21" s="5" t="str">
        <f>IF(Input!G28=0," ",Input!G28)</f>
        <v xml:space="preserve"> </v>
      </c>
      <c r="F21" s="5" t="str">
        <f>IF(Input!H28=0," ",Input!H28)</f>
        <v xml:space="preserve"> </v>
      </c>
      <c r="G21" s="5" t="str">
        <f>IF(Input!I28=0," ",Input!I28)</f>
        <v xml:space="preserve"> </v>
      </c>
      <c r="H21" s="5" t="str">
        <f>IF(Input!J28=0," ",Input!J28)</f>
        <v xml:space="preserve"> </v>
      </c>
      <c r="I21" s="5" t="str">
        <f>IF(Input!K28=0," ",Input!K28)</f>
        <v xml:space="preserve"> </v>
      </c>
      <c r="J21" s="218" t="str">
        <f>IF(Input!L28=0," ",Input!L28)</f>
        <v xml:space="preserve"> </v>
      </c>
      <c r="K21" s="217" t="str">
        <f>IF(Input!P28=0," ",Input!P28)</f>
        <v xml:space="preserve"> </v>
      </c>
      <c r="L21" s="5" t="str">
        <f>IF(Input!Q28=0," ",Input!Q28)</f>
        <v xml:space="preserve"> </v>
      </c>
      <c r="M21" s="218" t="str">
        <f>IF(Input!R28=0," ",Input!R28)</f>
        <v xml:space="preserve"> </v>
      </c>
      <c r="O21" s="369"/>
      <c r="P21" s="370"/>
      <c r="Q21" s="371"/>
    </row>
    <row r="22" spans="2:17" x14ac:dyDescent="0.25">
      <c r="B22" s="217" t="str">
        <f>IF(Input!E$3=0," ",Input!E$3)</f>
        <v xml:space="preserve"> </v>
      </c>
      <c r="C22" s="5" t="str">
        <f>IF(Input!E$4=0," ",Input!E$4)</f>
        <v xml:space="preserve"> </v>
      </c>
      <c r="D22" s="5" t="str">
        <f>IF(Input!E29=0," ",Input!E29)</f>
        <v xml:space="preserve"> </v>
      </c>
      <c r="E22" s="5" t="str">
        <f>IF(Input!G29=0," ",Input!G29)</f>
        <v xml:space="preserve"> </v>
      </c>
      <c r="F22" s="5" t="str">
        <f>IF(Input!H29=0," ",Input!H29)</f>
        <v xml:space="preserve"> </v>
      </c>
      <c r="G22" s="5" t="str">
        <f>IF(Input!I29=0," ",Input!I29)</f>
        <v xml:space="preserve"> </v>
      </c>
      <c r="H22" s="5" t="str">
        <f>IF(Input!J29=0," ",Input!J29)</f>
        <v xml:space="preserve"> </v>
      </c>
      <c r="I22" s="5" t="str">
        <f>IF(Input!K29=0," ",Input!K29)</f>
        <v xml:space="preserve"> </v>
      </c>
      <c r="J22" s="218" t="str">
        <f>IF(Input!L29=0," ",Input!L29)</f>
        <v xml:space="preserve"> </v>
      </c>
      <c r="K22" s="217" t="str">
        <f>IF(Input!P29=0," ",Input!P29)</f>
        <v xml:space="preserve"> </v>
      </c>
      <c r="L22" s="5" t="str">
        <f>IF(Input!Q29=0," ",Input!Q29)</f>
        <v xml:space="preserve"> </v>
      </c>
      <c r="M22" s="218" t="str">
        <f>IF(Input!R29=0," ",Input!R29)</f>
        <v xml:space="preserve"> </v>
      </c>
      <c r="O22" s="369"/>
      <c r="P22" s="370"/>
      <c r="Q22" s="371"/>
    </row>
    <row r="23" spans="2:17" x14ac:dyDescent="0.25">
      <c r="B23" s="217" t="str">
        <f>IF(Input!E$3=0," ",Input!E$3)</f>
        <v xml:space="preserve"> </v>
      </c>
      <c r="C23" s="5" t="str">
        <f>IF(Input!E$4=0," ",Input!E$4)</f>
        <v xml:space="preserve"> </v>
      </c>
      <c r="D23" s="5" t="str">
        <f>IF(Input!E30=0," ",Input!E30)</f>
        <v xml:space="preserve"> </v>
      </c>
      <c r="E23" s="5" t="str">
        <f>IF(Input!G30=0," ",Input!G30)</f>
        <v xml:space="preserve"> </v>
      </c>
      <c r="F23" s="5" t="str">
        <f>IF(Input!H30=0," ",Input!H30)</f>
        <v xml:space="preserve"> </v>
      </c>
      <c r="G23" s="5" t="str">
        <f>IF(Input!I30=0," ",Input!I30)</f>
        <v xml:space="preserve"> </v>
      </c>
      <c r="H23" s="5" t="str">
        <f>IF(Input!J30=0," ",Input!J30)</f>
        <v xml:space="preserve"> </v>
      </c>
      <c r="I23" s="5" t="str">
        <f>IF(Input!K30=0," ",Input!K30)</f>
        <v xml:space="preserve"> </v>
      </c>
      <c r="J23" s="218" t="str">
        <f>IF(Input!L30=0," ",Input!L30)</f>
        <v xml:space="preserve"> </v>
      </c>
      <c r="K23" s="217" t="str">
        <f>IF(Input!P30=0," ",Input!P30)</f>
        <v xml:space="preserve"> </v>
      </c>
      <c r="L23" s="5" t="str">
        <f>IF(Input!Q30=0," ",Input!Q30)</f>
        <v xml:space="preserve"> </v>
      </c>
      <c r="M23" s="218" t="str">
        <f>IF(Input!R30=0," ",Input!R30)</f>
        <v xml:space="preserve"> </v>
      </c>
      <c r="O23" s="369"/>
      <c r="P23" s="370"/>
      <c r="Q23" s="371"/>
    </row>
    <row r="24" spans="2:17" ht="13.8" thickBot="1" x14ac:dyDescent="0.3">
      <c r="B24" s="217" t="str">
        <f>IF(Input!E$3=0," ",Input!E$3)</f>
        <v xml:space="preserve"> </v>
      </c>
      <c r="C24" s="5" t="str">
        <f>IF(Input!E$4=0," ",Input!E$4)</f>
        <v xml:space="preserve"> </v>
      </c>
      <c r="D24" s="5" t="str">
        <f>IF(Input!E31=0," ",Input!E31)</f>
        <v xml:space="preserve"> </v>
      </c>
      <c r="E24" s="5" t="str">
        <f>IF(Input!G31=0," ",Input!G31)</f>
        <v xml:space="preserve"> </v>
      </c>
      <c r="F24" s="5" t="str">
        <f>IF(Input!H31=0," ",Input!H31)</f>
        <v xml:space="preserve"> </v>
      </c>
      <c r="G24" s="5" t="str">
        <f>IF(Input!I31=0," ",Input!I31)</f>
        <v xml:space="preserve"> </v>
      </c>
      <c r="H24" s="5" t="str">
        <f>IF(Input!J31=0," ",Input!J31)</f>
        <v xml:space="preserve"> </v>
      </c>
      <c r="I24" s="5" t="str">
        <f>IF(Input!K31=0," ",Input!K31)</f>
        <v xml:space="preserve"> </v>
      </c>
      <c r="J24" s="218" t="str">
        <f>IF(Input!L31=0," ",Input!L31)</f>
        <v xml:space="preserve"> </v>
      </c>
      <c r="K24" s="217" t="str">
        <f>IF(Input!P31=0," ",Input!P31)</f>
        <v xml:space="preserve"> </v>
      </c>
      <c r="L24" s="5" t="str">
        <f>IF(Input!Q31=0," ",Input!Q31)</f>
        <v xml:space="preserve"> </v>
      </c>
      <c r="M24" s="218" t="str">
        <f>IF(Input!R31=0," ",Input!R31)</f>
        <v xml:space="preserve"> </v>
      </c>
      <c r="O24" s="372"/>
      <c r="P24" s="373"/>
      <c r="Q24" s="374"/>
    </row>
    <row r="25" spans="2:17" x14ac:dyDescent="0.25">
      <c r="B25" s="217" t="str">
        <f>IF(Input!E$3=0," ",Input!E$3)</f>
        <v xml:space="preserve"> </v>
      </c>
      <c r="C25" s="5" t="str">
        <f>IF(Input!E$4=0," ",Input!E$4)</f>
        <v xml:space="preserve"> </v>
      </c>
      <c r="D25" s="5" t="str">
        <f>IF(Input!E32=0," ",Input!E32)</f>
        <v xml:space="preserve"> </v>
      </c>
      <c r="E25" s="5" t="str">
        <f>IF(Input!G32=0," ",Input!G32)</f>
        <v xml:space="preserve"> </v>
      </c>
      <c r="F25" s="5" t="str">
        <f>IF(Input!H32=0," ",Input!H32)</f>
        <v xml:space="preserve"> </v>
      </c>
      <c r="G25" s="5" t="str">
        <f>IF(Input!I32=0," ",Input!I32)</f>
        <v xml:space="preserve"> </v>
      </c>
      <c r="H25" s="5" t="str">
        <f>IF(Input!J32=0," ",Input!J32)</f>
        <v xml:space="preserve"> </v>
      </c>
      <c r="I25" s="5" t="str">
        <f>IF(Input!K32=0," ",Input!K32)</f>
        <v xml:space="preserve"> </v>
      </c>
      <c r="J25" s="218" t="str">
        <f>IF(Input!L32=0," ",Input!L32)</f>
        <v xml:space="preserve"> </v>
      </c>
      <c r="K25" s="217" t="str">
        <f>IF(Input!P32=0," ",Input!P32)</f>
        <v xml:space="preserve"> </v>
      </c>
      <c r="L25" s="5" t="str">
        <f>IF(Input!Q32=0," ",Input!Q32)</f>
        <v xml:space="preserve"> </v>
      </c>
      <c r="M25" s="218" t="str">
        <f>IF(Input!R32=0," ",Input!R32)</f>
        <v xml:space="preserve"> </v>
      </c>
    </row>
    <row r="26" spans="2:17" x14ac:dyDescent="0.25">
      <c r="B26" s="217" t="str">
        <f>IF(Input!E$3=0," ",Input!E$3)</f>
        <v xml:space="preserve"> </v>
      </c>
      <c r="C26" s="5" t="str">
        <f>IF(Input!E$4=0," ",Input!E$4)</f>
        <v xml:space="preserve"> </v>
      </c>
      <c r="D26" s="5" t="str">
        <f>IF(Input!E33=0," ",Input!E33)</f>
        <v xml:space="preserve"> </v>
      </c>
      <c r="E26" s="5" t="str">
        <f>IF(Input!G33=0," ",Input!G33)</f>
        <v xml:space="preserve"> </v>
      </c>
      <c r="F26" s="5" t="str">
        <f>IF(Input!H33=0," ",Input!H33)</f>
        <v xml:space="preserve"> </v>
      </c>
      <c r="G26" s="5" t="str">
        <f>IF(Input!I33=0," ",Input!I33)</f>
        <v xml:space="preserve"> </v>
      </c>
      <c r="H26" s="5" t="str">
        <f>IF(Input!J33=0," ",Input!J33)</f>
        <v xml:space="preserve"> </v>
      </c>
      <c r="I26" s="5" t="str">
        <f>IF(Input!K33=0," ",Input!K33)</f>
        <v xml:space="preserve"> </v>
      </c>
      <c r="J26" s="218" t="str">
        <f>IF(Input!L33=0," ",Input!L33)</f>
        <v xml:space="preserve"> </v>
      </c>
      <c r="K26" s="217" t="str">
        <f>IF(Input!P33=0," ",Input!P33)</f>
        <v xml:space="preserve"> </v>
      </c>
      <c r="L26" s="5" t="str">
        <f>IF(Input!Q33=0," ",Input!Q33)</f>
        <v xml:space="preserve"> </v>
      </c>
      <c r="M26" s="218" t="str">
        <f>IF(Input!R33=0," ",Input!R33)</f>
        <v xml:space="preserve"> </v>
      </c>
    </row>
    <row r="27" spans="2:17" x14ac:dyDescent="0.25">
      <c r="B27" s="217" t="str">
        <f>IF(Input!E$3=0," ",Input!E$3)</f>
        <v xml:space="preserve"> </v>
      </c>
      <c r="C27" s="5" t="str">
        <f>IF(Input!E$4=0," ",Input!E$4)</f>
        <v xml:space="preserve"> </v>
      </c>
      <c r="D27" s="5" t="str">
        <f>IF(Input!E34=0," ",Input!E34)</f>
        <v xml:space="preserve"> </v>
      </c>
      <c r="E27" s="5" t="str">
        <f>IF(Input!G34=0," ",Input!G34)</f>
        <v xml:space="preserve"> </v>
      </c>
      <c r="F27" s="5" t="str">
        <f>IF(Input!H34=0," ",Input!H34)</f>
        <v xml:space="preserve"> </v>
      </c>
      <c r="G27" s="5" t="str">
        <f>IF(Input!I34=0," ",Input!I34)</f>
        <v xml:space="preserve"> </v>
      </c>
      <c r="H27" s="5" t="str">
        <f>IF(Input!J34=0," ",Input!J34)</f>
        <v xml:space="preserve"> </v>
      </c>
      <c r="I27" s="5" t="str">
        <f>IF(Input!K34=0," ",Input!K34)</f>
        <v xml:space="preserve"> </v>
      </c>
      <c r="J27" s="218" t="str">
        <f>IF(Input!L34=0," ",Input!L34)</f>
        <v xml:space="preserve"> </v>
      </c>
      <c r="K27" s="217" t="str">
        <f>IF(Input!P34=0," ",Input!P34)</f>
        <v xml:space="preserve"> </v>
      </c>
      <c r="L27" s="5" t="str">
        <f>IF(Input!Q34=0," ",Input!Q34)</f>
        <v xml:space="preserve"> </v>
      </c>
      <c r="M27" s="218" t="str">
        <f>IF(Input!R34=0," ",Input!R34)</f>
        <v xml:space="preserve"> </v>
      </c>
    </row>
    <row r="28" spans="2:17" x14ac:dyDescent="0.25">
      <c r="B28" s="217" t="str">
        <f>IF(Input!E$3=0," ",Input!E$3)</f>
        <v xml:space="preserve"> </v>
      </c>
      <c r="C28" s="5" t="str">
        <f>IF(Input!E$4=0," ",Input!E$4)</f>
        <v xml:space="preserve"> </v>
      </c>
      <c r="D28" s="5" t="str">
        <f>IF(Input!E35=0," ",Input!E35)</f>
        <v xml:space="preserve"> </v>
      </c>
      <c r="E28" s="5" t="str">
        <f>IF(Input!G35=0," ",Input!G35)</f>
        <v xml:space="preserve"> </v>
      </c>
      <c r="F28" s="5" t="str">
        <f>IF(Input!H35=0," ",Input!H35)</f>
        <v xml:space="preserve"> </v>
      </c>
      <c r="G28" s="5" t="str">
        <f>IF(Input!I35=0," ",Input!I35)</f>
        <v xml:space="preserve"> </v>
      </c>
      <c r="H28" s="5" t="str">
        <f>IF(Input!J35=0," ",Input!J35)</f>
        <v xml:space="preserve"> </v>
      </c>
      <c r="I28" s="5" t="str">
        <f>IF(Input!K35=0," ",Input!K35)</f>
        <v xml:space="preserve"> </v>
      </c>
      <c r="J28" s="218" t="str">
        <f>IF(Input!L35=0," ",Input!L35)</f>
        <v xml:space="preserve"> </v>
      </c>
      <c r="K28" s="217" t="str">
        <f>IF(Input!P35=0," ",Input!P35)</f>
        <v xml:space="preserve"> </v>
      </c>
      <c r="L28" s="5" t="str">
        <f>IF(Input!Q35=0," ",Input!Q35)</f>
        <v xml:space="preserve"> </v>
      </c>
      <c r="M28" s="218" t="str">
        <f>IF(Input!R35=0," ",Input!R35)</f>
        <v xml:space="preserve"> </v>
      </c>
    </row>
    <row r="29" spans="2:17" x14ac:dyDescent="0.25">
      <c r="B29" s="217" t="str">
        <f>IF(Input!E$3=0," ",Input!E$3)</f>
        <v xml:space="preserve"> </v>
      </c>
      <c r="C29" s="5" t="str">
        <f>IF(Input!E$4=0," ",Input!E$4)</f>
        <v xml:space="preserve"> </v>
      </c>
      <c r="D29" s="5" t="str">
        <f>IF(Input!E36=0," ",Input!E36)</f>
        <v xml:space="preserve"> </v>
      </c>
      <c r="E29" s="5" t="str">
        <f>IF(Input!G36=0," ",Input!G36)</f>
        <v xml:space="preserve"> </v>
      </c>
      <c r="F29" s="5" t="str">
        <f>IF(Input!H36=0," ",Input!H36)</f>
        <v xml:space="preserve"> </v>
      </c>
      <c r="G29" s="5" t="str">
        <f>IF(Input!I36=0," ",Input!I36)</f>
        <v xml:space="preserve"> </v>
      </c>
      <c r="H29" s="5" t="str">
        <f>IF(Input!J36=0," ",Input!J36)</f>
        <v xml:space="preserve"> </v>
      </c>
      <c r="I29" s="5" t="str">
        <f>IF(Input!K36=0," ",Input!K36)</f>
        <v xml:space="preserve"> </v>
      </c>
      <c r="J29" s="218" t="str">
        <f>IF(Input!L36=0," ",Input!L36)</f>
        <v xml:space="preserve"> </v>
      </c>
      <c r="K29" s="217" t="str">
        <f>IF(Input!P36=0," ",Input!P36)</f>
        <v xml:space="preserve"> </v>
      </c>
      <c r="L29" s="5" t="str">
        <f>IF(Input!Q36=0," ",Input!Q36)</f>
        <v xml:space="preserve"> </v>
      </c>
      <c r="M29" s="218" t="str">
        <f>IF(Input!R36=0," ",Input!R36)</f>
        <v xml:space="preserve"> </v>
      </c>
    </row>
    <row r="30" spans="2:17" x14ac:dyDescent="0.25">
      <c r="B30" s="217" t="str">
        <f>IF(Input!E$3=0," ",Input!E$3)</f>
        <v xml:space="preserve"> </v>
      </c>
      <c r="C30" s="5" t="str">
        <f>IF(Input!E$4=0," ",Input!E$4)</f>
        <v xml:space="preserve"> </v>
      </c>
      <c r="D30" s="5" t="str">
        <f>IF(Input!E37=0," ",Input!E37)</f>
        <v xml:space="preserve"> </v>
      </c>
      <c r="E30" s="5" t="str">
        <f>IF(Input!G37=0," ",Input!G37)</f>
        <v xml:space="preserve"> </v>
      </c>
      <c r="F30" s="5" t="str">
        <f>IF(Input!H37=0," ",Input!H37)</f>
        <v xml:space="preserve"> </v>
      </c>
      <c r="G30" s="5" t="str">
        <f>IF(Input!I37=0," ",Input!I37)</f>
        <v xml:space="preserve"> </v>
      </c>
      <c r="H30" s="5" t="str">
        <f>IF(Input!J37=0," ",Input!J37)</f>
        <v xml:space="preserve"> </v>
      </c>
      <c r="I30" s="5" t="str">
        <f>IF(Input!K37=0," ",Input!K37)</f>
        <v xml:space="preserve"> </v>
      </c>
      <c r="J30" s="218" t="str">
        <f>IF(Input!L37=0," ",Input!L37)</f>
        <v xml:space="preserve"> </v>
      </c>
      <c r="K30" s="217" t="str">
        <f>IF(Input!P37=0," ",Input!P37)</f>
        <v xml:space="preserve"> </v>
      </c>
      <c r="L30" s="5" t="str">
        <f>IF(Input!Q37=0," ",Input!Q37)</f>
        <v xml:space="preserve"> </v>
      </c>
      <c r="M30" s="218" t="str">
        <f>IF(Input!R37=0," ",Input!R37)</f>
        <v xml:space="preserve"> </v>
      </c>
    </row>
    <row r="31" spans="2:17" x14ac:dyDescent="0.25">
      <c r="B31" s="217" t="str">
        <f>IF(Input!E$3=0," ",Input!E$3)</f>
        <v xml:space="preserve"> </v>
      </c>
      <c r="C31" s="5" t="str">
        <f>IF(Input!E$4=0," ",Input!E$4)</f>
        <v xml:space="preserve"> </v>
      </c>
      <c r="D31" s="5" t="str">
        <f>IF(Input!E38=0," ",Input!E38)</f>
        <v xml:space="preserve"> </v>
      </c>
      <c r="E31" s="5" t="str">
        <f>IF(Input!G38=0," ",Input!G38)</f>
        <v xml:space="preserve"> </v>
      </c>
      <c r="F31" s="5" t="str">
        <f>IF(Input!H38=0," ",Input!H38)</f>
        <v xml:space="preserve"> </v>
      </c>
      <c r="G31" s="5" t="str">
        <f>IF(Input!I38=0," ",Input!I38)</f>
        <v xml:space="preserve"> </v>
      </c>
      <c r="H31" s="5" t="str">
        <f>IF(Input!J38=0," ",Input!J38)</f>
        <v xml:space="preserve"> </v>
      </c>
      <c r="I31" s="5" t="str">
        <f>IF(Input!K38=0," ",Input!K38)</f>
        <v xml:space="preserve"> </v>
      </c>
      <c r="J31" s="218" t="str">
        <f>IF(Input!L38=0," ",Input!L38)</f>
        <v xml:space="preserve"> </v>
      </c>
      <c r="K31" s="217" t="str">
        <f>IF(Input!P38=0," ",Input!P38)</f>
        <v xml:space="preserve"> </v>
      </c>
      <c r="L31" s="5" t="str">
        <f>IF(Input!Q38=0," ",Input!Q38)</f>
        <v xml:space="preserve"> </v>
      </c>
      <c r="M31" s="218" t="str">
        <f>IF(Input!R38=0," ",Input!R38)</f>
        <v xml:space="preserve"> </v>
      </c>
    </row>
    <row r="32" spans="2:17" x14ac:dyDescent="0.25">
      <c r="B32" s="217" t="str">
        <f>IF(Input!E$3=0," ",Input!E$3)</f>
        <v xml:space="preserve"> </v>
      </c>
      <c r="C32" s="5" t="str">
        <f>IF(Input!E$4=0," ",Input!E$4)</f>
        <v xml:space="preserve"> </v>
      </c>
      <c r="D32" s="5" t="str">
        <f>IF(Input!E39=0," ",Input!E39)</f>
        <v xml:space="preserve"> </v>
      </c>
      <c r="E32" s="5" t="str">
        <f>IF(Input!G39=0," ",Input!G39)</f>
        <v xml:space="preserve"> </v>
      </c>
      <c r="F32" s="5" t="str">
        <f>IF(Input!H39=0," ",Input!H39)</f>
        <v xml:space="preserve"> </v>
      </c>
      <c r="G32" s="5" t="str">
        <f>IF(Input!I39=0," ",Input!I39)</f>
        <v xml:space="preserve"> </v>
      </c>
      <c r="H32" s="5" t="str">
        <f>IF(Input!J39=0," ",Input!J39)</f>
        <v xml:space="preserve"> </v>
      </c>
      <c r="I32" s="5" t="str">
        <f>IF(Input!K39=0," ",Input!K39)</f>
        <v xml:space="preserve"> </v>
      </c>
      <c r="J32" s="218" t="str">
        <f>IF(Input!L39=0," ",Input!L39)</f>
        <v xml:space="preserve"> </v>
      </c>
      <c r="K32" s="217" t="str">
        <f>IF(Input!P39=0," ",Input!P39)</f>
        <v xml:space="preserve"> </v>
      </c>
      <c r="L32" s="5" t="str">
        <f>IF(Input!Q39=0," ",Input!Q39)</f>
        <v xml:space="preserve"> </v>
      </c>
      <c r="M32" s="218" t="str">
        <f>IF(Input!R39=0," ",Input!R39)</f>
        <v xml:space="preserve"> </v>
      </c>
    </row>
    <row r="33" spans="2:13" x14ac:dyDescent="0.25">
      <c r="B33" s="217" t="str">
        <f>IF(Input!E$3=0," ",Input!E$3)</f>
        <v xml:space="preserve"> </v>
      </c>
      <c r="C33" s="5" t="str">
        <f>IF(Input!E$4=0," ",Input!E$4)</f>
        <v xml:space="preserve"> </v>
      </c>
      <c r="D33" s="5" t="str">
        <f>IF(Input!E40=0," ",Input!E40)</f>
        <v xml:space="preserve"> </v>
      </c>
      <c r="E33" s="5" t="str">
        <f>IF(Input!G40=0," ",Input!G40)</f>
        <v xml:space="preserve"> </v>
      </c>
      <c r="F33" s="5" t="str">
        <f>IF(Input!H40=0," ",Input!H40)</f>
        <v xml:space="preserve"> </v>
      </c>
      <c r="G33" s="5" t="str">
        <f>IF(Input!I40=0," ",Input!I40)</f>
        <v xml:space="preserve"> </v>
      </c>
      <c r="H33" s="5" t="str">
        <f>IF(Input!J40=0," ",Input!J40)</f>
        <v xml:space="preserve"> </v>
      </c>
      <c r="I33" s="5" t="str">
        <f>IF(Input!K40=0," ",Input!K40)</f>
        <v xml:space="preserve"> </v>
      </c>
      <c r="J33" s="218" t="str">
        <f>IF(Input!L40=0," ",Input!L40)</f>
        <v xml:space="preserve"> </v>
      </c>
      <c r="K33" s="217" t="str">
        <f>IF(Input!P40=0," ",Input!P40)</f>
        <v xml:space="preserve"> </v>
      </c>
      <c r="L33" s="5" t="str">
        <f>IF(Input!Q40=0," ",Input!Q40)</f>
        <v xml:space="preserve"> </v>
      </c>
      <c r="M33" s="218" t="str">
        <f>IF(Input!R40=0," ",Input!R40)</f>
        <v xml:space="preserve"> </v>
      </c>
    </row>
    <row r="34" spans="2:13" x14ac:dyDescent="0.25">
      <c r="B34" s="217" t="str">
        <f>IF(Input!E$3=0," ",Input!E$3)</f>
        <v xml:space="preserve"> </v>
      </c>
      <c r="C34" s="5" t="str">
        <f>IF(Input!E$4=0," ",Input!E$4)</f>
        <v xml:space="preserve"> </v>
      </c>
      <c r="D34" s="5" t="str">
        <f>IF(Input!E41=0," ",Input!E41)</f>
        <v xml:space="preserve"> </v>
      </c>
      <c r="E34" s="5" t="str">
        <f>IF(Input!G41=0," ",Input!G41)</f>
        <v xml:space="preserve"> </v>
      </c>
      <c r="F34" s="5" t="str">
        <f>IF(Input!H41=0," ",Input!H41)</f>
        <v xml:space="preserve"> </v>
      </c>
      <c r="G34" s="5" t="str">
        <f>IF(Input!I41=0," ",Input!I41)</f>
        <v xml:space="preserve"> </v>
      </c>
      <c r="H34" s="5" t="str">
        <f>IF(Input!J41=0," ",Input!J41)</f>
        <v xml:space="preserve"> </v>
      </c>
      <c r="I34" s="5" t="str">
        <f>IF(Input!K41=0," ",Input!K41)</f>
        <v xml:space="preserve"> </v>
      </c>
      <c r="J34" s="218" t="str">
        <f>IF(Input!L41=0," ",Input!L41)</f>
        <v xml:space="preserve"> </v>
      </c>
      <c r="K34" s="217" t="str">
        <f>IF(Input!P41=0," ",Input!P41)</f>
        <v xml:space="preserve"> </v>
      </c>
      <c r="L34" s="5" t="str">
        <f>IF(Input!Q41=0," ",Input!Q41)</f>
        <v xml:space="preserve"> </v>
      </c>
      <c r="M34" s="218" t="str">
        <f>IF(Input!R41=0," ",Input!R41)</f>
        <v xml:space="preserve"> </v>
      </c>
    </row>
    <row r="35" spans="2:13" x14ac:dyDescent="0.25">
      <c r="B35" s="217" t="str">
        <f>IF(Input!E$3=0," ",Input!E$3)</f>
        <v xml:space="preserve"> </v>
      </c>
      <c r="C35" s="5" t="str">
        <f>IF(Input!E$4=0," ",Input!E$4)</f>
        <v xml:space="preserve"> </v>
      </c>
      <c r="D35" s="5" t="str">
        <f>IF(Input!E42=0," ",Input!E42)</f>
        <v xml:space="preserve"> </v>
      </c>
      <c r="E35" s="5" t="str">
        <f>IF(Input!G42=0," ",Input!G42)</f>
        <v xml:space="preserve"> </v>
      </c>
      <c r="F35" s="5" t="str">
        <f>IF(Input!H42=0," ",Input!H42)</f>
        <v xml:space="preserve"> </v>
      </c>
      <c r="G35" s="5" t="str">
        <f>IF(Input!I42=0," ",Input!I42)</f>
        <v xml:space="preserve"> </v>
      </c>
      <c r="H35" s="5" t="str">
        <f>IF(Input!J42=0," ",Input!J42)</f>
        <v xml:space="preserve"> </v>
      </c>
      <c r="I35" s="5" t="str">
        <f>IF(Input!K42=0," ",Input!K42)</f>
        <v xml:space="preserve"> </v>
      </c>
      <c r="J35" s="218" t="str">
        <f>IF(Input!L42=0," ",Input!L42)</f>
        <v xml:space="preserve"> </v>
      </c>
      <c r="K35" s="217" t="str">
        <f>IF(Input!P42=0," ",Input!P42)</f>
        <v xml:space="preserve"> </v>
      </c>
      <c r="L35" s="5" t="str">
        <f>IF(Input!Q42=0," ",Input!Q42)</f>
        <v xml:space="preserve"> </v>
      </c>
      <c r="M35" s="218" t="str">
        <f>IF(Input!R42=0," ",Input!R42)</f>
        <v xml:space="preserve"> </v>
      </c>
    </row>
    <row r="36" spans="2:13" x14ac:dyDescent="0.25">
      <c r="B36" s="217" t="str">
        <f>IF(Input!E$3=0," ",Input!E$3)</f>
        <v xml:space="preserve"> </v>
      </c>
      <c r="C36" s="5" t="str">
        <f>IF(Input!E$4=0," ",Input!E$4)</f>
        <v xml:space="preserve"> </v>
      </c>
      <c r="D36" s="5" t="str">
        <f>IF(Input!E43=0," ",Input!E43)</f>
        <v xml:space="preserve"> </v>
      </c>
      <c r="E36" s="5" t="str">
        <f>IF(Input!G43=0," ",Input!G43)</f>
        <v xml:space="preserve"> </v>
      </c>
      <c r="F36" s="5" t="str">
        <f>IF(Input!H43=0," ",Input!H43)</f>
        <v xml:space="preserve"> </v>
      </c>
      <c r="G36" s="5" t="str">
        <f>IF(Input!I43=0," ",Input!I43)</f>
        <v xml:space="preserve"> </v>
      </c>
      <c r="H36" s="5" t="str">
        <f>IF(Input!J43=0," ",Input!J43)</f>
        <v xml:space="preserve"> </v>
      </c>
      <c r="I36" s="5" t="str">
        <f>IF(Input!K43=0," ",Input!K43)</f>
        <v xml:space="preserve"> </v>
      </c>
      <c r="J36" s="218" t="str">
        <f>IF(Input!L43=0," ",Input!L43)</f>
        <v xml:space="preserve"> </v>
      </c>
      <c r="K36" s="217" t="str">
        <f>IF(Input!P43=0," ",Input!P43)</f>
        <v xml:space="preserve"> </v>
      </c>
      <c r="L36" s="5" t="str">
        <f>IF(Input!Q43=0," ",Input!Q43)</f>
        <v xml:space="preserve"> </v>
      </c>
      <c r="M36" s="218" t="str">
        <f>IF(Input!R43=0," ",Input!R43)</f>
        <v xml:space="preserve"> </v>
      </c>
    </row>
    <row r="37" spans="2:13" x14ac:dyDescent="0.25">
      <c r="B37" s="217" t="str">
        <f>IF(Input!E$3=0," ",Input!E$3)</f>
        <v xml:space="preserve"> </v>
      </c>
      <c r="C37" s="5" t="str">
        <f>IF(Input!E$4=0," ",Input!E$4)</f>
        <v xml:space="preserve"> </v>
      </c>
      <c r="D37" s="5" t="str">
        <f>IF(Input!E44=0," ",Input!E44)</f>
        <v xml:space="preserve"> </v>
      </c>
      <c r="E37" s="5" t="str">
        <f>IF(Input!G44=0," ",Input!G44)</f>
        <v xml:space="preserve"> </v>
      </c>
      <c r="F37" s="5" t="str">
        <f>IF(Input!H44=0," ",Input!H44)</f>
        <v xml:space="preserve"> </v>
      </c>
      <c r="G37" s="5" t="str">
        <f>IF(Input!I44=0," ",Input!I44)</f>
        <v xml:space="preserve"> </v>
      </c>
      <c r="H37" s="5" t="str">
        <f>IF(Input!J44=0," ",Input!J44)</f>
        <v xml:space="preserve"> </v>
      </c>
      <c r="I37" s="5" t="str">
        <f>IF(Input!K44=0," ",Input!K44)</f>
        <v xml:space="preserve"> </v>
      </c>
      <c r="J37" s="218" t="str">
        <f>IF(Input!L44=0," ",Input!L44)</f>
        <v xml:space="preserve"> </v>
      </c>
      <c r="K37" s="217" t="str">
        <f>IF(Input!P44=0," ",Input!P44)</f>
        <v xml:space="preserve"> </v>
      </c>
      <c r="L37" s="5" t="str">
        <f>IF(Input!Q44=0," ",Input!Q44)</f>
        <v xml:space="preserve"> </v>
      </c>
      <c r="M37" s="218" t="str">
        <f>IF(Input!R44=0," ",Input!R44)</f>
        <v xml:space="preserve"> </v>
      </c>
    </row>
    <row r="38" spans="2:13" x14ac:dyDescent="0.25">
      <c r="B38" s="217" t="str">
        <f>IF(Input!E$3=0," ",Input!E$3)</f>
        <v xml:space="preserve"> </v>
      </c>
      <c r="C38" s="5" t="str">
        <f>IF(Input!E$4=0," ",Input!E$4)</f>
        <v xml:space="preserve"> </v>
      </c>
      <c r="D38" s="5" t="str">
        <f>IF(Input!E45=0," ",Input!E45)</f>
        <v xml:space="preserve"> </v>
      </c>
      <c r="E38" s="5" t="str">
        <f>IF(Input!G45=0," ",Input!G45)</f>
        <v xml:space="preserve"> </v>
      </c>
      <c r="F38" s="5" t="str">
        <f>IF(Input!H45=0," ",Input!H45)</f>
        <v xml:space="preserve"> </v>
      </c>
      <c r="G38" s="5" t="str">
        <f>IF(Input!I45=0," ",Input!I45)</f>
        <v xml:space="preserve"> </v>
      </c>
      <c r="H38" s="5" t="str">
        <f>IF(Input!J45=0," ",Input!J45)</f>
        <v xml:space="preserve"> </v>
      </c>
      <c r="I38" s="5" t="str">
        <f>IF(Input!K45=0," ",Input!K45)</f>
        <v xml:space="preserve"> </v>
      </c>
      <c r="J38" s="218" t="str">
        <f>IF(Input!L45=0," ",Input!L45)</f>
        <v xml:space="preserve"> </v>
      </c>
      <c r="K38" s="217" t="str">
        <f>IF(Input!P45=0," ",Input!P45)</f>
        <v xml:space="preserve"> </v>
      </c>
      <c r="L38" s="5" t="str">
        <f>IF(Input!Q45=0," ",Input!Q45)</f>
        <v xml:space="preserve"> </v>
      </c>
      <c r="M38" s="218" t="str">
        <f>IF(Input!R45=0," ",Input!R45)</f>
        <v xml:space="preserve"> </v>
      </c>
    </row>
    <row r="39" spans="2:13" x14ac:dyDescent="0.25">
      <c r="B39" s="217" t="str">
        <f>IF(Input!E$3=0," ",Input!E$3)</f>
        <v xml:space="preserve"> </v>
      </c>
      <c r="C39" s="5" t="str">
        <f>IF(Input!E$4=0," ",Input!E$4)</f>
        <v xml:space="preserve"> </v>
      </c>
      <c r="D39" s="5" t="str">
        <f>IF(Input!E46=0," ",Input!E46)</f>
        <v xml:space="preserve"> </v>
      </c>
      <c r="E39" s="5" t="str">
        <f>IF(Input!G46=0," ",Input!G46)</f>
        <v xml:space="preserve"> </v>
      </c>
      <c r="F39" s="5" t="str">
        <f>IF(Input!H46=0," ",Input!H46)</f>
        <v xml:space="preserve"> </v>
      </c>
      <c r="G39" s="5" t="str">
        <f>IF(Input!I46=0," ",Input!I46)</f>
        <v xml:space="preserve"> </v>
      </c>
      <c r="H39" s="5" t="str">
        <f>IF(Input!J46=0," ",Input!J46)</f>
        <v xml:space="preserve"> </v>
      </c>
      <c r="I39" s="5" t="str">
        <f>IF(Input!K46=0," ",Input!K46)</f>
        <v xml:space="preserve"> </v>
      </c>
      <c r="J39" s="218" t="str">
        <f>IF(Input!L46=0," ",Input!L46)</f>
        <v xml:space="preserve"> </v>
      </c>
      <c r="K39" s="217" t="str">
        <f>IF(Input!P46=0," ",Input!P46)</f>
        <v xml:space="preserve"> </v>
      </c>
      <c r="L39" s="5" t="str">
        <f>IF(Input!Q46=0," ",Input!Q46)</f>
        <v xml:space="preserve"> </v>
      </c>
      <c r="M39" s="218" t="str">
        <f>IF(Input!R46=0," ",Input!R46)</f>
        <v xml:space="preserve"> </v>
      </c>
    </row>
    <row r="40" spans="2:13" x14ac:dyDescent="0.25">
      <c r="B40" s="217" t="str">
        <f>IF(Input!E$3=0," ",Input!E$3)</f>
        <v xml:space="preserve"> </v>
      </c>
      <c r="C40" s="5" t="str">
        <f>IF(Input!E$4=0," ",Input!E$4)</f>
        <v xml:space="preserve"> </v>
      </c>
      <c r="D40" s="5" t="str">
        <f>IF(Input!E47=0," ",Input!E47)</f>
        <v xml:space="preserve"> </v>
      </c>
      <c r="E40" s="5" t="str">
        <f>IF(Input!G47=0," ",Input!G47)</f>
        <v xml:space="preserve"> </v>
      </c>
      <c r="F40" s="5" t="str">
        <f>IF(Input!H47=0," ",Input!H47)</f>
        <v xml:space="preserve"> </v>
      </c>
      <c r="G40" s="5" t="str">
        <f>IF(Input!I47=0," ",Input!I47)</f>
        <v xml:space="preserve"> </v>
      </c>
      <c r="H40" s="5" t="str">
        <f>IF(Input!J47=0," ",Input!J47)</f>
        <v xml:space="preserve"> </v>
      </c>
      <c r="I40" s="5" t="str">
        <f>IF(Input!K47=0," ",Input!K47)</f>
        <v xml:space="preserve"> </v>
      </c>
      <c r="J40" s="218" t="str">
        <f>IF(Input!L47=0," ",Input!L47)</f>
        <v xml:space="preserve"> </v>
      </c>
      <c r="K40" s="217" t="str">
        <f>IF(Input!P47=0," ",Input!P47)</f>
        <v xml:space="preserve"> </v>
      </c>
      <c r="L40" s="5" t="str">
        <f>IF(Input!Q47=0," ",Input!Q47)</f>
        <v xml:space="preserve"> </v>
      </c>
      <c r="M40" s="218" t="str">
        <f>IF(Input!R47=0," ",Input!R47)</f>
        <v xml:space="preserve"> </v>
      </c>
    </row>
    <row r="41" spans="2:13" x14ac:dyDescent="0.25">
      <c r="B41" s="217" t="str">
        <f>IF(Input!E$3=0," ",Input!E$3)</f>
        <v xml:space="preserve"> </v>
      </c>
      <c r="C41" s="5" t="str">
        <f>IF(Input!E$4=0," ",Input!E$4)</f>
        <v xml:space="preserve"> </v>
      </c>
      <c r="D41" s="5" t="str">
        <f>IF(Input!E48=0," ",Input!E48)</f>
        <v xml:space="preserve"> </v>
      </c>
      <c r="E41" s="5" t="str">
        <f>IF(Input!G48=0," ",Input!G48)</f>
        <v xml:space="preserve"> </v>
      </c>
      <c r="F41" s="5" t="str">
        <f>IF(Input!H48=0," ",Input!H48)</f>
        <v xml:space="preserve"> </v>
      </c>
      <c r="G41" s="5" t="str">
        <f>IF(Input!I48=0," ",Input!I48)</f>
        <v xml:space="preserve"> </v>
      </c>
      <c r="H41" s="5" t="str">
        <f>IF(Input!J48=0," ",Input!J48)</f>
        <v xml:space="preserve"> </v>
      </c>
      <c r="I41" s="5" t="str">
        <f>IF(Input!K48=0," ",Input!K48)</f>
        <v xml:space="preserve"> </v>
      </c>
      <c r="J41" s="218" t="str">
        <f>IF(Input!L48=0," ",Input!L48)</f>
        <v xml:space="preserve"> </v>
      </c>
      <c r="K41" s="217" t="str">
        <f>IF(Input!P48=0," ",Input!P48)</f>
        <v xml:space="preserve"> </v>
      </c>
      <c r="L41" s="5" t="str">
        <f>IF(Input!Q48=0," ",Input!Q48)</f>
        <v xml:space="preserve"> </v>
      </c>
      <c r="M41" s="218" t="str">
        <f>IF(Input!R48=0," ",Input!R48)</f>
        <v xml:space="preserve"> </v>
      </c>
    </row>
    <row r="42" spans="2:13" x14ac:dyDescent="0.25">
      <c r="B42" s="217" t="str">
        <f>IF(Input!E$3=0," ",Input!E$3)</f>
        <v xml:space="preserve"> </v>
      </c>
      <c r="C42" s="5" t="str">
        <f>IF(Input!E$4=0," ",Input!E$4)</f>
        <v xml:space="preserve"> </v>
      </c>
      <c r="D42" s="5" t="str">
        <f>IF(Input!E49=0," ",Input!E49)</f>
        <v xml:space="preserve"> </v>
      </c>
      <c r="E42" s="5" t="str">
        <f>IF(Input!G49=0," ",Input!G49)</f>
        <v xml:space="preserve"> </v>
      </c>
      <c r="F42" s="5" t="str">
        <f>IF(Input!H49=0," ",Input!H49)</f>
        <v xml:space="preserve"> </v>
      </c>
      <c r="G42" s="5" t="str">
        <f>IF(Input!I49=0," ",Input!I49)</f>
        <v xml:space="preserve"> </v>
      </c>
      <c r="H42" s="5" t="str">
        <f>IF(Input!J49=0," ",Input!J49)</f>
        <v xml:space="preserve"> </v>
      </c>
      <c r="I42" s="5" t="str">
        <f>IF(Input!K49=0," ",Input!K49)</f>
        <v xml:space="preserve"> </v>
      </c>
      <c r="J42" s="218" t="str">
        <f>IF(Input!L49=0," ",Input!L49)</f>
        <v xml:space="preserve"> </v>
      </c>
      <c r="K42" s="217" t="str">
        <f>IF(Input!P49=0," ",Input!P49)</f>
        <v xml:space="preserve"> </v>
      </c>
      <c r="L42" s="5" t="str">
        <f>IF(Input!Q49=0," ",Input!Q49)</f>
        <v xml:space="preserve"> </v>
      </c>
      <c r="M42" s="218" t="str">
        <f>IF(Input!R49=0," ",Input!R49)</f>
        <v xml:space="preserve"> </v>
      </c>
    </row>
    <row r="43" spans="2:13" x14ac:dyDescent="0.25">
      <c r="B43" s="217" t="str">
        <f>IF(Input!E$3=0," ",Input!E$3)</f>
        <v xml:space="preserve"> </v>
      </c>
      <c r="C43" s="5" t="str">
        <f>IF(Input!E$4=0," ",Input!E$4)</f>
        <v xml:space="preserve"> </v>
      </c>
      <c r="D43" s="5" t="str">
        <f>IF(Input!E50=0," ",Input!E50)</f>
        <v xml:space="preserve"> </v>
      </c>
      <c r="E43" s="5" t="str">
        <f>IF(Input!G50=0," ",Input!G50)</f>
        <v xml:space="preserve"> </v>
      </c>
      <c r="F43" s="5" t="str">
        <f>IF(Input!H50=0," ",Input!H50)</f>
        <v xml:space="preserve"> </v>
      </c>
      <c r="G43" s="5" t="str">
        <f>IF(Input!I50=0," ",Input!I50)</f>
        <v xml:space="preserve"> </v>
      </c>
      <c r="H43" s="5" t="str">
        <f>IF(Input!J50=0," ",Input!J50)</f>
        <v xml:space="preserve"> </v>
      </c>
      <c r="I43" s="5" t="str">
        <f>IF(Input!K50=0," ",Input!K50)</f>
        <v xml:space="preserve"> </v>
      </c>
      <c r="J43" s="218" t="str">
        <f>IF(Input!L50=0," ",Input!L50)</f>
        <v xml:space="preserve"> </v>
      </c>
      <c r="K43" s="217" t="str">
        <f>IF(Input!P50=0," ",Input!P50)</f>
        <v xml:space="preserve"> </v>
      </c>
      <c r="L43" s="5" t="str">
        <f>IF(Input!Q50=0," ",Input!Q50)</f>
        <v xml:space="preserve"> </v>
      </c>
      <c r="M43" s="218" t="str">
        <f>IF(Input!R50=0," ",Input!R50)</f>
        <v xml:space="preserve"> </v>
      </c>
    </row>
    <row r="44" spans="2:13" x14ac:dyDescent="0.25">
      <c r="B44" s="217" t="str">
        <f>IF(Input!E$3=0," ",Input!E$3)</f>
        <v xml:space="preserve"> </v>
      </c>
      <c r="C44" s="5" t="str">
        <f>IF(Input!E$4=0," ",Input!E$4)</f>
        <v xml:space="preserve"> </v>
      </c>
      <c r="D44" s="5" t="str">
        <f>IF(Input!E51=0," ",Input!E51)</f>
        <v xml:space="preserve"> </v>
      </c>
      <c r="E44" s="5" t="str">
        <f>IF(Input!G51=0," ",Input!G51)</f>
        <v xml:space="preserve"> </v>
      </c>
      <c r="F44" s="5" t="str">
        <f>IF(Input!H51=0," ",Input!H51)</f>
        <v xml:space="preserve"> </v>
      </c>
      <c r="G44" s="5" t="str">
        <f>IF(Input!I51=0," ",Input!I51)</f>
        <v xml:space="preserve"> </v>
      </c>
      <c r="H44" s="5" t="str">
        <f>IF(Input!J51=0," ",Input!J51)</f>
        <v xml:space="preserve"> </v>
      </c>
      <c r="I44" s="5" t="str">
        <f>IF(Input!K51=0," ",Input!K51)</f>
        <v xml:space="preserve"> </v>
      </c>
      <c r="J44" s="218" t="str">
        <f>IF(Input!L51=0," ",Input!L51)</f>
        <v xml:space="preserve"> </v>
      </c>
      <c r="K44" s="217" t="str">
        <f>IF(Input!P51=0," ",Input!P51)</f>
        <v xml:space="preserve"> </v>
      </c>
      <c r="L44" s="5" t="str">
        <f>IF(Input!Q51=0," ",Input!Q51)</f>
        <v xml:space="preserve"> </v>
      </c>
      <c r="M44" s="218" t="str">
        <f>IF(Input!R51=0," ",Input!R51)</f>
        <v xml:space="preserve"> </v>
      </c>
    </row>
    <row r="45" spans="2:13" x14ac:dyDescent="0.25">
      <c r="B45" s="217" t="str">
        <f>IF(Input!E$3=0," ",Input!E$3)</f>
        <v xml:space="preserve"> </v>
      </c>
      <c r="C45" s="5" t="str">
        <f>IF(Input!E$4=0," ",Input!E$4)</f>
        <v xml:space="preserve"> </v>
      </c>
      <c r="D45" s="5" t="str">
        <f>IF(Input!E52=0," ",Input!E52)</f>
        <v xml:space="preserve"> </v>
      </c>
      <c r="E45" s="5" t="str">
        <f>IF(Input!G52=0," ",Input!G52)</f>
        <v xml:space="preserve"> </v>
      </c>
      <c r="F45" s="5" t="str">
        <f>IF(Input!H52=0," ",Input!H52)</f>
        <v xml:space="preserve"> </v>
      </c>
      <c r="G45" s="5" t="str">
        <f>IF(Input!I52=0," ",Input!I52)</f>
        <v xml:space="preserve"> </v>
      </c>
      <c r="H45" s="5" t="str">
        <f>IF(Input!J52=0," ",Input!J52)</f>
        <v xml:space="preserve"> </v>
      </c>
      <c r="I45" s="5" t="str">
        <f>IF(Input!K52=0," ",Input!K52)</f>
        <v xml:space="preserve"> </v>
      </c>
      <c r="J45" s="218" t="str">
        <f>IF(Input!L52=0," ",Input!L52)</f>
        <v xml:space="preserve"> </v>
      </c>
      <c r="K45" s="217" t="str">
        <f>IF(Input!P52=0," ",Input!P52)</f>
        <v xml:space="preserve"> </v>
      </c>
      <c r="L45" s="5" t="str">
        <f>IF(Input!Q52=0," ",Input!Q52)</f>
        <v xml:space="preserve"> </v>
      </c>
      <c r="M45" s="218" t="str">
        <f>IF(Input!R52=0," ",Input!R52)</f>
        <v xml:space="preserve"> </v>
      </c>
    </row>
    <row r="46" spans="2:13" x14ac:dyDescent="0.25">
      <c r="B46" s="217" t="str">
        <f>IF(Input!E$3=0," ",Input!E$3)</f>
        <v xml:space="preserve"> </v>
      </c>
      <c r="C46" s="5" t="str">
        <f>IF(Input!E$4=0," ",Input!E$4)</f>
        <v xml:space="preserve"> </v>
      </c>
      <c r="D46" s="5" t="str">
        <f>IF(Input!E53=0," ",Input!E53)</f>
        <v xml:space="preserve"> </v>
      </c>
      <c r="E46" s="5" t="str">
        <f>IF(Input!G53=0," ",Input!G53)</f>
        <v xml:space="preserve"> </v>
      </c>
      <c r="F46" s="5" t="str">
        <f>IF(Input!H53=0," ",Input!H53)</f>
        <v xml:space="preserve"> </v>
      </c>
      <c r="G46" s="5" t="str">
        <f>IF(Input!I53=0," ",Input!I53)</f>
        <v xml:space="preserve"> </v>
      </c>
      <c r="H46" s="5" t="str">
        <f>IF(Input!J53=0," ",Input!J53)</f>
        <v xml:space="preserve"> </v>
      </c>
      <c r="I46" s="5" t="str">
        <f>IF(Input!K53=0," ",Input!K53)</f>
        <v xml:space="preserve"> </v>
      </c>
      <c r="J46" s="218" t="str">
        <f>IF(Input!L53=0," ",Input!L53)</f>
        <v xml:space="preserve"> </v>
      </c>
      <c r="K46" s="217" t="str">
        <f>IF(Input!P53=0," ",Input!P53)</f>
        <v xml:space="preserve"> </v>
      </c>
      <c r="L46" s="5" t="str">
        <f>IF(Input!Q53=0," ",Input!Q53)</f>
        <v xml:space="preserve"> </v>
      </c>
      <c r="M46" s="218" t="str">
        <f>IF(Input!R53=0," ",Input!R53)</f>
        <v xml:space="preserve"> </v>
      </c>
    </row>
    <row r="47" spans="2:13" x14ac:dyDescent="0.25">
      <c r="B47" s="217" t="str">
        <f>IF(Input!E$3=0," ",Input!E$3)</f>
        <v xml:space="preserve"> </v>
      </c>
      <c r="C47" s="5" t="str">
        <f>IF(Input!E$4=0," ",Input!E$4)</f>
        <v xml:space="preserve"> </v>
      </c>
      <c r="D47" s="5" t="str">
        <f>IF(Input!E54=0," ",Input!E54)</f>
        <v xml:space="preserve"> </v>
      </c>
      <c r="E47" s="5" t="str">
        <f>IF(Input!G54=0," ",Input!G54)</f>
        <v xml:space="preserve"> </v>
      </c>
      <c r="F47" s="5" t="str">
        <f>IF(Input!H54=0," ",Input!H54)</f>
        <v xml:space="preserve"> </v>
      </c>
      <c r="G47" s="5" t="str">
        <f>IF(Input!I54=0," ",Input!I54)</f>
        <v xml:space="preserve"> </v>
      </c>
      <c r="H47" s="5" t="str">
        <f>IF(Input!J54=0," ",Input!J54)</f>
        <v xml:space="preserve"> </v>
      </c>
      <c r="I47" s="5" t="str">
        <f>IF(Input!K54=0," ",Input!K54)</f>
        <v xml:space="preserve"> </v>
      </c>
      <c r="J47" s="218" t="str">
        <f>IF(Input!L54=0," ",Input!L54)</f>
        <v xml:space="preserve"> </v>
      </c>
      <c r="K47" s="217" t="str">
        <f>IF(Input!P54=0," ",Input!P54)</f>
        <v xml:space="preserve"> </v>
      </c>
      <c r="L47" s="5" t="str">
        <f>IF(Input!Q54=0," ",Input!Q54)</f>
        <v xml:space="preserve"> </v>
      </c>
      <c r="M47" s="218" t="str">
        <f>IF(Input!R54=0," ",Input!R54)</f>
        <v xml:space="preserve"> </v>
      </c>
    </row>
    <row r="48" spans="2:13" x14ac:dyDescent="0.25">
      <c r="B48" s="217" t="str">
        <f>IF(Input!E$3=0," ",Input!E$3)</f>
        <v xml:space="preserve"> </v>
      </c>
      <c r="C48" s="5" t="str">
        <f>IF(Input!E$4=0," ",Input!E$4)</f>
        <v xml:space="preserve"> </v>
      </c>
      <c r="D48" s="5" t="str">
        <f>IF(Input!E55=0," ",Input!E55)</f>
        <v xml:space="preserve"> </v>
      </c>
      <c r="E48" s="5" t="str">
        <f>IF(Input!G55=0," ",Input!G55)</f>
        <v xml:space="preserve"> </v>
      </c>
      <c r="F48" s="5" t="str">
        <f>IF(Input!H55=0," ",Input!H55)</f>
        <v xml:space="preserve"> </v>
      </c>
      <c r="G48" s="5" t="str">
        <f>IF(Input!I55=0," ",Input!I55)</f>
        <v xml:space="preserve"> </v>
      </c>
      <c r="H48" s="5" t="str">
        <f>IF(Input!J55=0," ",Input!J55)</f>
        <v xml:space="preserve"> </v>
      </c>
      <c r="I48" s="5" t="str">
        <f>IF(Input!K55=0," ",Input!K55)</f>
        <v xml:space="preserve"> </v>
      </c>
      <c r="J48" s="218" t="str">
        <f>IF(Input!L55=0," ",Input!L55)</f>
        <v xml:space="preserve"> </v>
      </c>
      <c r="K48" s="217" t="str">
        <f>IF(Input!P55=0," ",Input!P55)</f>
        <v xml:space="preserve"> </v>
      </c>
      <c r="L48" s="5" t="str">
        <f>IF(Input!Q55=0," ",Input!Q55)</f>
        <v xml:space="preserve"> </v>
      </c>
      <c r="M48" s="218" t="str">
        <f>IF(Input!R55=0," ",Input!R55)</f>
        <v xml:space="preserve"> </v>
      </c>
    </row>
    <row r="49" spans="2:13" x14ac:dyDescent="0.25">
      <c r="B49" s="217" t="str">
        <f>IF(Input!E$3=0," ",Input!E$3)</f>
        <v xml:space="preserve"> </v>
      </c>
      <c r="C49" s="5" t="str">
        <f>IF(Input!E$4=0," ",Input!E$4)</f>
        <v xml:space="preserve"> </v>
      </c>
      <c r="D49" s="5" t="str">
        <f>IF(Input!E56=0," ",Input!E56)</f>
        <v xml:space="preserve"> </v>
      </c>
      <c r="E49" s="5" t="str">
        <f>IF(Input!G56=0," ",Input!G56)</f>
        <v xml:space="preserve"> </v>
      </c>
      <c r="F49" s="5" t="str">
        <f>IF(Input!H56=0," ",Input!H56)</f>
        <v xml:space="preserve"> </v>
      </c>
      <c r="G49" s="5" t="str">
        <f>IF(Input!I56=0," ",Input!I56)</f>
        <v xml:space="preserve"> </v>
      </c>
      <c r="H49" s="5" t="str">
        <f>IF(Input!J56=0," ",Input!J56)</f>
        <v xml:space="preserve"> </v>
      </c>
      <c r="I49" s="5" t="str">
        <f>IF(Input!K56=0," ",Input!K56)</f>
        <v xml:space="preserve"> </v>
      </c>
      <c r="J49" s="218" t="str">
        <f>IF(Input!L56=0," ",Input!L56)</f>
        <v xml:space="preserve"> </v>
      </c>
      <c r="K49" s="217" t="str">
        <f>IF(Input!P56=0," ",Input!P56)</f>
        <v xml:space="preserve"> </v>
      </c>
      <c r="L49" s="5" t="str">
        <f>IF(Input!Q56=0," ",Input!Q56)</f>
        <v xml:space="preserve"> </v>
      </c>
      <c r="M49" s="218" t="str">
        <f>IF(Input!R56=0," ",Input!R56)</f>
        <v xml:space="preserve"> </v>
      </c>
    </row>
    <row r="50" spans="2:13" x14ac:dyDescent="0.25">
      <c r="B50" s="217" t="str">
        <f>IF(Input!E$3=0," ",Input!E$3)</f>
        <v xml:space="preserve"> </v>
      </c>
      <c r="C50" s="5" t="str">
        <f>IF(Input!E$4=0," ",Input!E$4)</f>
        <v xml:space="preserve"> </v>
      </c>
      <c r="D50" s="5" t="str">
        <f>IF(Input!E57=0," ",Input!E57)</f>
        <v xml:space="preserve"> </v>
      </c>
      <c r="E50" s="5" t="str">
        <f>IF(Input!G57=0," ",Input!G57)</f>
        <v xml:space="preserve"> </v>
      </c>
      <c r="F50" s="5" t="str">
        <f>IF(Input!H57=0," ",Input!H57)</f>
        <v xml:space="preserve"> </v>
      </c>
      <c r="G50" s="5" t="str">
        <f>IF(Input!I57=0," ",Input!I57)</f>
        <v xml:space="preserve"> </v>
      </c>
      <c r="H50" s="5" t="str">
        <f>IF(Input!J57=0," ",Input!J57)</f>
        <v xml:space="preserve"> </v>
      </c>
      <c r="I50" s="5" t="str">
        <f>IF(Input!K57=0," ",Input!K57)</f>
        <v xml:space="preserve"> </v>
      </c>
      <c r="J50" s="218" t="str">
        <f>IF(Input!L57=0," ",Input!L57)</f>
        <v xml:space="preserve"> </v>
      </c>
      <c r="K50" s="217" t="str">
        <f>IF(Input!P57=0," ",Input!P57)</f>
        <v xml:space="preserve"> </v>
      </c>
      <c r="L50" s="5" t="str">
        <f>IF(Input!Q57=0," ",Input!Q57)</f>
        <v xml:space="preserve"> </v>
      </c>
      <c r="M50" s="218" t="str">
        <f>IF(Input!R57=0," ",Input!R57)</f>
        <v xml:space="preserve"> </v>
      </c>
    </row>
    <row r="51" spans="2:13" x14ac:dyDescent="0.25">
      <c r="B51" s="217" t="str">
        <f>IF(Input!E$3=0," ",Input!E$3)</f>
        <v xml:space="preserve"> </v>
      </c>
      <c r="C51" s="5" t="str">
        <f>IF(Input!E$4=0," ",Input!E$4)</f>
        <v xml:space="preserve"> </v>
      </c>
      <c r="D51" s="5" t="str">
        <f>IF(Input!E58=0," ",Input!E58)</f>
        <v xml:space="preserve"> </v>
      </c>
      <c r="E51" s="5" t="str">
        <f>IF(Input!G58=0," ",Input!G58)</f>
        <v xml:space="preserve"> </v>
      </c>
      <c r="F51" s="5" t="str">
        <f>IF(Input!H58=0," ",Input!H58)</f>
        <v xml:space="preserve"> </v>
      </c>
      <c r="G51" s="5" t="str">
        <f>IF(Input!I58=0," ",Input!I58)</f>
        <v xml:space="preserve"> </v>
      </c>
      <c r="H51" s="5" t="str">
        <f>IF(Input!J58=0," ",Input!J58)</f>
        <v xml:space="preserve"> </v>
      </c>
      <c r="I51" s="5" t="str">
        <f>IF(Input!K58=0," ",Input!K58)</f>
        <v xml:space="preserve"> </v>
      </c>
      <c r="J51" s="218" t="str">
        <f>IF(Input!L58=0," ",Input!L58)</f>
        <v xml:space="preserve"> </v>
      </c>
      <c r="K51" s="217" t="str">
        <f>IF(Input!P58=0," ",Input!P58)</f>
        <v xml:space="preserve"> </v>
      </c>
      <c r="L51" s="5" t="str">
        <f>IF(Input!Q58=0," ",Input!Q58)</f>
        <v xml:space="preserve"> </v>
      </c>
      <c r="M51" s="218" t="str">
        <f>IF(Input!R58=0," ",Input!R58)</f>
        <v xml:space="preserve"> </v>
      </c>
    </row>
    <row r="52" spans="2:13" x14ac:dyDescent="0.25">
      <c r="B52" s="217" t="str">
        <f>IF(Input!E$3=0," ",Input!E$3)</f>
        <v xml:space="preserve"> </v>
      </c>
      <c r="C52" s="5" t="str">
        <f>IF(Input!E$4=0," ",Input!E$4)</f>
        <v xml:space="preserve"> </v>
      </c>
      <c r="D52" s="5" t="str">
        <f>IF(Input!E59=0," ",Input!E59)</f>
        <v xml:space="preserve"> </v>
      </c>
      <c r="E52" s="5" t="str">
        <f>IF(Input!G59=0," ",Input!G59)</f>
        <v xml:space="preserve"> </v>
      </c>
      <c r="F52" s="5" t="str">
        <f>IF(Input!H59=0," ",Input!H59)</f>
        <v xml:space="preserve"> </v>
      </c>
      <c r="G52" s="5" t="str">
        <f>IF(Input!I59=0," ",Input!I59)</f>
        <v xml:space="preserve"> </v>
      </c>
      <c r="H52" s="5" t="str">
        <f>IF(Input!J59=0," ",Input!J59)</f>
        <v xml:space="preserve"> </v>
      </c>
      <c r="I52" s="5" t="str">
        <f>IF(Input!K59=0," ",Input!K59)</f>
        <v xml:space="preserve"> </v>
      </c>
      <c r="J52" s="218" t="str">
        <f>IF(Input!L59=0," ",Input!L59)</f>
        <v xml:space="preserve"> </v>
      </c>
      <c r="K52" s="217" t="str">
        <f>IF(Input!P59=0," ",Input!P59)</f>
        <v xml:space="preserve"> </v>
      </c>
      <c r="L52" s="5" t="str">
        <f>IF(Input!Q59=0," ",Input!Q59)</f>
        <v xml:space="preserve"> </v>
      </c>
      <c r="M52" s="218" t="str">
        <f>IF(Input!R59=0," ",Input!R59)</f>
        <v xml:space="preserve"> </v>
      </c>
    </row>
    <row r="53" spans="2:13" x14ac:dyDescent="0.25">
      <c r="B53" s="217" t="str">
        <f>IF(Input!E$3=0," ",Input!E$3)</f>
        <v xml:space="preserve"> </v>
      </c>
      <c r="C53" s="5" t="str">
        <f>IF(Input!E$4=0," ",Input!E$4)</f>
        <v xml:space="preserve"> </v>
      </c>
      <c r="D53" s="5" t="str">
        <f>IF(Input!E60=0," ",Input!E60)</f>
        <v xml:space="preserve"> </v>
      </c>
      <c r="E53" s="5" t="str">
        <f>IF(Input!G60=0," ",Input!G60)</f>
        <v xml:space="preserve"> </v>
      </c>
      <c r="F53" s="5" t="str">
        <f>IF(Input!H60=0," ",Input!H60)</f>
        <v xml:space="preserve"> </v>
      </c>
      <c r="G53" s="5" t="str">
        <f>IF(Input!I60=0," ",Input!I60)</f>
        <v xml:space="preserve"> </v>
      </c>
      <c r="H53" s="5" t="str">
        <f>IF(Input!J60=0," ",Input!J60)</f>
        <v xml:space="preserve"> </v>
      </c>
      <c r="I53" s="5" t="str">
        <f>IF(Input!K60=0," ",Input!K60)</f>
        <v xml:space="preserve"> </v>
      </c>
      <c r="J53" s="218" t="str">
        <f>IF(Input!L60=0," ",Input!L60)</f>
        <v xml:space="preserve"> </v>
      </c>
      <c r="K53" s="217" t="str">
        <f>IF(Input!P60=0," ",Input!P60)</f>
        <v xml:space="preserve"> </v>
      </c>
      <c r="L53" s="5" t="str">
        <f>IF(Input!Q60=0," ",Input!Q60)</f>
        <v xml:space="preserve"> </v>
      </c>
      <c r="M53" s="218" t="str">
        <f>IF(Input!R60=0," ",Input!R60)</f>
        <v xml:space="preserve"> </v>
      </c>
    </row>
    <row r="54" spans="2:13" x14ac:dyDescent="0.25">
      <c r="B54" s="217" t="str">
        <f>IF(Input!E$3=0," ",Input!E$3)</f>
        <v xml:space="preserve"> </v>
      </c>
      <c r="C54" s="5" t="str">
        <f>IF(Input!E$4=0," ",Input!E$4)</f>
        <v xml:space="preserve"> </v>
      </c>
      <c r="D54" s="5" t="str">
        <f>IF(Input!E61=0," ",Input!E61)</f>
        <v xml:space="preserve"> </v>
      </c>
      <c r="E54" s="5" t="str">
        <f>IF(Input!G61=0," ",Input!G61)</f>
        <v xml:space="preserve"> </v>
      </c>
      <c r="F54" s="5" t="str">
        <f>IF(Input!H61=0," ",Input!H61)</f>
        <v xml:space="preserve"> </v>
      </c>
      <c r="G54" s="5" t="str">
        <f>IF(Input!I61=0," ",Input!I61)</f>
        <v xml:space="preserve"> </v>
      </c>
      <c r="H54" s="5" t="str">
        <f>IF(Input!J61=0," ",Input!J61)</f>
        <v xml:space="preserve"> </v>
      </c>
      <c r="I54" s="5" t="str">
        <f>IF(Input!K61=0," ",Input!K61)</f>
        <v xml:space="preserve"> </v>
      </c>
      <c r="J54" s="218" t="str">
        <f>IF(Input!L61=0," ",Input!L61)</f>
        <v xml:space="preserve"> </v>
      </c>
      <c r="K54" s="217" t="str">
        <f>IF(Input!P61=0," ",Input!P61)</f>
        <v xml:space="preserve"> </v>
      </c>
      <c r="L54" s="5" t="str">
        <f>IF(Input!Q61=0," ",Input!Q61)</f>
        <v xml:space="preserve"> </v>
      </c>
      <c r="M54" s="218" t="str">
        <f>IF(Input!R61=0," ",Input!R61)</f>
        <v xml:space="preserve"> </v>
      </c>
    </row>
    <row r="55" spans="2:13" x14ac:dyDescent="0.25">
      <c r="B55" s="217" t="str">
        <f>IF(Input!E$3=0," ",Input!E$3)</f>
        <v xml:space="preserve"> </v>
      </c>
      <c r="C55" s="5" t="str">
        <f>IF(Input!E$4=0," ",Input!E$4)</f>
        <v xml:space="preserve"> </v>
      </c>
      <c r="D55" s="5" t="str">
        <f>IF(Input!E62=0," ",Input!E62)</f>
        <v xml:space="preserve"> </v>
      </c>
      <c r="E55" s="5" t="str">
        <f>IF(Input!G62=0," ",Input!G62)</f>
        <v xml:space="preserve"> </v>
      </c>
      <c r="F55" s="5" t="str">
        <f>IF(Input!H62=0," ",Input!H62)</f>
        <v xml:space="preserve"> </v>
      </c>
      <c r="G55" s="5" t="str">
        <f>IF(Input!I62=0," ",Input!I62)</f>
        <v xml:space="preserve"> </v>
      </c>
      <c r="H55" s="5" t="str">
        <f>IF(Input!J62=0," ",Input!J62)</f>
        <v xml:space="preserve"> </v>
      </c>
      <c r="I55" s="5" t="str">
        <f>IF(Input!K62=0," ",Input!K62)</f>
        <v xml:space="preserve"> </v>
      </c>
      <c r="J55" s="218" t="str">
        <f>IF(Input!L62=0," ",Input!L62)</f>
        <v xml:space="preserve"> </v>
      </c>
      <c r="K55" s="217" t="str">
        <f>IF(Input!P62=0," ",Input!P62)</f>
        <v xml:space="preserve"> </v>
      </c>
      <c r="L55" s="5" t="str">
        <f>IF(Input!Q62=0," ",Input!Q62)</f>
        <v xml:space="preserve"> </v>
      </c>
      <c r="M55" s="218" t="str">
        <f>IF(Input!R62=0," ",Input!R62)</f>
        <v xml:space="preserve"> </v>
      </c>
    </row>
    <row r="56" spans="2:13" x14ac:dyDescent="0.25">
      <c r="B56" s="217" t="str">
        <f>IF(Input!E$3=0," ",Input!E$3)</f>
        <v xml:space="preserve"> </v>
      </c>
      <c r="C56" s="5" t="str">
        <f>IF(Input!E$4=0," ",Input!E$4)</f>
        <v xml:space="preserve"> </v>
      </c>
      <c r="D56" s="5" t="str">
        <f>IF(Input!E63=0," ",Input!E63)</f>
        <v xml:space="preserve"> </v>
      </c>
      <c r="E56" s="5" t="str">
        <f>IF(Input!G63=0," ",Input!G63)</f>
        <v xml:space="preserve"> </v>
      </c>
      <c r="F56" s="5" t="str">
        <f>IF(Input!H63=0," ",Input!H63)</f>
        <v xml:space="preserve"> </v>
      </c>
      <c r="G56" s="5" t="str">
        <f>IF(Input!I63=0," ",Input!I63)</f>
        <v xml:space="preserve"> </v>
      </c>
      <c r="H56" s="5" t="str">
        <f>IF(Input!J63=0," ",Input!J63)</f>
        <v xml:space="preserve"> </v>
      </c>
      <c r="I56" s="5" t="str">
        <f>IF(Input!K63=0," ",Input!K63)</f>
        <v xml:space="preserve"> </v>
      </c>
      <c r="J56" s="218" t="str">
        <f>IF(Input!L63=0," ",Input!L63)</f>
        <v xml:space="preserve"> </v>
      </c>
      <c r="K56" s="217" t="str">
        <f>IF(Input!P63=0," ",Input!P63)</f>
        <v xml:space="preserve"> </v>
      </c>
      <c r="L56" s="5" t="str">
        <f>IF(Input!Q63=0," ",Input!Q63)</f>
        <v xml:space="preserve"> </v>
      </c>
      <c r="M56" s="218" t="str">
        <f>IF(Input!R63=0," ",Input!R63)</f>
        <v xml:space="preserve"> </v>
      </c>
    </row>
    <row r="57" spans="2:13" x14ac:dyDescent="0.25">
      <c r="B57" s="217" t="str">
        <f>IF(Input!E$3=0," ",Input!E$3)</f>
        <v xml:space="preserve"> </v>
      </c>
      <c r="C57" s="5" t="str">
        <f>IF(Input!E$4=0," ",Input!E$4)</f>
        <v xml:space="preserve"> </v>
      </c>
      <c r="D57" s="5" t="str">
        <f>IF(Input!E64=0," ",Input!E64)</f>
        <v xml:space="preserve"> </v>
      </c>
      <c r="E57" s="5" t="str">
        <f>IF(Input!G64=0," ",Input!G64)</f>
        <v xml:space="preserve"> </v>
      </c>
      <c r="F57" s="5" t="str">
        <f>IF(Input!H64=0," ",Input!H64)</f>
        <v xml:space="preserve"> </v>
      </c>
      <c r="G57" s="5" t="str">
        <f>IF(Input!I64=0," ",Input!I64)</f>
        <v xml:space="preserve"> </v>
      </c>
      <c r="H57" s="5" t="str">
        <f>IF(Input!J64=0," ",Input!J64)</f>
        <v xml:space="preserve"> </v>
      </c>
      <c r="I57" s="5" t="str">
        <f>IF(Input!K64=0," ",Input!K64)</f>
        <v xml:space="preserve"> </v>
      </c>
      <c r="J57" s="218" t="str">
        <f>IF(Input!L64=0," ",Input!L64)</f>
        <v xml:space="preserve"> </v>
      </c>
      <c r="K57" s="217" t="str">
        <f>IF(Input!P64=0," ",Input!P64)</f>
        <v xml:space="preserve"> </v>
      </c>
      <c r="L57" s="5" t="str">
        <f>IF(Input!Q64=0," ",Input!Q64)</f>
        <v xml:space="preserve"> </v>
      </c>
      <c r="M57" s="218" t="str">
        <f>IF(Input!R64=0," ",Input!R64)</f>
        <v xml:space="preserve"> </v>
      </c>
    </row>
    <row r="58" spans="2:13" x14ac:dyDescent="0.25">
      <c r="B58" s="217" t="str">
        <f>IF(Input!E$3=0," ",Input!E$3)</f>
        <v xml:space="preserve"> </v>
      </c>
      <c r="C58" s="5" t="str">
        <f>IF(Input!E$4=0," ",Input!E$4)</f>
        <v xml:space="preserve"> </v>
      </c>
      <c r="D58" s="5" t="str">
        <f>IF(Input!E65=0," ",Input!E65)</f>
        <v xml:space="preserve"> </v>
      </c>
      <c r="E58" s="5" t="str">
        <f>IF(Input!G65=0," ",Input!G65)</f>
        <v xml:space="preserve"> </v>
      </c>
      <c r="F58" s="5" t="str">
        <f>IF(Input!H65=0," ",Input!H65)</f>
        <v xml:space="preserve"> </v>
      </c>
      <c r="G58" s="5" t="str">
        <f>IF(Input!I65=0," ",Input!I65)</f>
        <v xml:space="preserve"> </v>
      </c>
      <c r="H58" s="5" t="str">
        <f>IF(Input!J65=0," ",Input!J65)</f>
        <v xml:space="preserve"> </v>
      </c>
      <c r="I58" s="5" t="str">
        <f>IF(Input!K65=0," ",Input!K65)</f>
        <v xml:space="preserve"> </v>
      </c>
      <c r="J58" s="218" t="str">
        <f>IF(Input!L65=0," ",Input!L65)</f>
        <v xml:space="preserve"> </v>
      </c>
      <c r="K58" s="217" t="str">
        <f>IF(Input!P65=0," ",Input!P65)</f>
        <v xml:space="preserve"> </v>
      </c>
      <c r="L58" s="5" t="str">
        <f>IF(Input!Q65=0," ",Input!Q65)</f>
        <v xml:space="preserve"> </v>
      </c>
      <c r="M58" s="218" t="str">
        <f>IF(Input!R65=0," ",Input!R65)</f>
        <v xml:space="preserve"> </v>
      </c>
    </row>
    <row r="59" spans="2:13" x14ac:dyDescent="0.25">
      <c r="B59" s="217" t="str">
        <f>IF(Input!E$3=0," ",Input!E$3)</f>
        <v xml:space="preserve"> </v>
      </c>
      <c r="C59" s="5" t="str">
        <f>IF(Input!E$4=0," ",Input!E$4)</f>
        <v xml:space="preserve"> </v>
      </c>
      <c r="D59" s="5" t="str">
        <f>IF(Input!E66=0," ",Input!E66)</f>
        <v xml:space="preserve"> </v>
      </c>
      <c r="E59" s="5" t="str">
        <f>IF(Input!G66=0," ",Input!G66)</f>
        <v xml:space="preserve"> </v>
      </c>
      <c r="F59" s="5" t="str">
        <f>IF(Input!H66=0," ",Input!H66)</f>
        <v xml:space="preserve"> </v>
      </c>
      <c r="G59" s="5" t="str">
        <f>IF(Input!I66=0," ",Input!I66)</f>
        <v xml:space="preserve"> </v>
      </c>
      <c r="H59" s="5" t="str">
        <f>IF(Input!J66=0," ",Input!J66)</f>
        <v xml:space="preserve"> </v>
      </c>
      <c r="I59" s="5" t="str">
        <f>IF(Input!K66=0," ",Input!K66)</f>
        <v xml:space="preserve"> </v>
      </c>
      <c r="J59" s="218" t="str">
        <f>IF(Input!L66=0," ",Input!L66)</f>
        <v xml:space="preserve"> </v>
      </c>
      <c r="K59" s="217" t="str">
        <f>IF(Input!P66=0," ",Input!P66)</f>
        <v xml:space="preserve"> </v>
      </c>
      <c r="L59" s="5" t="str">
        <f>IF(Input!Q66=0," ",Input!Q66)</f>
        <v xml:space="preserve"> </v>
      </c>
      <c r="M59" s="218" t="str">
        <f>IF(Input!R66=0," ",Input!R66)</f>
        <v xml:space="preserve"> </v>
      </c>
    </row>
    <row r="60" spans="2:13" x14ac:dyDescent="0.25">
      <c r="B60" s="217" t="str">
        <f>IF(Input!E$3=0," ",Input!E$3)</f>
        <v xml:space="preserve"> </v>
      </c>
      <c r="C60" s="5" t="str">
        <f>IF(Input!E$4=0," ",Input!E$4)</f>
        <v xml:space="preserve"> </v>
      </c>
      <c r="D60" s="5" t="str">
        <f>IF(Input!E67=0," ",Input!E67)</f>
        <v xml:space="preserve"> </v>
      </c>
      <c r="E60" s="5" t="str">
        <f>IF(Input!G67=0," ",Input!G67)</f>
        <v xml:space="preserve"> </v>
      </c>
      <c r="F60" s="5" t="str">
        <f>IF(Input!H67=0," ",Input!H67)</f>
        <v xml:space="preserve"> </v>
      </c>
      <c r="G60" s="5" t="str">
        <f>IF(Input!I67=0," ",Input!I67)</f>
        <v xml:space="preserve"> </v>
      </c>
      <c r="H60" s="5" t="str">
        <f>IF(Input!J67=0," ",Input!J67)</f>
        <v xml:space="preserve"> </v>
      </c>
      <c r="I60" s="5" t="str">
        <f>IF(Input!K67=0," ",Input!K67)</f>
        <v xml:space="preserve"> </v>
      </c>
      <c r="J60" s="218" t="str">
        <f>IF(Input!L67=0," ",Input!L67)</f>
        <v xml:space="preserve"> </v>
      </c>
      <c r="K60" s="217" t="str">
        <f>IF(Input!P67=0," ",Input!P67)</f>
        <v xml:space="preserve"> </v>
      </c>
      <c r="L60" s="5" t="str">
        <f>IF(Input!Q67=0," ",Input!Q67)</f>
        <v xml:space="preserve"> </v>
      </c>
      <c r="M60" s="218" t="str">
        <f>IF(Input!R67=0," ",Input!R67)</f>
        <v xml:space="preserve"> </v>
      </c>
    </row>
    <row r="61" spans="2:13" x14ac:dyDescent="0.25">
      <c r="B61" s="217" t="str">
        <f>IF(Input!E$3=0," ",Input!E$3)</f>
        <v xml:space="preserve"> </v>
      </c>
      <c r="C61" s="5" t="str">
        <f>IF(Input!E$4=0," ",Input!E$4)</f>
        <v xml:space="preserve"> </v>
      </c>
      <c r="D61" s="5" t="str">
        <f>IF(Input!E68=0," ",Input!E68)</f>
        <v xml:space="preserve"> </v>
      </c>
      <c r="E61" s="5" t="str">
        <f>IF(Input!G68=0," ",Input!G68)</f>
        <v xml:space="preserve"> </v>
      </c>
      <c r="F61" s="5" t="str">
        <f>IF(Input!H68=0," ",Input!H68)</f>
        <v xml:space="preserve"> </v>
      </c>
      <c r="G61" s="5" t="str">
        <f>IF(Input!I68=0," ",Input!I68)</f>
        <v xml:space="preserve"> </v>
      </c>
      <c r="H61" s="5" t="str">
        <f>IF(Input!J68=0," ",Input!J68)</f>
        <v xml:space="preserve"> </v>
      </c>
      <c r="I61" s="5" t="str">
        <f>IF(Input!K68=0," ",Input!K68)</f>
        <v xml:space="preserve"> </v>
      </c>
      <c r="J61" s="218" t="str">
        <f>IF(Input!L68=0," ",Input!L68)</f>
        <v xml:space="preserve"> </v>
      </c>
      <c r="K61" s="217" t="str">
        <f>IF(Input!P68=0," ",Input!P68)</f>
        <v xml:space="preserve"> </v>
      </c>
      <c r="L61" s="5" t="str">
        <f>IF(Input!Q68=0," ",Input!Q68)</f>
        <v xml:space="preserve"> </v>
      </c>
      <c r="M61" s="218" t="str">
        <f>IF(Input!R68=0," ",Input!R68)</f>
        <v xml:space="preserve"> </v>
      </c>
    </row>
    <row r="62" spans="2:13" x14ac:dyDescent="0.25">
      <c r="B62" s="217" t="str">
        <f>IF(Input!E$3=0," ",Input!E$3)</f>
        <v xml:space="preserve"> </v>
      </c>
      <c r="C62" s="5" t="str">
        <f>IF(Input!E$4=0," ",Input!E$4)</f>
        <v xml:space="preserve"> </v>
      </c>
      <c r="D62" s="5" t="str">
        <f>IF(Input!E69=0," ",Input!E69)</f>
        <v xml:space="preserve"> </v>
      </c>
      <c r="E62" s="5" t="str">
        <f>IF(Input!G69=0," ",Input!G69)</f>
        <v xml:space="preserve"> </v>
      </c>
      <c r="F62" s="5" t="str">
        <f>IF(Input!H69=0," ",Input!H69)</f>
        <v xml:space="preserve"> </v>
      </c>
      <c r="G62" s="5" t="str">
        <f>IF(Input!I69=0," ",Input!I69)</f>
        <v xml:space="preserve"> </v>
      </c>
      <c r="H62" s="5" t="str">
        <f>IF(Input!J69=0," ",Input!J69)</f>
        <v xml:space="preserve"> </v>
      </c>
      <c r="I62" s="5" t="str">
        <f>IF(Input!K69=0," ",Input!K69)</f>
        <v xml:space="preserve"> </v>
      </c>
      <c r="J62" s="218" t="str">
        <f>IF(Input!L69=0," ",Input!L69)</f>
        <v xml:space="preserve"> </v>
      </c>
      <c r="K62" s="217" t="str">
        <f>IF(Input!P69=0," ",Input!P69)</f>
        <v xml:space="preserve"> </v>
      </c>
      <c r="L62" s="5" t="str">
        <f>IF(Input!Q69=0," ",Input!Q69)</f>
        <v xml:space="preserve"> </v>
      </c>
      <c r="M62" s="218" t="str">
        <f>IF(Input!R69=0," ",Input!R69)</f>
        <v xml:space="preserve"> </v>
      </c>
    </row>
    <row r="63" spans="2:13" x14ac:dyDescent="0.25">
      <c r="B63" s="217" t="str">
        <f>IF(Input!E$3=0," ",Input!E$3)</f>
        <v xml:space="preserve"> </v>
      </c>
      <c r="C63" s="5" t="str">
        <f>IF(Input!E$4=0," ",Input!E$4)</f>
        <v xml:space="preserve"> </v>
      </c>
      <c r="D63" s="5" t="str">
        <f>IF(Input!E70=0," ",Input!E70)</f>
        <v xml:space="preserve"> </v>
      </c>
      <c r="E63" s="5" t="str">
        <f>IF(Input!G70=0," ",Input!G70)</f>
        <v xml:space="preserve"> </v>
      </c>
      <c r="F63" s="5" t="str">
        <f>IF(Input!H70=0," ",Input!H70)</f>
        <v xml:space="preserve"> </v>
      </c>
      <c r="G63" s="5" t="str">
        <f>IF(Input!I70=0," ",Input!I70)</f>
        <v xml:space="preserve"> </v>
      </c>
      <c r="H63" s="5" t="str">
        <f>IF(Input!J70=0," ",Input!J70)</f>
        <v xml:space="preserve"> </v>
      </c>
      <c r="I63" s="5" t="str">
        <f>IF(Input!K70=0," ",Input!K70)</f>
        <v xml:space="preserve"> </v>
      </c>
      <c r="J63" s="218" t="str">
        <f>IF(Input!L70=0," ",Input!L70)</f>
        <v xml:space="preserve"> </v>
      </c>
      <c r="K63" s="217" t="str">
        <f>IF(Input!P70=0," ",Input!P70)</f>
        <v xml:space="preserve"> </v>
      </c>
      <c r="L63" s="5" t="str">
        <f>IF(Input!Q70=0," ",Input!Q70)</f>
        <v xml:space="preserve"> </v>
      </c>
      <c r="M63" s="218" t="str">
        <f>IF(Input!R70=0," ",Input!R70)</f>
        <v xml:space="preserve"> </v>
      </c>
    </row>
    <row r="64" spans="2:13" x14ac:dyDescent="0.25">
      <c r="B64" s="217" t="str">
        <f>IF(Input!E$3=0," ",Input!E$3)</f>
        <v xml:space="preserve"> </v>
      </c>
      <c r="C64" s="5" t="str">
        <f>IF(Input!E$4=0," ",Input!E$4)</f>
        <v xml:space="preserve"> </v>
      </c>
      <c r="D64" s="5" t="str">
        <f>IF(Input!E71=0," ",Input!E71)</f>
        <v xml:space="preserve"> </v>
      </c>
      <c r="E64" s="5" t="str">
        <f>IF(Input!G71=0," ",Input!G71)</f>
        <v xml:space="preserve"> </v>
      </c>
      <c r="F64" s="5" t="str">
        <f>IF(Input!H71=0," ",Input!H71)</f>
        <v xml:space="preserve"> </v>
      </c>
      <c r="G64" s="5" t="str">
        <f>IF(Input!I71=0," ",Input!I71)</f>
        <v xml:space="preserve"> </v>
      </c>
      <c r="H64" s="5" t="str">
        <f>IF(Input!J71=0," ",Input!J71)</f>
        <v xml:space="preserve"> </v>
      </c>
      <c r="I64" s="5" t="str">
        <f>IF(Input!K71=0," ",Input!K71)</f>
        <v xml:space="preserve"> </v>
      </c>
      <c r="J64" s="218" t="str">
        <f>IF(Input!L71=0," ",Input!L71)</f>
        <v xml:space="preserve"> </v>
      </c>
      <c r="K64" s="217" t="str">
        <f>IF(Input!P71=0," ",Input!P71)</f>
        <v xml:space="preserve"> </v>
      </c>
      <c r="L64" s="5" t="str">
        <f>IF(Input!Q71=0," ",Input!Q71)</f>
        <v xml:space="preserve"> </v>
      </c>
      <c r="M64" s="218" t="str">
        <f>IF(Input!R71=0," ",Input!R71)</f>
        <v xml:space="preserve"> </v>
      </c>
    </row>
    <row r="65" spans="2:13" x14ac:dyDescent="0.25">
      <c r="B65" s="217" t="str">
        <f>IF(Input!E$3=0," ",Input!E$3)</f>
        <v xml:space="preserve"> </v>
      </c>
      <c r="C65" s="5" t="str">
        <f>IF(Input!E$4=0," ",Input!E$4)</f>
        <v xml:space="preserve"> </v>
      </c>
      <c r="D65" s="5" t="str">
        <f>IF(Input!E72=0," ",Input!E72)</f>
        <v xml:space="preserve"> </v>
      </c>
      <c r="E65" s="5" t="str">
        <f>IF(Input!G72=0," ",Input!G72)</f>
        <v xml:space="preserve"> </v>
      </c>
      <c r="F65" s="5" t="str">
        <f>IF(Input!H72=0," ",Input!H72)</f>
        <v xml:space="preserve"> </v>
      </c>
      <c r="G65" s="5" t="str">
        <f>IF(Input!I72=0," ",Input!I72)</f>
        <v xml:space="preserve"> </v>
      </c>
      <c r="H65" s="5" t="str">
        <f>IF(Input!J72=0," ",Input!J72)</f>
        <v xml:space="preserve"> </v>
      </c>
      <c r="I65" s="5" t="str">
        <f>IF(Input!K72=0," ",Input!K72)</f>
        <v xml:space="preserve"> </v>
      </c>
      <c r="J65" s="218" t="str">
        <f>IF(Input!L72=0," ",Input!L72)</f>
        <v xml:space="preserve"> </v>
      </c>
      <c r="K65" s="217" t="str">
        <f>IF(Input!P72=0," ",Input!P72)</f>
        <v xml:space="preserve"> </v>
      </c>
      <c r="L65" s="5" t="str">
        <f>IF(Input!Q72=0," ",Input!Q72)</f>
        <v xml:space="preserve"> </v>
      </c>
      <c r="M65" s="218" t="str">
        <f>IF(Input!R72=0," ",Input!R72)</f>
        <v xml:space="preserve"> </v>
      </c>
    </row>
    <row r="66" spans="2:13" x14ac:dyDescent="0.25">
      <c r="B66" s="217" t="str">
        <f>IF(Input!E$3=0," ",Input!E$3)</f>
        <v xml:space="preserve"> </v>
      </c>
      <c r="C66" s="5" t="str">
        <f>IF(Input!E$4=0," ",Input!E$4)</f>
        <v xml:space="preserve"> </v>
      </c>
      <c r="D66" s="5" t="str">
        <f>IF(Input!E73=0," ",Input!E73)</f>
        <v xml:space="preserve"> </v>
      </c>
      <c r="E66" s="5" t="str">
        <f>IF(Input!G73=0," ",Input!G73)</f>
        <v xml:space="preserve"> </v>
      </c>
      <c r="F66" s="5" t="str">
        <f>IF(Input!H73=0," ",Input!H73)</f>
        <v xml:space="preserve"> </v>
      </c>
      <c r="G66" s="5" t="str">
        <f>IF(Input!I73=0," ",Input!I73)</f>
        <v xml:space="preserve"> </v>
      </c>
      <c r="H66" s="5" t="str">
        <f>IF(Input!J73=0," ",Input!J73)</f>
        <v xml:space="preserve"> </v>
      </c>
      <c r="I66" s="5" t="str">
        <f>IF(Input!K73=0," ",Input!K73)</f>
        <v xml:space="preserve"> </v>
      </c>
      <c r="J66" s="218" t="str">
        <f>IF(Input!L73=0," ",Input!L73)</f>
        <v xml:space="preserve"> </v>
      </c>
      <c r="K66" s="217" t="str">
        <f>IF(Input!P73=0," ",Input!P73)</f>
        <v xml:space="preserve"> </v>
      </c>
      <c r="L66" s="5" t="str">
        <f>IF(Input!Q73=0," ",Input!Q73)</f>
        <v xml:space="preserve"> </v>
      </c>
      <c r="M66" s="218" t="str">
        <f>IF(Input!R73=0," ",Input!R73)</f>
        <v xml:space="preserve"> </v>
      </c>
    </row>
    <row r="67" spans="2:13" x14ac:dyDescent="0.25">
      <c r="B67" s="217" t="str">
        <f>IF(Input!E$3=0," ",Input!E$3)</f>
        <v xml:space="preserve"> </v>
      </c>
      <c r="C67" s="5" t="str">
        <f>IF(Input!E$4=0," ",Input!E$4)</f>
        <v xml:space="preserve"> </v>
      </c>
      <c r="D67" s="5" t="str">
        <f>IF(Input!E74=0," ",Input!E74)</f>
        <v xml:space="preserve"> </v>
      </c>
      <c r="E67" s="5" t="str">
        <f>IF(Input!G74=0," ",Input!G74)</f>
        <v xml:space="preserve"> </v>
      </c>
      <c r="F67" s="5" t="str">
        <f>IF(Input!H74=0," ",Input!H74)</f>
        <v xml:space="preserve"> </v>
      </c>
      <c r="G67" s="5" t="str">
        <f>IF(Input!I74=0," ",Input!I74)</f>
        <v xml:space="preserve"> </v>
      </c>
      <c r="H67" s="5" t="str">
        <f>IF(Input!J74=0," ",Input!J74)</f>
        <v xml:space="preserve"> </v>
      </c>
      <c r="I67" s="5" t="str">
        <f>IF(Input!K74=0," ",Input!K74)</f>
        <v xml:space="preserve"> </v>
      </c>
      <c r="J67" s="218" t="str">
        <f>IF(Input!L74=0," ",Input!L74)</f>
        <v xml:space="preserve"> </v>
      </c>
      <c r="K67" s="217" t="str">
        <f>IF(Input!P74=0," ",Input!P74)</f>
        <v xml:space="preserve"> </v>
      </c>
      <c r="L67" s="5" t="str">
        <f>IF(Input!Q74=0," ",Input!Q74)</f>
        <v xml:space="preserve"> </v>
      </c>
      <c r="M67" s="218" t="str">
        <f>IF(Input!R74=0," ",Input!R74)</f>
        <v xml:space="preserve"> </v>
      </c>
    </row>
    <row r="68" spans="2:13" x14ac:dyDescent="0.25">
      <c r="B68" s="217" t="str">
        <f>IF(Input!E$3=0," ",Input!E$3)</f>
        <v xml:space="preserve"> </v>
      </c>
      <c r="C68" s="5" t="str">
        <f>IF(Input!E$4=0," ",Input!E$4)</f>
        <v xml:space="preserve"> </v>
      </c>
      <c r="D68" s="5" t="str">
        <f>IF(Input!E75=0," ",Input!E75)</f>
        <v xml:space="preserve"> </v>
      </c>
      <c r="E68" s="5" t="str">
        <f>IF(Input!G75=0," ",Input!G75)</f>
        <v xml:space="preserve"> </v>
      </c>
      <c r="F68" s="5" t="str">
        <f>IF(Input!H75=0," ",Input!H75)</f>
        <v xml:space="preserve"> </v>
      </c>
      <c r="G68" s="5" t="str">
        <f>IF(Input!I75=0," ",Input!I75)</f>
        <v xml:space="preserve"> </v>
      </c>
      <c r="H68" s="5" t="str">
        <f>IF(Input!J75=0," ",Input!J75)</f>
        <v xml:space="preserve"> </v>
      </c>
      <c r="I68" s="5" t="str">
        <f>IF(Input!K75=0," ",Input!K75)</f>
        <v xml:space="preserve"> </v>
      </c>
      <c r="J68" s="218" t="str">
        <f>IF(Input!L75=0," ",Input!L75)</f>
        <v xml:space="preserve"> </v>
      </c>
      <c r="K68" s="217" t="str">
        <f>IF(Input!P75=0," ",Input!P75)</f>
        <v xml:space="preserve"> </v>
      </c>
      <c r="L68" s="5" t="str">
        <f>IF(Input!Q75=0," ",Input!Q75)</f>
        <v xml:space="preserve"> </v>
      </c>
      <c r="M68" s="218" t="str">
        <f>IF(Input!R75=0," ",Input!R75)</f>
        <v xml:space="preserve"> </v>
      </c>
    </row>
    <row r="69" spans="2:13" x14ac:dyDescent="0.25">
      <c r="B69" s="217" t="str">
        <f>IF(Input!E$3=0," ",Input!E$3)</f>
        <v xml:space="preserve"> </v>
      </c>
      <c r="C69" s="5" t="str">
        <f>IF(Input!E$4=0," ",Input!E$4)</f>
        <v xml:space="preserve"> </v>
      </c>
      <c r="D69" s="5" t="str">
        <f>IF(Input!E76=0," ",Input!E76)</f>
        <v xml:space="preserve"> </v>
      </c>
      <c r="E69" s="5" t="str">
        <f>IF(Input!G76=0," ",Input!G76)</f>
        <v xml:space="preserve"> </v>
      </c>
      <c r="F69" s="5" t="str">
        <f>IF(Input!H76=0," ",Input!H76)</f>
        <v xml:space="preserve"> </v>
      </c>
      <c r="G69" s="5" t="str">
        <f>IF(Input!I76=0," ",Input!I76)</f>
        <v xml:space="preserve"> </v>
      </c>
      <c r="H69" s="5" t="str">
        <f>IF(Input!J76=0," ",Input!J76)</f>
        <v xml:space="preserve"> </v>
      </c>
      <c r="I69" s="5" t="str">
        <f>IF(Input!K76=0," ",Input!K76)</f>
        <v xml:space="preserve"> </v>
      </c>
      <c r="J69" s="218" t="str">
        <f>IF(Input!L76=0," ",Input!L76)</f>
        <v xml:space="preserve"> </v>
      </c>
      <c r="K69" s="217" t="str">
        <f>IF(Input!P76=0," ",Input!P76)</f>
        <v xml:space="preserve"> </v>
      </c>
      <c r="L69" s="5" t="str">
        <f>IF(Input!Q76=0," ",Input!Q76)</f>
        <v xml:space="preserve"> </v>
      </c>
      <c r="M69" s="218" t="str">
        <f>IF(Input!R76=0," ",Input!R76)</f>
        <v xml:space="preserve"> </v>
      </c>
    </row>
    <row r="70" spans="2:13" x14ac:dyDescent="0.25">
      <c r="B70" s="217" t="str">
        <f>IF(Input!E$3=0," ",Input!E$3)</f>
        <v xml:space="preserve"> </v>
      </c>
      <c r="C70" s="5" t="str">
        <f>IF(Input!E$4=0," ",Input!E$4)</f>
        <v xml:space="preserve"> </v>
      </c>
      <c r="D70" s="5" t="str">
        <f>IF(Input!E77=0," ",Input!E77)</f>
        <v xml:space="preserve"> </v>
      </c>
      <c r="E70" s="5" t="str">
        <f>IF(Input!G77=0," ",Input!G77)</f>
        <v xml:space="preserve"> </v>
      </c>
      <c r="F70" s="5" t="str">
        <f>IF(Input!H77=0," ",Input!H77)</f>
        <v xml:space="preserve"> </v>
      </c>
      <c r="G70" s="5" t="str">
        <f>IF(Input!I77=0," ",Input!I77)</f>
        <v xml:space="preserve"> </v>
      </c>
      <c r="H70" s="5" t="str">
        <f>IF(Input!J77=0," ",Input!J77)</f>
        <v xml:space="preserve"> </v>
      </c>
      <c r="I70" s="5" t="str">
        <f>IF(Input!K77=0," ",Input!K77)</f>
        <v xml:space="preserve"> </v>
      </c>
      <c r="J70" s="218" t="str">
        <f>IF(Input!L77=0," ",Input!L77)</f>
        <v xml:space="preserve"> </v>
      </c>
      <c r="K70" s="217" t="str">
        <f>IF(Input!P77=0," ",Input!P77)</f>
        <v xml:space="preserve"> </v>
      </c>
      <c r="L70" s="5" t="str">
        <f>IF(Input!Q77=0," ",Input!Q77)</f>
        <v xml:space="preserve"> </v>
      </c>
      <c r="M70" s="218" t="str">
        <f>IF(Input!R77=0," ",Input!R77)</f>
        <v xml:space="preserve"> </v>
      </c>
    </row>
    <row r="71" spans="2:13" x14ac:dyDescent="0.25">
      <c r="B71" s="217" t="str">
        <f>IF(Input!E$3=0," ",Input!E$3)</f>
        <v xml:space="preserve"> </v>
      </c>
      <c r="C71" s="5" t="str">
        <f>IF(Input!E$4=0," ",Input!E$4)</f>
        <v xml:space="preserve"> </v>
      </c>
      <c r="D71" s="5" t="str">
        <f>IF(Input!E78=0," ",Input!E78)</f>
        <v xml:space="preserve"> </v>
      </c>
      <c r="E71" s="5" t="str">
        <f>IF(Input!G78=0," ",Input!G78)</f>
        <v xml:space="preserve"> </v>
      </c>
      <c r="F71" s="5" t="str">
        <f>IF(Input!H78=0," ",Input!H78)</f>
        <v xml:space="preserve"> </v>
      </c>
      <c r="G71" s="5" t="str">
        <f>IF(Input!I78=0," ",Input!I78)</f>
        <v xml:space="preserve"> </v>
      </c>
      <c r="H71" s="5" t="str">
        <f>IF(Input!J78=0," ",Input!J78)</f>
        <v xml:space="preserve"> </v>
      </c>
      <c r="I71" s="5" t="str">
        <f>IF(Input!K78=0," ",Input!K78)</f>
        <v xml:space="preserve"> </v>
      </c>
      <c r="J71" s="218" t="str">
        <f>IF(Input!L78=0," ",Input!L78)</f>
        <v xml:space="preserve"> </v>
      </c>
      <c r="K71" s="217" t="str">
        <f>IF(Input!P78=0," ",Input!P78)</f>
        <v xml:space="preserve"> </v>
      </c>
      <c r="L71" s="5" t="str">
        <f>IF(Input!Q78=0," ",Input!Q78)</f>
        <v xml:space="preserve"> </v>
      </c>
      <c r="M71" s="218" t="str">
        <f>IF(Input!R78=0," ",Input!R78)</f>
        <v xml:space="preserve"> </v>
      </c>
    </row>
    <row r="72" spans="2:13" x14ac:dyDescent="0.25">
      <c r="B72" s="217" t="str">
        <f>IF(Input!E$3=0," ",Input!E$3)</f>
        <v xml:space="preserve"> </v>
      </c>
      <c r="C72" s="5" t="str">
        <f>IF(Input!E$4=0," ",Input!E$4)</f>
        <v xml:space="preserve"> </v>
      </c>
      <c r="D72" s="5" t="str">
        <f>IF(Input!E79=0," ",Input!E79)</f>
        <v xml:space="preserve"> </v>
      </c>
      <c r="E72" s="5" t="str">
        <f>IF(Input!G79=0," ",Input!G79)</f>
        <v xml:space="preserve"> </v>
      </c>
      <c r="F72" s="5" t="str">
        <f>IF(Input!H79=0," ",Input!H79)</f>
        <v xml:space="preserve"> </v>
      </c>
      <c r="G72" s="5" t="str">
        <f>IF(Input!I79=0," ",Input!I79)</f>
        <v xml:space="preserve"> </v>
      </c>
      <c r="H72" s="5" t="str">
        <f>IF(Input!J79=0," ",Input!J79)</f>
        <v xml:space="preserve"> </v>
      </c>
      <c r="I72" s="5" t="str">
        <f>IF(Input!K79=0," ",Input!K79)</f>
        <v xml:space="preserve"> </v>
      </c>
      <c r="J72" s="218" t="str">
        <f>IF(Input!L79=0," ",Input!L79)</f>
        <v xml:space="preserve"> </v>
      </c>
      <c r="K72" s="217" t="str">
        <f>IF(Input!P79=0," ",Input!P79)</f>
        <v xml:space="preserve"> </v>
      </c>
      <c r="L72" s="5" t="str">
        <f>IF(Input!Q79=0," ",Input!Q79)</f>
        <v xml:space="preserve"> </v>
      </c>
      <c r="M72" s="218" t="str">
        <f>IF(Input!R79=0," ",Input!R79)</f>
        <v xml:space="preserve"> </v>
      </c>
    </row>
    <row r="73" spans="2:13" x14ac:dyDescent="0.25">
      <c r="B73" s="217" t="str">
        <f>IF(Input!E$3=0," ",Input!E$3)</f>
        <v xml:space="preserve"> </v>
      </c>
      <c r="C73" s="5" t="str">
        <f>IF(Input!E$4=0," ",Input!E$4)</f>
        <v xml:space="preserve"> </v>
      </c>
      <c r="D73" s="5" t="str">
        <f>IF(Input!E80=0," ",Input!E80)</f>
        <v xml:space="preserve"> </v>
      </c>
      <c r="E73" s="5" t="str">
        <f>IF(Input!G80=0," ",Input!G80)</f>
        <v xml:space="preserve"> </v>
      </c>
      <c r="F73" s="5" t="str">
        <f>IF(Input!H80=0," ",Input!H80)</f>
        <v xml:space="preserve"> </v>
      </c>
      <c r="G73" s="5" t="str">
        <f>IF(Input!I80=0," ",Input!I80)</f>
        <v xml:space="preserve"> </v>
      </c>
      <c r="H73" s="5" t="str">
        <f>IF(Input!J80=0," ",Input!J80)</f>
        <v xml:space="preserve"> </v>
      </c>
      <c r="I73" s="5" t="str">
        <f>IF(Input!K80=0," ",Input!K80)</f>
        <v xml:space="preserve"> </v>
      </c>
      <c r="J73" s="218" t="str">
        <f>IF(Input!L80=0," ",Input!L80)</f>
        <v xml:space="preserve"> </v>
      </c>
      <c r="K73" s="217" t="str">
        <f>IF(Input!P80=0," ",Input!P80)</f>
        <v xml:space="preserve"> </v>
      </c>
      <c r="L73" s="5" t="str">
        <f>IF(Input!Q80=0," ",Input!Q80)</f>
        <v xml:space="preserve"> </v>
      </c>
      <c r="M73" s="218" t="str">
        <f>IF(Input!R80=0," ",Input!R80)</f>
        <v xml:space="preserve"> </v>
      </c>
    </row>
    <row r="74" spans="2:13" x14ac:dyDescent="0.25">
      <c r="B74" s="217" t="str">
        <f>IF(Input!E$3=0," ",Input!E$3)</f>
        <v xml:space="preserve"> </v>
      </c>
      <c r="C74" s="5" t="str">
        <f>IF(Input!E$4=0," ",Input!E$4)</f>
        <v xml:space="preserve"> </v>
      </c>
      <c r="D74" s="5" t="str">
        <f>IF(Input!E81=0," ",Input!E81)</f>
        <v xml:space="preserve"> </v>
      </c>
      <c r="E74" s="5" t="str">
        <f>IF(Input!G81=0," ",Input!G81)</f>
        <v xml:space="preserve"> </v>
      </c>
      <c r="F74" s="5" t="str">
        <f>IF(Input!H81=0," ",Input!H81)</f>
        <v xml:space="preserve"> </v>
      </c>
      <c r="G74" s="5" t="str">
        <f>IF(Input!I81=0," ",Input!I81)</f>
        <v xml:space="preserve"> </v>
      </c>
      <c r="H74" s="5" t="str">
        <f>IF(Input!J81=0," ",Input!J81)</f>
        <v xml:space="preserve"> </v>
      </c>
      <c r="I74" s="5" t="str">
        <f>IF(Input!K81=0," ",Input!K81)</f>
        <v xml:space="preserve"> </v>
      </c>
      <c r="J74" s="218" t="str">
        <f>IF(Input!L81=0," ",Input!L81)</f>
        <v xml:space="preserve"> </v>
      </c>
      <c r="K74" s="217" t="str">
        <f>IF(Input!P81=0," ",Input!P81)</f>
        <v xml:space="preserve"> </v>
      </c>
      <c r="L74" s="5" t="str">
        <f>IF(Input!Q81=0," ",Input!Q81)</f>
        <v xml:space="preserve"> </v>
      </c>
      <c r="M74" s="218" t="str">
        <f>IF(Input!R81=0," ",Input!R81)</f>
        <v xml:space="preserve"> </v>
      </c>
    </row>
    <row r="75" spans="2:13" x14ac:dyDescent="0.25">
      <c r="B75" s="217" t="str">
        <f>IF(Input!E$3=0," ",Input!E$3)</f>
        <v xml:space="preserve"> </v>
      </c>
      <c r="C75" s="5" t="str">
        <f>IF(Input!E$4=0," ",Input!E$4)</f>
        <v xml:space="preserve"> </v>
      </c>
      <c r="D75" s="5" t="str">
        <f>IF(Input!E82=0," ",Input!E82)</f>
        <v xml:space="preserve"> </v>
      </c>
      <c r="E75" s="5" t="str">
        <f>IF(Input!G82=0," ",Input!G82)</f>
        <v xml:space="preserve"> </v>
      </c>
      <c r="F75" s="5" t="str">
        <f>IF(Input!H82=0," ",Input!H82)</f>
        <v xml:space="preserve"> </v>
      </c>
      <c r="G75" s="5" t="str">
        <f>IF(Input!I82=0," ",Input!I82)</f>
        <v xml:space="preserve"> </v>
      </c>
      <c r="H75" s="5" t="str">
        <f>IF(Input!J82=0," ",Input!J82)</f>
        <v xml:space="preserve"> </v>
      </c>
      <c r="I75" s="5" t="str">
        <f>IF(Input!K82=0," ",Input!K82)</f>
        <v xml:space="preserve"> </v>
      </c>
      <c r="J75" s="218" t="str">
        <f>IF(Input!L82=0," ",Input!L82)</f>
        <v xml:space="preserve"> </v>
      </c>
      <c r="K75" s="217" t="str">
        <f>IF(Input!P82=0," ",Input!P82)</f>
        <v xml:space="preserve"> </v>
      </c>
      <c r="L75" s="5" t="str">
        <f>IF(Input!Q82=0," ",Input!Q82)</f>
        <v xml:space="preserve"> </v>
      </c>
      <c r="M75" s="218" t="str">
        <f>IF(Input!R82=0," ",Input!R82)</f>
        <v xml:space="preserve"> </v>
      </c>
    </row>
    <row r="76" spans="2:13" x14ac:dyDescent="0.25">
      <c r="B76" s="217" t="str">
        <f>IF(Input!E$3=0," ",Input!E$3)</f>
        <v xml:space="preserve"> </v>
      </c>
      <c r="C76" s="5" t="str">
        <f>IF(Input!E$4=0," ",Input!E$4)</f>
        <v xml:space="preserve"> </v>
      </c>
      <c r="D76" s="5" t="str">
        <f>IF(Input!E83=0," ",Input!E83)</f>
        <v xml:space="preserve"> </v>
      </c>
      <c r="E76" s="5" t="str">
        <f>IF(Input!G83=0," ",Input!G83)</f>
        <v xml:space="preserve"> </v>
      </c>
      <c r="F76" s="5" t="str">
        <f>IF(Input!H83=0," ",Input!H83)</f>
        <v xml:space="preserve"> </v>
      </c>
      <c r="G76" s="5" t="str">
        <f>IF(Input!I83=0," ",Input!I83)</f>
        <v xml:space="preserve"> </v>
      </c>
      <c r="H76" s="5" t="str">
        <f>IF(Input!J83=0," ",Input!J83)</f>
        <v xml:space="preserve"> </v>
      </c>
      <c r="I76" s="5" t="str">
        <f>IF(Input!K83=0," ",Input!K83)</f>
        <v xml:space="preserve"> </v>
      </c>
      <c r="J76" s="218" t="str">
        <f>IF(Input!L83=0," ",Input!L83)</f>
        <v xml:space="preserve"> </v>
      </c>
      <c r="K76" s="217" t="str">
        <f>IF(Input!P83=0," ",Input!P83)</f>
        <v xml:space="preserve"> </v>
      </c>
      <c r="L76" s="5" t="str">
        <f>IF(Input!Q83=0," ",Input!Q83)</f>
        <v xml:space="preserve"> </v>
      </c>
      <c r="M76" s="218" t="str">
        <f>IF(Input!R83=0," ",Input!R83)</f>
        <v xml:space="preserve"> </v>
      </c>
    </row>
    <row r="77" spans="2:13" x14ac:dyDescent="0.25">
      <c r="B77" s="217" t="str">
        <f>IF(Input!E$3=0," ",Input!E$3)</f>
        <v xml:space="preserve"> </v>
      </c>
      <c r="C77" s="5" t="str">
        <f>IF(Input!E$4=0," ",Input!E$4)</f>
        <v xml:space="preserve"> </v>
      </c>
      <c r="D77" s="5" t="str">
        <f>IF(Input!E84=0," ",Input!E84)</f>
        <v xml:space="preserve"> </v>
      </c>
      <c r="E77" s="5" t="str">
        <f>IF(Input!G84=0," ",Input!G84)</f>
        <v xml:space="preserve"> </v>
      </c>
      <c r="F77" s="5" t="str">
        <f>IF(Input!H84=0," ",Input!H84)</f>
        <v xml:space="preserve"> </v>
      </c>
      <c r="G77" s="5" t="str">
        <f>IF(Input!I84=0," ",Input!I84)</f>
        <v xml:space="preserve"> </v>
      </c>
      <c r="H77" s="5" t="str">
        <f>IF(Input!J84=0," ",Input!J84)</f>
        <v xml:space="preserve"> </v>
      </c>
      <c r="I77" s="5" t="str">
        <f>IF(Input!K84=0," ",Input!K84)</f>
        <v xml:space="preserve"> </v>
      </c>
      <c r="J77" s="218" t="str">
        <f>IF(Input!L84=0," ",Input!L84)</f>
        <v xml:space="preserve"> </v>
      </c>
      <c r="K77" s="217" t="str">
        <f>IF(Input!P84=0," ",Input!P84)</f>
        <v xml:space="preserve"> </v>
      </c>
      <c r="L77" s="5" t="str">
        <f>IF(Input!Q84=0," ",Input!Q84)</f>
        <v xml:space="preserve"> </v>
      </c>
      <c r="M77" s="218" t="str">
        <f>IF(Input!R84=0," ",Input!R84)</f>
        <v xml:space="preserve"> </v>
      </c>
    </row>
    <row r="78" spans="2:13" x14ac:dyDescent="0.25">
      <c r="B78" s="217" t="str">
        <f>IF(Input!E$3=0," ",Input!E$3)</f>
        <v xml:space="preserve"> </v>
      </c>
      <c r="C78" s="5" t="str">
        <f>IF(Input!E$4=0," ",Input!E$4)</f>
        <v xml:space="preserve"> </v>
      </c>
      <c r="D78" s="5" t="str">
        <f>IF(Input!E85=0," ",Input!E85)</f>
        <v xml:space="preserve"> </v>
      </c>
      <c r="E78" s="5" t="str">
        <f>IF(Input!G85=0," ",Input!G85)</f>
        <v xml:space="preserve"> </v>
      </c>
      <c r="F78" s="5" t="str">
        <f>IF(Input!H85=0," ",Input!H85)</f>
        <v xml:space="preserve"> </v>
      </c>
      <c r="G78" s="5" t="str">
        <f>IF(Input!I85=0," ",Input!I85)</f>
        <v xml:space="preserve"> </v>
      </c>
      <c r="H78" s="5" t="str">
        <f>IF(Input!J85=0," ",Input!J85)</f>
        <v xml:space="preserve"> </v>
      </c>
      <c r="I78" s="5" t="str">
        <f>IF(Input!K85=0," ",Input!K85)</f>
        <v xml:space="preserve"> </v>
      </c>
      <c r="J78" s="218" t="str">
        <f>IF(Input!L85=0," ",Input!L85)</f>
        <v xml:space="preserve"> </v>
      </c>
      <c r="K78" s="217" t="str">
        <f>IF(Input!P85=0," ",Input!P85)</f>
        <v xml:space="preserve"> </v>
      </c>
      <c r="L78" s="5" t="str">
        <f>IF(Input!Q85=0," ",Input!Q85)</f>
        <v xml:space="preserve"> </v>
      </c>
      <c r="M78" s="218" t="str">
        <f>IF(Input!R85=0," ",Input!R85)</f>
        <v xml:space="preserve"> </v>
      </c>
    </row>
    <row r="79" spans="2:13" x14ac:dyDescent="0.25">
      <c r="B79" s="217" t="str">
        <f>IF(Input!E$3=0," ",Input!E$3)</f>
        <v xml:space="preserve"> </v>
      </c>
      <c r="C79" s="5" t="str">
        <f>IF(Input!E$4=0," ",Input!E$4)</f>
        <v xml:space="preserve"> </v>
      </c>
      <c r="D79" s="5" t="str">
        <f>IF(Input!E86=0," ",Input!E86)</f>
        <v xml:space="preserve"> </v>
      </c>
      <c r="E79" s="5" t="str">
        <f>IF(Input!G86=0," ",Input!G86)</f>
        <v xml:space="preserve"> </v>
      </c>
      <c r="F79" s="5" t="str">
        <f>IF(Input!H86=0," ",Input!H86)</f>
        <v xml:space="preserve"> </v>
      </c>
      <c r="G79" s="5" t="str">
        <f>IF(Input!I86=0," ",Input!I86)</f>
        <v xml:space="preserve"> </v>
      </c>
      <c r="H79" s="5" t="str">
        <f>IF(Input!J86=0," ",Input!J86)</f>
        <v xml:space="preserve"> </v>
      </c>
      <c r="I79" s="5" t="str">
        <f>IF(Input!K86=0," ",Input!K86)</f>
        <v xml:space="preserve"> </v>
      </c>
      <c r="J79" s="218" t="str">
        <f>IF(Input!L86=0," ",Input!L86)</f>
        <v xml:space="preserve"> </v>
      </c>
      <c r="K79" s="217" t="str">
        <f>IF(Input!P86=0," ",Input!P86)</f>
        <v xml:space="preserve"> </v>
      </c>
      <c r="L79" s="5" t="str">
        <f>IF(Input!Q86=0," ",Input!Q86)</f>
        <v xml:space="preserve"> </v>
      </c>
      <c r="M79" s="218" t="str">
        <f>IF(Input!R86=0," ",Input!R86)</f>
        <v xml:space="preserve"> </v>
      </c>
    </row>
    <row r="80" spans="2:13" x14ac:dyDescent="0.25">
      <c r="B80" s="217" t="str">
        <f>IF(Input!E$3=0," ",Input!E$3)</f>
        <v xml:space="preserve"> </v>
      </c>
      <c r="C80" s="5" t="str">
        <f>IF(Input!E$4=0," ",Input!E$4)</f>
        <v xml:space="preserve"> </v>
      </c>
      <c r="D80" s="5" t="str">
        <f>IF(Input!E87=0," ",Input!E87)</f>
        <v xml:space="preserve"> </v>
      </c>
      <c r="E80" s="5" t="str">
        <f>IF(Input!G87=0," ",Input!G87)</f>
        <v xml:space="preserve"> </v>
      </c>
      <c r="F80" s="5" t="str">
        <f>IF(Input!H87=0," ",Input!H87)</f>
        <v xml:space="preserve"> </v>
      </c>
      <c r="G80" s="5" t="str">
        <f>IF(Input!I87=0," ",Input!I87)</f>
        <v xml:space="preserve"> </v>
      </c>
      <c r="H80" s="5" t="str">
        <f>IF(Input!J87=0," ",Input!J87)</f>
        <v xml:space="preserve"> </v>
      </c>
      <c r="I80" s="5" t="str">
        <f>IF(Input!K87=0," ",Input!K87)</f>
        <v xml:space="preserve"> </v>
      </c>
      <c r="J80" s="218" t="str">
        <f>IF(Input!L87=0," ",Input!L87)</f>
        <v xml:space="preserve"> </v>
      </c>
      <c r="K80" s="217" t="str">
        <f>IF(Input!P87=0," ",Input!P87)</f>
        <v xml:space="preserve"> </v>
      </c>
      <c r="L80" s="5" t="str">
        <f>IF(Input!Q87=0," ",Input!Q87)</f>
        <v xml:space="preserve"> </v>
      </c>
      <c r="M80" s="218" t="str">
        <f>IF(Input!R87=0," ",Input!R87)</f>
        <v xml:space="preserve"> </v>
      </c>
    </row>
    <row r="81" spans="2:13" x14ac:dyDescent="0.25">
      <c r="B81" s="217" t="str">
        <f>IF(Input!E$3=0," ",Input!E$3)</f>
        <v xml:space="preserve"> </v>
      </c>
      <c r="C81" s="5" t="str">
        <f>IF(Input!E$4=0," ",Input!E$4)</f>
        <v xml:space="preserve"> </v>
      </c>
      <c r="D81" s="5" t="str">
        <f>IF(Input!E88=0," ",Input!E88)</f>
        <v xml:space="preserve"> </v>
      </c>
      <c r="E81" s="5" t="str">
        <f>IF(Input!G88=0," ",Input!G88)</f>
        <v xml:space="preserve"> </v>
      </c>
      <c r="F81" s="5" t="str">
        <f>IF(Input!H88=0," ",Input!H88)</f>
        <v xml:space="preserve"> </v>
      </c>
      <c r="G81" s="5" t="str">
        <f>IF(Input!I88=0," ",Input!I88)</f>
        <v xml:space="preserve"> </v>
      </c>
      <c r="H81" s="5" t="str">
        <f>IF(Input!J88=0," ",Input!J88)</f>
        <v xml:space="preserve"> </v>
      </c>
      <c r="I81" s="5" t="str">
        <f>IF(Input!K88=0," ",Input!K88)</f>
        <v xml:space="preserve"> </v>
      </c>
      <c r="J81" s="218" t="str">
        <f>IF(Input!L88=0," ",Input!L88)</f>
        <v xml:space="preserve"> </v>
      </c>
      <c r="K81" s="217" t="str">
        <f>IF(Input!P88=0," ",Input!P88)</f>
        <v xml:space="preserve"> </v>
      </c>
      <c r="L81" s="5" t="str">
        <f>IF(Input!Q88=0," ",Input!Q88)</f>
        <v xml:space="preserve"> </v>
      </c>
      <c r="M81" s="218" t="str">
        <f>IF(Input!R88=0," ",Input!R88)</f>
        <v xml:space="preserve"> </v>
      </c>
    </row>
    <row r="82" spans="2:13" x14ac:dyDescent="0.25">
      <c r="B82" s="217" t="str">
        <f>IF(Input!E$3=0," ",Input!E$3)</f>
        <v xml:space="preserve"> </v>
      </c>
      <c r="C82" s="5" t="str">
        <f>IF(Input!E$4=0," ",Input!E$4)</f>
        <v xml:space="preserve"> </v>
      </c>
      <c r="D82" s="5" t="str">
        <f>IF(Input!E89=0," ",Input!E89)</f>
        <v xml:space="preserve"> </v>
      </c>
      <c r="E82" s="5" t="str">
        <f>IF(Input!G89=0," ",Input!G89)</f>
        <v xml:space="preserve"> </v>
      </c>
      <c r="F82" s="5" t="str">
        <f>IF(Input!H89=0," ",Input!H89)</f>
        <v xml:space="preserve"> </v>
      </c>
      <c r="G82" s="5" t="str">
        <f>IF(Input!I89=0," ",Input!I89)</f>
        <v xml:space="preserve"> </v>
      </c>
      <c r="H82" s="5" t="str">
        <f>IF(Input!J89=0," ",Input!J89)</f>
        <v xml:space="preserve"> </v>
      </c>
      <c r="I82" s="5" t="str">
        <f>IF(Input!K89=0," ",Input!K89)</f>
        <v xml:space="preserve"> </v>
      </c>
      <c r="J82" s="218" t="str">
        <f>IF(Input!L89=0," ",Input!L89)</f>
        <v xml:space="preserve"> </v>
      </c>
      <c r="K82" s="217" t="str">
        <f>IF(Input!P89=0," ",Input!P89)</f>
        <v xml:space="preserve"> </v>
      </c>
      <c r="L82" s="5" t="str">
        <f>IF(Input!Q89=0," ",Input!Q89)</f>
        <v xml:space="preserve"> </v>
      </c>
      <c r="M82" s="218" t="str">
        <f>IF(Input!R89=0," ",Input!R89)</f>
        <v xml:space="preserve"> </v>
      </c>
    </row>
    <row r="83" spans="2:13" x14ac:dyDescent="0.25">
      <c r="B83" s="217" t="str">
        <f>IF(Input!E$3=0," ",Input!E$3)</f>
        <v xml:space="preserve"> </v>
      </c>
      <c r="C83" s="5" t="str">
        <f>IF(Input!E$4=0," ",Input!E$4)</f>
        <v xml:space="preserve"> </v>
      </c>
      <c r="D83" s="5" t="str">
        <f>IF(Input!E90=0," ",Input!E90)</f>
        <v xml:space="preserve"> </v>
      </c>
      <c r="E83" s="5" t="str">
        <f>IF(Input!G90=0," ",Input!G90)</f>
        <v xml:space="preserve"> </v>
      </c>
      <c r="F83" s="5" t="str">
        <f>IF(Input!H90=0," ",Input!H90)</f>
        <v xml:space="preserve"> </v>
      </c>
      <c r="G83" s="5" t="str">
        <f>IF(Input!I90=0," ",Input!I90)</f>
        <v xml:space="preserve"> </v>
      </c>
      <c r="H83" s="5" t="str">
        <f>IF(Input!J90=0," ",Input!J90)</f>
        <v xml:space="preserve"> </v>
      </c>
      <c r="I83" s="5" t="str">
        <f>IF(Input!K90=0," ",Input!K90)</f>
        <v xml:space="preserve"> </v>
      </c>
      <c r="J83" s="218" t="str">
        <f>IF(Input!L90=0," ",Input!L90)</f>
        <v xml:space="preserve"> </v>
      </c>
      <c r="K83" s="217" t="str">
        <f>IF(Input!P90=0," ",Input!P90)</f>
        <v xml:space="preserve"> </v>
      </c>
      <c r="L83" s="5" t="str">
        <f>IF(Input!Q90=0," ",Input!Q90)</f>
        <v xml:space="preserve"> </v>
      </c>
      <c r="M83" s="218" t="str">
        <f>IF(Input!R90=0," ",Input!R90)</f>
        <v xml:space="preserve"> </v>
      </c>
    </row>
    <row r="84" spans="2:13" x14ac:dyDescent="0.25">
      <c r="B84" s="217" t="str">
        <f>IF(Input!E$3=0," ",Input!E$3)</f>
        <v xml:space="preserve"> </v>
      </c>
      <c r="C84" s="5" t="str">
        <f>IF(Input!E$4=0," ",Input!E$4)</f>
        <v xml:space="preserve"> </v>
      </c>
      <c r="D84" s="5" t="str">
        <f>IF(Input!E91=0," ",Input!E91)</f>
        <v xml:space="preserve"> </v>
      </c>
      <c r="E84" s="5" t="str">
        <f>IF(Input!G91=0," ",Input!G91)</f>
        <v xml:space="preserve"> </v>
      </c>
      <c r="F84" s="5" t="str">
        <f>IF(Input!H91=0," ",Input!H91)</f>
        <v xml:space="preserve"> </v>
      </c>
      <c r="G84" s="5" t="str">
        <f>IF(Input!I91=0," ",Input!I91)</f>
        <v xml:space="preserve"> </v>
      </c>
      <c r="H84" s="5" t="str">
        <f>IF(Input!J91=0," ",Input!J91)</f>
        <v xml:space="preserve"> </v>
      </c>
      <c r="I84" s="5" t="str">
        <f>IF(Input!K91=0," ",Input!K91)</f>
        <v xml:space="preserve"> </v>
      </c>
      <c r="J84" s="218" t="str">
        <f>IF(Input!L91=0," ",Input!L91)</f>
        <v xml:space="preserve"> </v>
      </c>
      <c r="K84" s="217" t="str">
        <f>IF(Input!P91=0," ",Input!P91)</f>
        <v xml:space="preserve"> </v>
      </c>
      <c r="L84" s="5" t="str">
        <f>IF(Input!Q91=0," ",Input!Q91)</f>
        <v xml:space="preserve"> </v>
      </c>
      <c r="M84" s="218" t="str">
        <f>IF(Input!R91=0," ",Input!R91)</f>
        <v xml:space="preserve"> </v>
      </c>
    </row>
    <row r="85" spans="2:13" x14ac:dyDescent="0.25">
      <c r="B85" s="217" t="str">
        <f>IF(Input!E$3=0," ",Input!E$3)</f>
        <v xml:space="preserve"> </v>
      </c>
      <c r="C85" s="5" t="str">
        <f>IF(Input!E$4=0," ",Input!E$4)</f>
        <v xml:space="preserve"> </v>
      </c>
      <c r="D85" s="5" t="str">
        <f>IF(Input!E92=0," ",Input!E92)</f>
        <v xml:space="preserve"> </v>
      </c>
      <c r="E85" s="5" t="str">
        <f>IF(Input!G92=0," ",Input!G92)</f>
        <v xml:space="preserve"> </v>
      </c>
      <c r="F85" s="5" t="str">
        <f>IF(Input!H92=0," ",Input!H92)</f>
        <v xml:space="preserve"> </v>
      </c>
      <c r="G85" s="5" t="str">
        <f>IF(Input!I92=0," ",Input!I92)</f>
        <v xml:space="preserve"> </v>
      </c>
      <c r="H85" s="5" t="str">
        <f>IF(Input!J92=0," ",Input!J92)</f>
        <v xml:space="preserve"> </v>
      </c>
      <c r="I85" s="5" t="str">
        <f>IF(Input!K92=0," ",Input!K92)</f>
        <v xml:space="preserve"> </v>
      </c>
      <c r="J85" s="218" t="str">
        <f>IF(Input!L92=0," ",Input!L92)</f>
        <v xml:space="preserve"> </v>
      </c>
      <c r="K85" s="217" t="str">
        <f>IF(Input!P92=0," ",Input!P92)</f>
        <v xml:space="preserve"> </v>
      </c>
      <c r="L85" s="5" t="str">
        <f>IF(Input!Q92=0," ",Input!Q92)</f>
        <v xml:space="preserve"> </v>
      </c>
      <c r="M85" s="218" t="str">
        <f>IF(Input!R92=0," ",Input!R92)</f>
        <v xml:space="preserve"> </v>
      </c>
    </row>
    <row r="86" spans="2:13" x14ac:dyDescent="0.25">
      <c r="B86" s="217" t="str">
        <f>IF(Input!E$3=0," ",Input!E$3)</f>
        <v xml:space="preserve"> </v>
      </c>
      <c r="C86" s="5" t="str">
        <f>IF(Input!E$4=0," ",Input!E$4)</f>
        <v xml:space="preserve"> </v>
      </c>
      <c r="D86" s="5" t="str">
        <f>IF(Input!E93=0," ",Input!E93)</f>
        <v xml:space="preserve"> </v>
      </c>
      <c r="E86" s="5" t="str">
        <f>IF(Input!G93=0," ",Input!G93)</f>
        <v xml:space="preserve"> </v>
      </c>
      <c r="F86" s="5" t="str">
        <f>IF(Input!H93=0," ",Input!H93)</f>
        <v xml:space="preserve"> </v>
      </c>
      <c r="G86" s="5" t="str">
        <f>IF(Input!I93=0," ",Input!I93)</f>
        <v xml:space="preserve"> </v>
      </c>
      <c r="H86" s="5" t="str">
        <f>IF(Input!J93=0," ",Input!J93)</f>
        <v xml:space="preserve"> </v>
      </c>
      <c r="I86" s="5" t="str">
        <f>IF(Input!K93=0," ",Input!K93)</f>
        <v xml:space="preserve"> </v>
      </c>
      <c r="J86" s="218" t="str">
        <f>IF(Input!L93=0," ",Input!L93)</f>
        <v xml:space="preserve"> </v>
      </c>
      <c r="K86" s="217" t="str">
        <f>IF(Input!P93=0," ",Input!P93)</f>
        <v xml:space="preserve"> </v>
      </c>
      <c r="L86" s="5" t="str">
        <f>IF(Input!Q93=0," ",Input!Q93)</f>
        <v xml:space="preserve"> </v>
      </c>
      <c r="M86" s="218" t="str">
        <f>IF(Input!R93=0," ",Input!R93)</f>
        <v xml:space="preserve"> </v>
      </c>
    </row>
    <row r="87" spans="2:13" x14ac:dyDescent="0.25">
      <c r="B87" s="217" t="str">
        <f>IF(Input!E$3=0," ",Input!E$3)</f>
        <v xml:space="preserve"> </v>
      </c>
      <c r="C87" s="5" t="str">
        <f>IF(Input!E$4=0," ",Input!E$4)</f>
        <v xml:space="preserve"> </v>
      </c>
      <c r="D87" s="5" t="str">
        <f>IF(Input!E94=0," ",Input!E94)</f>
        <v xml:space="preserve"> </v>
      </c>
      <c r="E87" s="5" t="str">
        <f>IF(Input!G94=0," ",Input!G94)</f>
        <v xml:space="preserve"> </v>
      </c>
      <c r="F87" s="5" t="str">
        <f>IF(Input!H94=0," ",Input!H94)</f>
        <v xml:space="preserve"> </v>
      </c>
      <c r="G87" s="5" t="str">
        <f>IF(Input!I94=0," ",Input!I94)</f>
        <v xml:space="preserve"> </v>
      </c>
      <c r="H87" s="5" t="str">
        <f>IF(Input!J94=0," ",Input!J94)</f>
        <v xml:space="preserve"> </v>
      </c>
      <c r="I87" s="5" t="str">
        <f>IF(Input!K94=0," ",Input!K94)</f>
        <v xml:space="preserve"> </v>
      </c>
      <c r="J87" s="218" t="str">
        <f>IF(Input!L94=0," ",Input!L94)</f>
        <v xml:space="preserve"> </v>
      </c>
      <c r="K87" s="217" t="str">
        <f>IF(Input!P94=0," ",Input!P94)</f>
        <v xml:space="preserve"> </v>
      </c>
      <c r="L87" s="5" t="str">
        <f>IF(Input!Q94=0," ",Input!Q94)</f>
        <v xml:space="preserve"> </v>
      </c>
      <c r="M87" s="218" t="str">
        <f>IF(Input!R94=0," ",Input!R94)</f>
        <v xml:space="preserve"> </v>
      </c>
    </row>
    <row r="88" spans="2:13" x14ac:dyDescent="0.25">
      <c r="B88" s="217" t="str">
        <f>IF(Input!E$3=0," ",Input!E$3)</f>
        <v xml:space="preserve"> </v>
      </c>
      <c r="C88" s="5" t="str">
        <f>IF(Input!E$4=0," ",Input!E$4)</f>
        <v xml:space="preserve"> </v>
      </c>
      <c r="D88" s="5" t="str">
        <f>IF(Input!E95=0," ",Input!E95)</f>
        <v xml:space="preserve"> </v>
      </c>
      <c r="E88" s="5" t="str">
        <f>IF(Input!G95=0," ",Input!G95)</f>
        <v xml:space="preserve"> </v>
      </c>
      <c r="F88" s="5" t="str">
        <f>IF(Input!H95=0," ",Input!H95)</f>
        <v xml:space="preserve"> </v>
      </c>
      <c r="G88" s="5" t="str">
        <f>IF(Input!I95=0," ",Input!I95)</f>
        <v xml:space="preserve"> </v>
      </c>
      <c r="H88" s="5" t="str">
        <f>IF(Input!J95=0," ",Input!J95)</f>
        <v xml:space="preserve"> </v>
      </c>
      <c r="I88" s="5" t="str">
        <f>IF(Input!K95=0," ",Input!K95)</f>
        <v xml:space="preserve"> </v>
      </c>
      <c r="J88" s="218" t="str">
        <f>IF(Input!L95=0," ",Input!L95)</f>
        <v xml:space="preserve"> </v>
      </c>
      <c r="K88" s="217" t="str">
        <f>IF(Input!P95=0," ",Input!P95)</f>
        <v xml:space="preserve"> </v>
      </c>
      <c r="L88" s="5" t="str">
        <f>IF(Input!Q95=0," ",Input!Q95)</f>
        <v xml:space="preserve"> </v>
      </c>
      <c r="M88" s="218" t="str">
        <f>IF(Input!R95=0," ",Input!R95)</f>
        <v xml:space="preserve"> </v>
      </c>
    </row>
    <row r="89" spans="2:13" x14ac:dyDescent="0.25">
      <c r="B89" s="217" t="str">
        <f>IF(Input!E$3=0," ",Input!E$3)</f>
        <v xml:space="preserve"> </v>
      </c>
      <c r="C89" s="5" t="str">
        <f>IF(Input!E$4=0," ",Input!E$4)</f>
        <v xml:space="preserve"> </v>
      </c>
      <c r="D89" s="5" t="str">
        <f>IF(Input!E96=0," ",Input!E96)</f>
        <v xml:space="preserve"> </v>
      </c>
      <c r="E89" s="5" t="str">
        <f>IF(Input!G96=0," ",Input!G96)</f>
        <v xml:space="preserve"> </v>
      </c>
      <c r="F89" s="5" t="str">
        <f>IF(Input!H96=0," ",Input!H96)</f>
        <v xml:space="preserve"> </v>
      </c>
      <c r="G89" s="5" t="str">
        <f>IF(Input!I96=0," ",Input!I96)</f>
        <v xml:space="preserve"> </v>
      </c>
      <c r="H89" s="5" t="str">
        <f>IF(Input!J96=0," ",Input!J96)</f>
        <v xml:space="preserve"> </v>
      </c>
      <c r="I89" s="5" t="str">
        <f>IF(Input!K96=0," ",Input!K96)</f>
        <v xml:space="preserve"> </v>
      </c>
      <c r="J89" s="218" t="str">
        <f>IF(Input!L96=0," ",Input!L96)</f>
        <v xml:space="preserve"> </v>
      </c>
      <c r="K89" s="217" t="str">
        <f>IF(Input!P96=0," ",Input!P96)</f>
        <v xml:space="preserve"> </v>
      </c>
      <c r="L89" s="5" t="str">
        <f>IF(Input!Q96=0," ",Input!Q96)</f>
        <v xml:space="preserve"> </v>
      </c>
      <c r="M89" s="218" t="str">
        <f>IF(Input!R96=0," ",Input!R96)</f>
        <v xml:space="preserve"> </v>
      </c>
    </row>
    <row r="90" spans="2:13" x14ac:dyDescent="0.25">
      <c r="B90" s="217" t="str">
        <f>IF(Input!E$3=0," ",Input!E$3)</f>
        <v xml:space="preserve"> </v>
      </c>
      <c r="C90" s="5" t="str">
        <f>IF(Input!E$4=0," ",Input!E$4)</f>
        <v xml:space="preserve"> </v>
      </c>
      <c r="D90" s="5" t="str">
        <f>IF(Input!E97=0," ",Input!E97)</f>
        <v xml:space="preserve"> </v>
      </c>
      <c r="E90" s="5" t="str">
        <f>IF(Input!G97=0," ",Input!G97)</f>
        <v xml:space="preserve"> </v>
      </c>
      <c r="F90" s="5" t="str">
        <f>IF(Input!H97=0," ",Input!H97)</f>
        <v xml:space="preserve"> </v>
      </c>
      <c r="G90" s="5" t="str">
        <f>IF(Input!I97=0," ",Input!I97)</f>
        <v xml:space="preserve"> </v>
      </c>
      <c r="H90" s="5" t="str">
        <f>IF(Input!J97=0," ",Input!J97)</f>
        <v xml:space="preserve"> </v>
      </c>
      <c r="I90" s="5" t="str">
        <f>IF(Input!K97=0," ",Input!K97)</f>
        <v xml:space="preserve"> </v>
      </c>
      <c r="J90" s="218" t="str">
        <f>IF(Input!L97=0," ",Input!L97)</f>
        <v xml:space="preserve"> </v>
      </c>
      <c r="K90" s="217" t="str">
        <f>IF(Input!P97=0," ",Input!P97)</f>
        <v xml:space="preserve"> </v>
      </c>
      <c r="L90" s="5" t="str">
        <f>IF(Input!Q97=0," ",Input!Q97)</f>
        <v xml:space="preserve"> </v>
      </c>
      <c r="M90" s="218" t="str">
        <f>IF(Input!R97=0," ",Input!R97)</f>
        <v xml:space="preserve"> </v>
      </c>
    </row>
    <row r="91" spans="2:13" x14ac:dyDescent="0.25">
      <c r="B91" s="217" t="str">
        <f>IF(Input!E$3=0," ",Input!E$3)</f>
        <v xml:space="preserve"> </v>
      </c>
      <c r="C91" s="5" t="str">
        <f>IF(Input!E$4=0," ",Input!E$4)</f>
        <v xml:space="preserve"> </v>
      </c>
      <c r="D91" s="5" t="str">
        <f>IF(Input!E98=0," ",Input!E98)</f>
        <v xml:space="preserve"> </v>
      </c>
      <c r="E91" s="5" t="str">
        <f>IF(Input!G98=0," ",Input!G98)</f>
        <v xml:space="preserve"> </v>
      </c>
      <c r="F91" s="5" t="str">
        <f>IF(Input!H98=0," ",Input!H98)</f>
        <v xml:space="preserve"> </v>
      </c>
      <c r="G91" s="5" t="str">
        <f>IF(Input!I98=0," ",Input!I98)</f>
        <v xml:space="preserve"> </v>
      </c>
      <c r="H91" s="5" t="str">
        <f>IF(Input!J98=0," ",Input!J98)</f>
        <v xml:space="preserve"> </v>
      </c>
      <c r="I91" s="5" t="str">
        <f>IF(Input!K98=0," ",Input!K98)</f>
        <v xml:space="preserve"> </v>
      </c>
      <c r="J91" s="218" t="str">
        <f>IF(Input!L98=0," ",Input!L98)</f>
        <v xml:space="preserve"> </v>
      </c>
      <c r="K91" s="217" t="str">
        <f>IF(Input!P98=0," ",Input!P98)</f>
        <v xml:space="preserve"> </v>
      </c>
      <c r="L91" s="5" t="str">
        <f>IF(Input!Q98=0," ",Input!Q98)</f>
        <v xml:space="preserve"> </v>
      </c>
      <c r="M91" s="218" t="str">
        <f>IF(Input!R98=0," ",Input!R98)</f>
        <v xml:space="preserve"> </v>
      </c>
    </row>
    <row r="92" spans="2:13" x14ac:dyDescent="0.25">
      <c r="B92" s="217" t="str">
        <f>IF(Input!E$3=0," ",Input!E$3)</f>
        <v xml:space="preserve"> </v>
      </c>
      <c r="C92" s="5" t="str">
        <f>IF(Input!E$4=0," ",Input!E$4)</f>
        <v xml:space="preserve"> </v>
      </c>
      <c r="D92" s="5" t="str">
        <f>IF(Input!E99=0," ",Input!E99)</f>
        <v xml:space="preserve"> </v>
      </c>
      <c r="E92" s="5" t="str">
        <f>IF(Input!G99=0," ",Input!G99)</f>
        <v xml:space="preserve"> </v>
      </c>
      <c r="F92" s="5" t="str">
        <f>IF(Input!H99=0," ",Input!H99)</f>
        <v xml:space="preserve"> </v>
      </c>
      <c r="G92" s="5" t="str">
        <f>IF(Input!I99=0," ",Input!I99)</f>
        <v xml:space="preserve"> </v>
      </c>
      <c r="H92" s="5" t="str">
        <f>IF(Input!J99=0," ",Input!J99)</f>
        <v xml:space="preserve"> </v>
      </c>
      <c r="I92" s="5" t="str">
        <f>IF(Input!K99=0," ",Input!K99)</f>
        <v xml:space="preserve"> </v>
      </c>
      <c r="J92" s="218" t="str">
        <f>IF(Input!L99=0," ",Input!L99)</f>
        <v xml:space="preserve"> </v>
      </c>
      <c r="K92" s="217" t="str">
        <f>IF(Input!P99=0," ",Input!P99)</f>
        <v xml:space="preserve"> </v>
      </c>
      <c r="L92" s="5" t="str">
        <f>IF(Input!Q99=0," ",Input!Q99)</f>
        <v xml:space="preserve"> </v>
      </c>
      <c r="M92" s="218" t="str">
        <f>IF(Input!R99=0," ",Input!R99)</f>
        <v xml:space="preserve"> </v>
      </c>
    </row>
    <row r="93" spans="2:13" x14ac:dyDescent="0.25">
      <c r="B93" s="217" t="str">
        <f>IF(Input!E$3=0," ",Input!E$3)</f>
        <v xml:space="preserve"> </v>
      </c>
      <c r="C93" s="5" t="str">
        <f>IF(Input!E$4=0," ",Input!E$4)</f>
        <v xml:space="preserve"> </v>
      </c>
      <c r="D93" s="5" t="str">
        <f>IF(Input!E100=0," ",Input!E100)</f>
        <v xml:space="preserve"> </v>
      </c>
      <c r="E93" s="5" t="str">
        <f>IF(Input!G100=0," ",Input!G100)</f>
        <v xml:space="preserve"> </v>
      </c>
      <c r="F93" s="5" t="str">
        <f>IF(Input!H100=0," ",Input!H100)</f>
        <v xml:space="preserve"> </v>
      </c>
      <c r="G93" s="5" t="str">
        <f>IF(Input!I100=0," ",Input!I100)</f>
        <v xml:space="preserve"> </v>
      </c>
      <c r="H93" s="5" t="str">
        <f>IF(Input!J100=0," ",Input!J100)</f>
        <v xml:space="preserve"> </v>
      </c>
      <c r="I93" s="5" t="str">
        <f>IF(Input!K100=0," ",Input!K100)</f>
        <v xml:space="preserve"> </v>
      </c>
      <c r="J93" s="218" t="str">
        <f>IF(Input!L100=0," ",Input!L100)</f>
        <v xml:space="preserve"> </v>
      </c>
      <c r="K93" s="217" t="str">
        <f>IF(Input!P100=0," ",Input!P100)</f>
        <v xml:space="preserve"> </v>
      </c>
      <c r="L93" s="5" t="str">
        <f>IF(Input!Q100=0," ",Input!Q100)</f>
        <v xml:space="preserve"> </v>
      </c>
      <c r="M93" s="218" t="str">
        <f>IF(Input!R100=0," ",Input!R100)</f>
        <v xml:space="preserve"> </v>
      </c>
    </row>
    <row r="94" spans="2:13" x14ac:dyDescent="0.25">
      <c r="B94" s="217" t="str">
        <f>IF(Input!E$3=0," ",Input!E$3)</f>
        <v xml:space="preserve"> </v>
      </c>
      <c r="C94" s="5" t="str">
        <f>IF(Input!E$4=0," ",Input!E$4)</f>
        <v xml:space="preserve"> </v>
      </c>
      <c r="D94" s="5" t="str">
        <f>IF(Input!E101=0," ",Input!E101)</f>
        <v xml:space="preserve"> </v>
      </c>
      <c r="E94" s="5" t="str">
        <f>IF(Input!G101=0," ",Input!G101)</f>
        <v xml:space="preserve"> </v>
      </c>
      <c r="F94" s="5" t="str">
        <f>IF(Input!H101=0," ",Input!H101)</f>
        <v xml:space="preserve"> </v>
      </c>
      <c r="G94" s="5" t="str">
        <f>IF(Input!I101=0," ",Input!I101)</f>
        <v xml:space="preserve"> </v>
      </c>
      <c r="H94" s="5" t="str">
        <f>IF(Input!J101=0," ",Input!J101)</f>
        <v xml:space="preserve"> </v>
      </c>
      <c r="I94" s="5" t="str">
        <f>IF(Input!K101=0," ",Input!K101)</f>
        <v xml:space="preserve"> </v>
      </c>
      <c r="J94" s="218" t="str">
        <f>IF(Input!L101=0," ",Input!L101)</f>
        <v xml:space="preserve"> </v>
      </c>
      <c r="K94" s="217" t="str">
        <f>IF(Input!P101=0," ",Input!P101)</f>
        <v xml:space="preserve"> </v>
      </c>
      <c r="L94" s="5" t="str">
        <f>IF(Input!Q101=0," ",Input!Q101)</f>
        <v xml:space="preserve"> </v>
      </c>
      <c r="M94" s="218" t="str">
        <f>IF(Input!R101=0," ",Input!R101)</f>
        <v xml:space="preserve"> </v>
      </c>
    </row>
    <row r="95" spans="2:13" x14ac:dyDescent="0.25">
      <c r="B95" s="217" t="str">
        <f>IF(Input!E$3=0," ",Input!E$3)</f>
        <v xml:space="preserve"> </v>
      </c>
      <c r="C95" s="5" t="str">
        <f>IF(Input!E$4=0," ",Input!E$4)</f>
        <v xml:space="preserve"> </v>
      </c>
      <c r="D95" s="5" t="str">
        <f>IF(Input!E102=0," ",Input!E102)</f>
        <v xml:space="preserve"> </v>
      </c>
      <c r="E95" s="5" t="str">
        <f>IF(Input!G102=0," ",Input!G102)</f>
        <v xml:space="preserve"> </v>
      </c>
      <c r="F95" s="5" t="str">
        <f>IF(Input!H102=0," ",Input!H102)</f>
        <v xml:space="preserve"> </v>
      </c>
      <c r="G95" s="5" t="str">
        <f>IF(Input!I102=0," ",Input!I102)</f>
        <v xml:space="preserve"> </v>
      </c>
      <c r="H95" s="5" t="str">
        <f>IF(Input!J102=0," ",Input!J102)</f>
        <v xml:space="preserve"> </v>
      </c>
      <c r="I95" s="5" t="str">
        <f>IF(Input!K102=0," ",Input!K102)</f>
        <v xml:space="preserve"> </v>
      </c>
      <c r="J95" s="218" t="str">
        <f>IF(Input!L102=0," ",Input!L102)</f>
        <v xml:space="preserve"> </v>
      </c>
      <c r="K95" s="217" t="str">
        <f>IF(Input!P102=0," ",Input!P102)</f>
        <v xml:space="preserve"> </v>
      </c>
      <c r="L95" s="5" t="str">
        <f>IF(Input!Q102=0," ",Input!Q102)</f>
        <v xml:space="preserve"> </v>
      </c>
      <c r="M95" s="218" t="str">
        <f>IF(Input!R102=0," ",Input!R102)</f>
        <v xml:space="preserve"> </v>
      </c>
    </row>
    <row r="96" spans="2:13" x14ac:dyDescent="0.25">
      <c r="B96" s="217" t="str">
        <f>IF(Input!E$3=0," ",Input!E$3)</f>
        <v xml:space="preserve"> </v>
      </c>
      <c r="C96" s="5" t="str">
        <f>IF(Input!E$4=0," ",Input!E$4)</f>
        <v xml:space="preserve"> </v>
      </c>
      <c r="D96" s="5" t="str">
        <f>IF(Input!E103=0," ",Input!E103)</f>
        <v xml:space="preserve"> </v>
      </c>
      <c r="E96" s="5" t="str">
        <f>IF(Input!G103=0," ",Input!G103)</f>
        <v xml:space="preserve"> </v>
      </c>
      <c r="F96" s="5" t="str">
        <f>IF(Input!H103=0," ",Input!H103)</f>
        <v xml:space="preserve"> </v>
      </c>
      <c r="G96" s="5" t="str">
        <f>IF(Input!I103=0," ",Input!I103)</f>
        <v xml:space="preserve"> </v>
      </c>
      <c r="H96" s="5" t="str">
        <f>IF(Input!J103=0," ",Input!J103)</f>
        <v xml:space="preserve"> </v>
      </c>
      <c r="I96" s="5" t="str">
        <f>IF(Input!K103=0," ",Input!K103)</f>
        <v xml:space="preserve"> </v>
      </c>
      <c r="J96" s="218" t="str">
        <f>IF(Input!L103=0," ",Input!L103)</f>
        <v xml:space="preserve"> </v>
      </c>
      <c r="K96" s="217" t="str">
        <f>IF(Input!P103=0," ",Input!P103)</f>
        <v xml:space="preserve"> </v>
      </c>
      <c r="L96" s="5" t="str">
        <f>IF(Input!Q103=0," ",Input!Q103)</f>
        <v xml:space="preserve"> </v>
      </c>
      <c r="M96" s="218" t="str">
        <f>IF(Input!R103=0," ",Input!R103)</f>
        <v xml:space="preserve"> </v>
      </c>
    </row>
    <row r="97" spans="2:13" x14ac:dyDescent="0.25">
      <c r="B97" s="217" t="str">
        <f>IF(Input!E$3=0," ",Input!E$3)</f>
        <v xml:space="preserve"> </v>
      </c>
      <c r="C97" s="5" t="str">
        <f>IF(Input!E$4=0," ",Input!E$4)</f>
        <v xml:space="preserve"> </v>
      </c>
      <c r="D97" s="5" t="str">
        <f>IF(Input!E104=0," ",Input!E104)</f>
        <v xml:space="preserve"> </v>
      </c>
      <c r="E97" s="5" t="str">
        <f>IF(Input!G104=0," ",Input!G104)</f>
        <v xml:space="preserve"> </v>
      </c>
      <c r="F97" s="5" t="str">
        <f>IF(Input!H104=0," ",Input!H104)</f>
        <v xml:space="preserve"> </v>
      </c>
      <c r="G97" s="5" t="str">
        <f>IF(Input!I104=0," ",Input!I104)</f>
        <v xml:space="preserve"> </v>
      </c>
      <c r="H97" s="5" t="str">
        <f>IF(Input!J104=0," ",Input!J104)</f>
        <v xml:space="preserve"> </v>
      </c>
      <c r="I97" s="5" t="str">
        <f>IF(Input!K104=0," ",Input!K104)</f>
        <v xml:space="preserve"> </v>
      </c>
      <c r="J97" s="218" t="str">
        <f>IF(Input!L104=0," ",Input!L104)</f>
        <v xml:space="preserve"> </v>
      </c>
      <c r="K97" s="217" t="str">
        <f>IF(Input!P104=0," ",Input!P104)</f>
        <v xml:space="preserve"> </v>
      </c>
      <c r="L97" s="5" t="str">
        <f>IF(Input!Q104=0," ",Input!Q104)</f>
        <v xml:space="preserve"> </v>
      </c>
      <c r="M97" s="218" t="str">
        <f>IF(Input!R104=0," ",Input!R104)</f>
        <v xml:space="preserve"> </v>
      </c>
    </row>
    <row r="98" spans="2:13" x14ac:dyDescent="0.25">
      <c r="B98" s="217" t="str">
        <f>IF(Input!E$3=0," ",Input!E$3)</f>
        <v xml:space="preserve"> </v>
      </c>
      <c r="C98" s="5" t="str">
        <f>IF(Input!E$4=0," ",Input!E$4)</f>
        <v xml:space="preserve"> </v>
      </c>
      <c r="D98" s="5" t="str">
        <f>IF(Input!E105=0," ",Input!E105)</f>
        <v xml:space="preserve"> </v>
      </c>
      <c r="E98" s="5" t="str">
        <f>IF(Input!G105=0," ",Input!G105)</f>
        <v xml:space="preserve"> </v>
      </c>
      <c r="F98" s="5" t="str">
        <f>IF(Input!H105=0," ",Input!H105)</f>
        <v xml:space="preserve"> </v>
      </c>
      <c r="G98" s="5" t="str">
        <f>IF(Input!I105=0," ",Input!I105)</f>
        <v xml:space="preserve"> </v>
      </c>
      <c r="H98" s="5" t="str">
        <f>IF(Input!J105=0," ",Input!J105)</f>
        <v xml:space="preserve"> </v>
      </c>
      <c r="I98" s="5" t="str">
        <f>IF(Input!K105=0," ",Input!K105)</f>
        <v xml:space="preserve"> </v>
      </c>
      <c r="J98" s="218" t="str">
        <f>IF(Input!L105=0," ",Input!L105)</f>
        <v xml:space="preserve"> </v>
      </c>
      <c r="K98" s="217" t="str">
        <f>IF(Input!P105=0," ",Input!P105)</f>
        <v xml:space="preserve"> </v>
      </c>
      <c r="L98" s="5" t="str">
        <f>IF(Input!Q105=0," ",Input!Q105)</f>
        <v xml:space="preserve"> </v>
      </c>
      <c r="M98" s="218" t="str">
        <f>IF(Input!R105=0," ",Input!R105)</f>
        <v xml:space="preserve"> </v>
      </c>
    </row>
    <row r="99" spans="2:13" x14ac:dyDescent="0.25">
      <c r="B99" s="217" t="str">
        <f>IF(Input!E$3=0," ",Input!E$3)</f>
        <v xml:space="preserve"> </v>
      </c>
      <c r="C99" s="5" t="str">
        <f>IF(Input!E$4=0," ",Input!E$4)</f>
        <v xml:space="preserve"> </v>
      </c>
      <c r="D99" s="5" t="str">
        <f>IF(Input!E106=0," ",Input!E106)</f>
        <v xml:space="preserve"> </v>
      </c>
      <c r="E99" s="5" t="str">
        <f>IF(Input!G106=0," ",Input!G106)</f>
        <v xml:space="preserve"> </v>
      </c>
      <c r="F99" s="5" t="str">
        <f>IF(Input!H106=0," ",Input!H106)</f>
        <v xml:space="preserve"> </v>
      </c>
      <c r="G99" s="5" t="str">
        <f>IF(Input!I106=0," ",Input!I106)</f>
        <v xml:space="preserve"> </v>
      </c>
      <c r="H99" s="5" t="str">
        <f>IF(Input!J106=0," ",Input!J106)</f>
        <v xml:space="preserve"> </v>
      </c>
      <c r="I99" s="5" t="str">
        <f>IF(Input!K106=0," ",Input!K106)</f>
        <v xml:space="preserve"> </v>
      </c>
      <c r="J99" s="218" t="str">
        <f>IF(Input!L106=0," ",Input!L106)</f>
        <v xml:space="preserve"> </v>
      </c>
      <c r="K99" s="217" t="str">
        <f>IF(Input!P106=0," ",Input!P106)</f>
        <v xml:space="preserve"> </v>
      </c>
      <c r="L99" s="5" t="str">
        <f>IF(Input!Q106=0," ",Input!Q106)</f>
        <v xml:space="preserve"> </v>
      </c>
      <c r="M99" s="218" t="str">
        <f>IF(Input!R106=0," ",Input!R106)</f>
        <v xml:space="preserve"> </v>
      </c>
    </row>
    <row r="100" spans="2:13" x14ac:dyDescent="0.25">
      <c r="B100" s="217" t="str">
        <f>IF(Input!E$3=0," ",Input!E$3)</f>
        <v xml:space="preserve"> </v>
      </c>
      <c r="C100" s="5" t="str">
        <f>IF(Input!E$4=0," ",Input!E$4)</f>
        <v xml:space="preserve"> </v>
      </c>
      <c r="D100" s="5" t="str">
        <f>IF(Input!E107=0," ",Input!E107)</f>
        <v xml:space="preserve"> </v>
      </c>
      <c r="E100" s="5" t="str">
        <f>IF(Input!G107=0," ",Input!G107)</f>
        <v xml:space="preserve"> </v>
      </c>
      <c r="F100" s="5" t="str">
        <f>IF(Input!H107=0," ",Input!H107)</f>
        <v xml:space="preserve"> </v>
      </c>
      <c r="G100" s="5" t="str">
        <f>IF(Input!I107=0," ",Input!I107)</f>
        <v xml:space="preserve"> </v>
      </c>
      <c r="H100" s="5" t="str">
        <f>IF(Input!J107=0," ",Input!J107)</f>
        <v xml:space="preserve"> </v>
      </c>
      <c r="I100" s="5" t="str">
        <f>IF(Input!K107=0," ",Input!K107)</f>
        <v xml:space="preserve"> </v>
      </c>
      <c r="J100" s="218" t="str">
        <f>IF(Input!L107=0," ",Input!L107)</f>
        <v xml:space="preserve"> </v>
      </c>
      <c r="K100" s="217" t="str">
        <f>IF(Input!P107=0," ",Input!P107)</f>
        <v xml:space="preserve"> </v>
      </c>
      <c r="L100" s="5" t="str">
        <f>IF(Input!Q107=0," ",Input!Q107)</f>
        <v xml:space="preserve"> </v>
      </c>
      <c r="M100" s="218" t="str">
        <f>IF(Input!R107=0," ",Input!R107)</f>
        <v xml:space="preserve"> </v>
      </c>
    </row>
    <row r="101" spans="2:13" x14ac:dyDescent="0.25">
      <c r="B101" s="217" t="str">
        <f>IF(Input!E$3=0," ",Input!E$3)</f>
        <v xml:space="preserve"> </v>
      </c>
      <c r="C101" s="5" t="str">
        <f>IF(Input!E$4=0," ",Input!E$4)</f>
        <v xml:space="preserve"> </v>
      </c>
      <c r="D101" s="5" t="str">
        <f>IF(Input!E108=0," ",Input!E108)</f>
        <v xml:space="preserve"> </v>
      </c>
      <c r="E101" s="5" t="str">
        <f>IF(Input!G108=0," ",Input!G108)</f>
        <v xml:space="preserve"> </v>
      </c>
      <c r="F101" s="5" t="str">
        <f>IF(Input!H108=0," ",Input!H108)</f>
        <v xml:space="preserve"> </v>
      </c>
      <c r="G101" s="5" t="str">
        <f>IF(Input!I108=0," ",Input!I108)</f>
        <v xml:space="preserve"> </v>
      </c>
      <c r="H101" s="5" t="str">
        <f>IF(Input!J108=0," ",Input!J108)</f>
        <v xml:space="preserve"> </v>
      </c>
      <c r="I101" s="5" t="str">
        <f>IF(Input!K108=0," ",Input!K108)</f>
        <v xml:space="preserve"> </v>
      </c>
      <c r="J101" s="218" t="str">
        <f>IF(Input!L108=0," ",Input!L108)</f>
        <v xml:space="preserve"> </v>
      </c>
      <c r="K101" s="217" t="str">
        <f>IF(Input!P108=0," ",Input!P108)</f>
        <v xml:space="preserve"> </v>
      </c>
      <c r="L101" s="5" t="str">
        <f>IF(Input!Q108=0," ",Input!Q108)</f>
        <v xml:space="preserve"> </v>
      </c>
      <c r="M101" s="218" t="str">
        <f>IF(Input!R108=0," ",Input!R108)</f>
        <v xml:space="preserve"> </v>
      </c>
    </row>
    <row r="102" spans="2:13" x14ac:dyDescent="0.25">
      <c r="B102" s="217" t="str">
        <f>IF(Input!E$3=0," ",Input!E$3)</f>
        <v xml:space="preserve"> </v>
      </c>
      <c r="C102" s="5" t="str">
        <f>IF(Input!E$4=0," ",Input!E$4)</f>
        <v xml:space="preserve"> </v>
      </c>
      <c r="D102" s="5" t="str">
        <f>IF(Input!E109=0," ",Input!E109)</f>
        <v xml:space="preserve"> </v>
      </c>
      <c r="E102" s="5" t="str">
        <f>IF(Input!G109=0," ",Input!G109)</f>
        <v xml:space="preserve"> </v>
      </c>
      <c r="F102" s="5" t="str">
        <f>IF(Input!H109=0," ",Input!H109)</f>
        <v xml:space="preserve"> </v>
      </c>
      <c r="G102" s="5" t="str">
        <f>IF(Input!I109=0," ",Input!I109)</f>
        <v xml:space="preserve"> </v>
      </c>
      <c r="H102" s="5" t="str">
        <f>IF(Input!J109=0," ",Input!J109)</f>
        <v xml:space="preserve"> </v>
      </c>
      <c r="I102" s="5" t="str">
        <f>IF(Input!K109=0," ",Input!K109)</f>
        <v xml:space="preserve"> </v>
      </c>
      <c r="J102" s="218" t="str">
        <f>IF(Input!L109=0," ",Input!L109)</f>
        <v xml:space="preserve"> </v>
      </c>
      <c r="K102" s="217" t="str">
        <f>IF(Input!P109=0," ",Input!P109)</f>
        <v xml:space="preserve"> </v>
      </c>
      <c r="L102" s="5" t="str">
        <f>IF(Input!Q109=0," ",Input!Q109)</f>
        <v xml:space="preserve"> </v>
      </c>
      <c r="M102" s="218" t="str">
        <f>IF(Input!R109=0," ",Input!R109)</f>
        <v xml:space="preserve"> </v>
      </c>
    </row>
    <row r="103" spans="2:13" x14ac:dyDescent="0.25">
      <c r="B103" s="217" t="str">
        <f>IF(Input!E$3=0," ",Input!E$3)</f>
        <v xml:space="preserve"> </v>
      </c>
      <c r="C103" s="5" t="str">
        <f>IF(Input!E$4=0," ",Input!E$4)</f>
        <v xml:space="preserve"> </v>
      </c>
      <c r="D103" s="5" t="str">
        <f>IF(Input!E110=0," ",Input!E110)</f>
        <v xml:space="preserve"> </v>
      </c>
      <c r="E103" s="5" t="str">
        <f>IF(Input!G110=0," ",Input!G110)</f>
        <v xml:space="preserve"> </v>
      </c>
      <c r="F103" s="5" t="str">
        <f>IF(Input!H110=0," ",Input!H110)</f>
        <v xml:space="preserve"> </v>
      </c>
      <c r="G103" s="5" t="str">
        <f>IF(Input!I110=0," ",Input!I110)</f>
        <v xml:space="preserve"> </v>
      </c>
      <c r="H103" s="5" t="str">
        <f>IF(Input!J110=0," ",Input!J110)</f>
        <v xml:space="preserve"> </v>
      </c>
      <c r="I103" s="5" t="str">
        <f>IF(Input!K110=0," ",Input!K110)</f>
        <v xml:space="preserve"> </v>
      </c>
      <c r="J103" s="218" t="str">
        <f>IF(Input!L110=0," ",Input!L110)</f>
        <v xml:space="preserve"> </v>
      </c>
      <c r="K103" s="217" t="str">
        <f>IF(Input!P110=0," ",Input!P110)</f>
        <v xml:space="preserve"> </v>
      </c>
      <c r="L103" s="5" t="str">
        <f>IF(Input!Q110=0," ",Input!Q110)</f>
        <v xml:space="preserve"> </v>
      </c>
      <c r="M103" s="218" t="str">
        <f>IF(Input!R110=0," ",Input!R110)</f>
        <v xml:space="preserve"> </v>
      </c>
    </row>
    <row r="104" spans="2:13" x14ac:dyDescent="0.25">
      <c r="B104" s="217" t="str">
        <f>IF(Input!E$3=0," ",Input!E$3)</f>
        <v xml:space="preserve"> </v>
      </c>
      <c r="C104" s="5" t="str">
        <f>IF(Input!E$4=0," ",Input!E$4)</f>
        <v xml:space="preserve"> </v>
      </c>
      <c r="D104" s="5" t="str">
        <f>IF(Input!E111=0," ",Input!E111)</f>
        <v xml:space="preserve"> </v>
      </c>
      <c r="E104" s="5" t="str">
        <f>IF(Input!G111=0," ",Input!G111)</f>
        <v xml:space="preserve"> </v>
      </c>
      <c r="F104" s="5" t="str">
        <f>IF(Input!H111=0," ",Input!H111)</f>
        <v xml:space="preserve"> </v>
      </c>
      <c r="G104" s="5" t="str">
        <f>IF(Input!I111=0," ",Input!I111)</f>
        <v xml:space="preserve"> </v>
      </c>
      <c r="H104" s="5" t="str">
        <f>IF(Input!J111=0," ",Input!J111)</f>
        <v xml:space="preserve"> </v>
      </c>
      <c r="I104" s="5" t="str">
        <f>IF(Input!K111=0," ",Input!K111)</f>
        <v xml:space="preserve"> </v>
      </c>
      <c r="J104" s="218" t="str">
        <f>IF(Input!L111=0," ",Input!L111)</f>
        <v xml:space="preserve"> </v>
      </c>
      <c r="K104" s="217" t="str">
        <f>IF(Input!P111=0," ",Input!P111)</f>
        <v xml:space="preserve"> </v>
      </c>
      <c r="L104" s="5" t="str">
        <f>IF(Input!Q111=0," ",Input!Q111)</f>
        <v xml:space="preserve"> </v>
      </c>
      <c r="M104" s="218" t="str">
        <f>IF(Input!R111=0," ",Input!R111)</f>
        <v xml:space="preserve"> </v>
      </c>
    </row>
    <row r="105" spans="2:13" x14ac:dyDescent="0.25">
      <c r="B105" s="217" t="str">
        <f>IF(Input!E$3=0," ",Input!E$3)</f>
        <v xml:space="preserve"> </v>
      </c>
      <c r="C105" s="5" t="str">
        <f>IF(Input!E$4=0," ",Input!E$4)</f>
        <v xml:space="preserve"> </v>
      </c>
      <c r="D105" s="5" t="str">
        <f>IF(Input!E112=0," ",Input!E112)</f>
        <v xml:space="preserve"> </v>
      </c>
      <c r="E105" s="5" t="str">
        <f>IF(Input!G112=0," ",Input!G112)</f>
        <v xml:space="preserve"> </v>
      </c>
      <c r="F105" s="5" t="str">
        <f>IF(Input!H112=0," ",Input!H112)</f>
        <v xml:space="preserve"> </v>
      </c>
      <c r="G105" s="5" t="str">
        <f>IF(Input!I112=0," ",Input!I112)</f>
        <v xml:space="preserve"> </v>
      </c>
      <c r="H105" s="5" t="str">
        <f>IF(Input!J112=0," ",Input!J112)</f>
        <v xml:space="preserve"> </v>
      </c>
      <c r="I105" s="5" t="str">
        <f>IF(Input!K112=0," ",Input!K112)</f>
        <v xml:space="preserve"> </v>
      </c>
      <c r="J105" s="218" t="str">
        <f>IF(Input!L112=0," ",Input!L112)</f>
        <v xml:space="preserve"> </v>
      </c>
      <c r="K105" s="217" t="str">
        <f>IF(Input!P112=0," ",Input!P112)</f>
        <v xml:space="preserve"> </v>
      </c>
      <c r="L105" s="5" t="str">
        <f>IF(Input!Q112=0," ",Input!Q112)</f>
        <v xml:space="preserve"> </v>
      </c>
      <c r="M105" s="218" t="str">
        <f>IF(Input!R112=0," ",Input!R112)</f>
        <v xml:space="preserve"> </v>
      </c>
    </row>
    <row r="106" spans="2:13" x14ac:dyDescent="0.25">
      <c r="B106" s="217" t="str">
        <f>IF(Input!E$3=0," ",Input!E$3)</f>
        <v xml:space="preserve"> </v>
      </c>
      <c r="C106" s="5" t="str">
        <f>IF(Input!E$4=0," ",Input!E$4)</f>
        <v xml:space="preserve"> </v>
      </c>
      <c r="D106" s="5" t="str">
        <f>IF(Input!E113=0," ",Input!E113)</f>
        <v xml:space="preserve"> </v>
      </c>
      <c r="E106" s="5" t="str">
        <f>IF(Input!G113=0," ",Input!G113)</f>
        <v xml:space="preserve"> </v>
      </c>
      <c r="F106" s="5" t="str">
        <f>IF(Input!H113=0," ",Input!H113)</f>
        <v xml:space="preserve"> </v>
      </c>
      <c r="G106" s="5" t="str">
        <f>IF(Input!I113=0," ",Input!I113)</f>
        <v xml:space="preserve"> </v>
      </c>
      <c r="H106" s="5" t="str">
        <f>IF(Input!J113=0," ",Input!J113)</f>
        <v xml:space="preserve"> </v>
      </c>
      <c r="I106" s="5" t="str">
        <f>IF(Input!K113=0," ",Input!K113)</f>
        <v xml:space="preserve"> </v>
      </c>
      <c r="J106" s="218" t="str">
        <f>IF(Input!L113=0," ",Input!L113)</f>
        <v xml:space="preserve"> </v>
      </c>
      <c r="K106" s="217" t="str">
        <f>IF(Input!P113=0," ",Input!P113)</f>
        <v xml:space="preserve"> </v>
      </c>
      <c r="L106" s="5" t="str">
        <f>IF(Input!Q113=0," ",Input!Q113)</f>
        <v xml:space="preserve"> </v>
      </c>
      <c r="M106" s="218" t="str">
        <f>IF(Input!R113=0," ",Input!R113)</f>
        <v xml:space="preserve"> </v>
      </c>
    </row>
    <row r="107" spans="2:13" x14ac:dyDescent="0.25">
      <c r="B107" s="217" t="str">
        <f>IF(Input!E$3=0," ",Input!E$3)</f>
        <v xml:space="preserve"> </v>
      </c>
      <c r="C107" s="5" t="str">
        <f>IF(Input!E$4=0," ",Input!E$4)</f>
        <v xml:space="preserve"> </v>
      </c>
      <c r="D107" s="5" t="str">
        <f>IF(Input!E114=0," ",Input!E114)</f>
        <v xml:space="preserve"> </v>
      </c>
      <c r="E107" s="5" t="str">
        <f>IF(Input!G114=0," ",Input!G114)</f>
        <v xml:space="preserve"> </v>
      </c>
      <c r="F107" s="5" t="str">
        <f>IF(Input!H114=0," ",Input!H114)</f>
        <v xml:space="preserve"> </v>
      </c>
      <c r="G107" s="5" t="str">
        <f>IF(Input!I114=0," ",Input!I114)</f>
        <v xml:space="preserve"> </v>
      </c>
      <c r="H107" s="5" t="str">
        <f>IF(Input!J114=0," ",Input!J114)</f>
        <v xml:space="preserve"> </v>
      </c>
      <c r="I107" s="5" t="str">
        <f>IF(Input!K114=0," ",Input!K114)</f>
        <v xml:space="preserve"> </v>
      </c>
      <c r="J107" s="218" t="str">
        <f>IF(Input!L114=0," ",Input!L114)</f>
        <v xml:space="preserve"> </v>
      </c>
      <c r="K107" s="217" t="str">
        <f>IF(Input!P114=0," ",Input!P114)</f>
        <v xml:space="preserve"> </v>
      </c>
      <c r="L107" s="5" t="str">
        <f>IF(Input!Q114=0," ",Input!Q114)</f>
        <v xml:space="preserve"> </v>
      </c>
      <c r="M107" s="218" t="str">
        <f>IF(Input!R114=0," ",Input!R114)</f>
        <v xml:space="preserve"> </v>
      </c>
    </row>
    <row r="108" spans="2:13" x14ac:dyDescent="0.25">
      <c r="B108" s="217" t="str">
        <f>IF(Input!E$3=0," ",Input!E$3)</f>
        <v xml:space="preserve"> </v>
      </c>
      <c r="C108" s="5" t="str">
        <f>IF(Input!E$4=0," ",Input!E$4)</f>
        <v xml:space="preserve"> </v>
      </c>
      <c r="D108" s="5" t="str">
        <f>IF(Input!E115=0," ",Input!E115)</f>
        <v xml:space="preserve"> </v>
      </c>
      <c r="E108" s="5" t="str">
        <f>IF(Input!G115=0," ",Input!G115)</f>
        <v xml:space="preserve"> </v>
      </c>
      <c r="F108" s="5" t="str">
        <f>IF(Input!H115=0," ",Input!H115)</f>
        <v xml:space="preserve"> </v>
      </c>
      <c r="G108" s="5" t="str">
        <f>IF(Input!I115=0," ",Input!I115)</f>
        <v xml:space="preserve"> </v>
      </c>
      <c r="H108" s="5" t="str">
        <f>IF(Input!J115=0," ",Input!J115)</f>
        <v xml:space="preserve"> </v>
      </c>
      <c r="I108" s="5" t="str">
        <f>IF(Input!K115=0," ",Input!K115)</f>
        <v xml:space="preserve"> </v>
      </c>
      <c r="J108" s="218" t="str">
        <f>IF(Input!L115=0," ",Input!L115)</f>
        <v xml:space="preserve"> </v>
      </c>
      <c r="K108" s="217" t="str">
        <f>IF(Input!P115=0," ",Input!P115)</f>
        <v xml:space="preserve"> </v>
      </c>
      <c r="L108" s="5" t="str">
        <f>IF(Input!Q115=0," ",Input!Q115)</f>
        <v xml:space="preserve"> </v>
      </c>
      <c r="M108" s="218" t="str">
        <f>IF(Input!R115=0," ",Input!R115)</f>
        <v xml:space="preserve"> </v>
      </c>
    </row>
    <row r="109" spans="2:13" x14ac:dyDescent="0.25">
      <c r="B109" s="217" t="str">
        <f>IF(Input!E$3=0," ",Input!E$3)</f>
        <v xml:space="preserve"> </v>
      </c>
      <c r="C109" s="5" t="str">
        <f>IF(Input!E$4=0," ",Input!E$4)</f>
        <v xml:space="preserve"> </v>
      </c>
      <c r="D109" s="5" t="str">
        <f>IF(Input!E116=0," ",Input!E116)</f>
        <v xml:space="preserve"> </v>
      </c>
      <c r="E109" s="5" t="str">
        <f>IF(Input!G116=0," ",Input!G116)</f>
        <v xml:space="preserve"> </v>
      </c>
      <c r="F109" s="5" t="str">
        <f>IF(Input!H116=0," ",Input!H116)</f>
        <v xml:space="preserve"> </v>
      </c>
      <c r="G109" s="5" t="str">
        <f>IF(Input!I116=0," ",Input!I116)</f>
        <v xml:space="preserve"> </v>
      </c>
      <c r="H109" s="5" t="str">
        <f>IF(Input!J116=0," ",Input!J116)</f>
        <v xml:space="preserve"> </v>
      </c>
      <c r="I109" s="5" t="str">
        <f>IF(Input!K116=0," ",Input!K116)</f>
        <v xml:space="preserve"> </v>
      </c>
      <c r="J109" s="218" t="str">
        <f>IF(Input!L116=0," ",Input!L116)</f>
        <v xml:space="preserve"> </v>
      </c>
      <c r="K109" s="217" t="str">
        <f>IF(Input!P116=0," ",Input!P116)</f>
        <v xml:space="preserve"> </v>
      </c>
      <c r="L109" s="5" t="str">
        <f>IF(Input!Q116=0," ",Input!Q116)</f>
        <v xml:space="preserve"> </v>
      </c>
      <c r="M109" s="218" t="str">
        <f>IF(Input!R116=0," ",Input!R116)</f>
        <v xml:space="preserve"> </v>
      </c>
    </row>
    <row r="110" spans="2:13" x14ac:dyDescent="0.25">
      <c r="B110" s="217" t="str">
        <f>IF(Input!E$3=0," ",Input!E$3)</f>
        <v xml:space="preserve"> </v>
      </c>
      <c r="C110" s="5" t="str">
        <f>IF(Input!E$4=0," ",Input!E$4)</f>
        <v xml:space="preserve"> </v>
      </c>
      <c r="D110" s="5" t="str">
        <f>IF(Input!E117=0," ",Input!E117)</f>
        <v xml:space="preserve"> </v>
      </c>
      <c r="E110" s="5" t="str">
        <f>IF(Input!G117=0," ",Input!G117)</f>
        <v xml:space="preserve"> </v>
      </c>
      <c r="F110" s="5" t="str">
        <f>IF(Input!H117=0," ",Input!H117)</f>
        <v xml:space="preserve"> </v>
      </c>
      <c r="G110" s="5" t="str">
        <f>IF(Input!I117=0," ",Input!I117)</f>
        <v xml:space="preserve"> </v>
      </c>
      <c r="H110" s="5" t="str">
        <f>IF(Input!J117=0," ",Input!J117)</f>
        <v xml:space="preserve"> </v>
      </c>
      <c r="I110" s="5" t="str">
        <f>IF(Input!K117=0," ",Input!K117)</f>
        <v xml:space="preserve"> </v>
      </c>
      <c r="J110" s="218" t="str">
        <f>IF(Input!L117=0," ",Input!L117)</f>
        <v xml:space="preserve"> </v>
      </c>
      <c r="K110" s="217" t="str">
        <f>IF(Input!P117=0," ",Input!P117)</f>
        <v xml:space="preserve"> </v>
      </c>
      <c r="L110" s="5" t="str">
        <f>IF(Input!Q117=0," ",Input!Q117)</f>
        <v xml:space="preserve"> </v>
      </c>
      <c r="M110" s="218" t="str">
        <f>IF(Input!R117=0," ",Input!R117)</f>
        <v xml:space="preserve"> </v>
      </c>
    </row>
    <row r="111" spans="2:13" x14ac:dyDescent="0.25">
      <c r="B111" s="217" t="str">
        <f>IF(Input!E$3=0," ",Input!E$3)</f>
        <v xml:space="preserve"> </v>
      </c>
      <c r="C111" s="5" t="str">
        <f>IF(Input!E$4=0," ",Input!E$4)</f>
        <v xml:space="preserve"> </v>
      </c>
      <c r="D111" s="5" t="str">
        <f>IF(Input!E118=0," ",Input!E118)</f>
        <v xml:space="preserve"> </v>
      </c>
      <c r="E111" s="5" t="str">
        <f>IF(Input!G118=0," ",Input!G118)</f>
        <v xml:space="preserve"> </v>
      </c>
      <c r="F111" s="5" t="str">
        <f>IF(Input!H118=0," ",Input!H118)</f>
        <v xml:space="preserve"> </v>
      </c>
      <c r="G111" s="5" t="str">
        <f>IF(Input!I118=0," ",Input!I118)</f>
        <v xml:space="preserve"> </v>
      </c>
      <c r="H111" s="5" t="str">
        <f>IF(Input!J118=0," ",Input!J118)</f>
        <v xml:space="preserve"> </v>
      </c>
      <c r="I111" s="5" t="str">
        <f>IF(Input!K118=0," ",Input!K118)</f>
        <v xml:space="preserve"> </v>
      </c>
      <c r="J111" s="218" t="str">
        <f>IF(Input!L118=0," ",Input!L118)</f>
        <v xml:space="preserve"> </v>
      </c>
      <c r="K111" s="217" t="str">
        <f>IF(Input!P118=0," ",Input!P118)</f>
        <v xml:space="preserve"> </v>
      </c>
      <c r="L111" s="5" t="str">
        <f>IF(Input!Q118=0," ",Input!Q118)</f>
        <v xml:space="preserve"> </v>
      </c>
      <c r="M111" s="218" t="str">
        <f>IF(Input!R118=0," ",Input!R118)</f>
        <v xml:space="preserve"> </v>
      </c>
    </row>
    <row r="112" spans="2:13" x14ac:dyDescent="0.25">
      <c r="B112" s="217" t="str">
        <f>IF(Input!E$3=0," ",Input!E$3)</f>
        <v xml:space="preserve"> </v>
      </c>
      <c r="C112" s="5" t="str">
        <f>IF(Input!E$4=0," ",Input!E$4)</f>
        <v xml:space="preserve"> </v>
      </c>
      <c r="D112" s="5" t="str">
        <f>IF(Input!E119=0," ",Input!E119)</f>
        <v xml:space="preserve"> </v>
      </c>
      <c r="E112" s="5" t="str">
        <f>IF(Input!G119=0," ",Input!G119)</f>
        <v xml:space="preserve"> </v>
      </c>
      <c r="F112" s="5" t="str">
        <f>IF(Input!H119=0," ",Input!H119)</f>
        <v xml:space="preserve"> </v>
      </c>
      <c r="G112" s="5" t="str">
        <f>IF(Input!I119=0," ",Input!I119)</f>
        <v xml:space="preserve"> </v>
      </c>
      <c r="H112" s="5" t="str">
        <f>IF(Input!J119=0," ",Input!J119)</f>
        <v xml:space="preserve"> </v>
      </c>
      <c r="I112" s="5" t="str">
        <f>IF(Input!K119=0," ",Input!K119)</f>
        <v xml:space="preserve"> </v>
      </c>
      <c r="J112" s="218" t="str">
        <f>IF(Input!L119=0," ",Input!L119)</f>
        <v xml:space="preserve"> </v>
      </c>
      <c r="K112" s="217" t="str">
        <f>IF(Input!P119=0," ",Input!P119)</f>
        <v xml:space="preserve"> </v>
      </c>
      <c r="L112" s="5" t="str">
        <f>IF(Input!Q119=0," ",Input!Q119)</f>
        <v xml:space="preserve"> </v>
      </c>
      <c r="M112" s="218" t="str">
        <f>IF(Input!R119=0," ",Input!R119)</f>
        <v xml:space="preserve"> </v>
      </c>
    </row>
    <row r="113" spans="2:13" x14ac:dyDescent="0.25">
      <c r="B113" s="217" t="str">
        <f>IF(Input!E$3=0," ",Input!E$3)</f>
        <v xml:space="preserve"> </v>
      </c>
      <c r="C113" s="5" t="str">
        <f>IF(Input!E$4=0," ",Input!E$4)</f>
        <v xml:space="preserve"> </v>
      </c>
      <c r="D113" s="5" t="str">
        <f>IF(Input!E120=0," ",Input!E120)</f>
        <v xml:space="preserve"> </v>
      </c>
      <c r="E113" s="5" t="str">
        <f>IF(Input!G120=0," ",Input!G120)</f>
        <v xml:space="preserve"> </v>
      </c>
      <c r="F113" s="5" t="str">
        <f>IF(Input!H120=0," ",Input!H120)</f>
        <v xml:space="preserve"> </v>
      </c>
      <c r="G113" s="5" t="str">
        <f>IF(Input!I120=0," ",Input!I120)</f>
        <v xml:space="preserve"> </v>
      </c>
      <c r="H113" s="5" t="str">
        <f>IF(Input!J120=0," ",Input!J120)</f>
        <v xml:space="preserve"> </v>
      </c>
      <c r="I113" s="5" t="str">
        <f>IF(Input!K120=0," ",Input!K120)</f>
        <v xml:space="preserve"> </v>
      </c>
      <c r="J113" s="218" t="str">
        <f>IF(Input!L120=0," ",Input!L120)</f>
        <v xml:space="preserve"> </v>
      </c>
      <c r="K113" s="217" t="str">
        <f>IF(Input!P120=0," ",Input!P120)</f>
        <v xml:space="preserve"> </v>
      </c>
      <c r="L113" s="5" t="str">
        <f>IF(Input!Q120=0," ",Input!Q120)</f>
        <v xml:space="preserve"> </v>
      </c>
      <c r="M113" s="218" t="str">
        <f>IF(Input!R120=0," ",Input!R120)</f>
        <v xml:space="preserve"> </v>
      </c>
    </row>
    <row r="114" spans="2:13" x14ac:dyDescent="0.25">
      <c r="B114" s="217" t="str">
        <f>IF(Input!E$3=0," ",Input!E$3)</f>
        <v xml:space="preserve"> </v>
      </c>
      <c r="C114" s="5" t="str">
        <f>IF(Input!E$4=0," ",Input!E$4)</f>
        <v xml:space="preserve"> </v>
      </c>
      <c r="D114" s="5" t="str">
        <f>IF(Input!E121=0," ",Input!E121)</f>
        <v xml:space="preserve"> </v>
      </c>
      <c r="E114" s="5" t="str">
        <f>IF(Input!G121=0," ",Input!G121)</f>
        <v xml:space="preserve"> </v>
      </c>
      <c r="F114" s="5" t="str">
        <f>IF(Input!H121=0," ",Input!H121)</f>
        <v xml:space="preserve"> </v>
      </c>
      <c r="G114" s="5" t="str">
        <f>IF(Input!I121=0," ",Input!I121)</f>
        <v xml:space="preserve"> </v>
      </c>
      <c r="H114" s="5" t="str">
        <f>IF(Input!J121=0," ",Input!J121)</f>
        <v xml:space="preserve"> </v>
      </c>
      <c r="I114" s="5" t="str">
        <f>IF(Input!K121=0," ",Input!K121)</f>
        <v xml:space="preserve"> </v>
      </c>
      <c r="J114" s="218" t="str">
        <f>IF(Input!L121=0," ",Input!L121)</f>
        <v xml:space="preserve"> </v>
      </c>
      <c r="K114" s="217" t="str">
        <f>IF(Input!P121=0," ",Input!P121)</f>
        <v xml:space="preserve"> </v>
      </c>
      <c r="L114" s="5" t="str">
        <f>IF(Input!Q121=0," ",Input!Q121)</f>
        <v xml:space="preserve"> </v>
      </c>
      <c r="M114" s="218" t="str">
        <f>IF(Input!R121=0," ",Input!R121)</f>
        <v xml:space="preserve"> </v>
      </c>
    </row>
    <row r="115" spans="2:13" x14ac:dyDescent="0.25">
      <c r="B115" s="217" t="str">
        <f>IF(Input!E$3=0," ",Input!E$3)</f>
        <v xml:space="preserve"> </v>
      </c>
      <c r="C115" s="5" t="str">
        <f>IF(Input!E$4=0," ",Input!E$4)</f>
        <v xml:space="preserve"> </v>
      </c>
      <c r="D115" s="5" t="str">
        <f>IF(Input!E122=0," ",Input!E122)</f>
        <v xml:space="preserve"> </v>
      </c>
      <c r="E115" s="5" t="str">
        <f>IF(Input!G122=0," ",Input!G122)</f>
        <v xml:space="preserve"> </v>
      </c>
      <c r="F115" s="5" t="str">
        <f>IF(Input!H122=0," ",Input!H122)</f>
        <v xml:space="preserve"> </v>
      </c>
      <c r="G115" s="5" t="str">
        <f>IF(Input!I122=0," ",Input!I122)</f>
        <v xml:space="preserve"> </v>
      </c>
      <c r="H115" s="5" t="str">
        <f>IF(Input!J122=0," ",Input!J122)</f>
        <v xml:space="preserve"> </v>
      </c>
      <c r="I115" s="5" t="str">
        <f>IF(Input!K122=0," ",Input!K122)</f>
        <v xml:space="preserve"> </v>
      </c>
      <c r="J115" s="218" t="str">
        <f>IF(Input!L122=0," ",Input!L122)</f>
        <v xml:space="preserve"> </v>
      </c>
      <c r="K115" s="217" t="str">
        <f>IF(Input!P122=0," ",Input!P122)</f>
        <v xml:space="preserve"> </v>
      </c>
      <c r="L115" s="5" t="str">
        <f>IF(Input!Q122=0," ",Input!Q122)</f>
        <v xml:space="preserve"> </v>
      </c>
      <c r="M115" s="218" t="str">
        <f>IF(Input!R122=0," ",Input!R122)</f>
        <v xml:space="preserve"> </v>
      </c>
    </row>
    <row r="116" spans="2:13" x14ac:dyDescent="0.25">
      <c r="B116" s="217" t="str">
        <f>IF(Input!E$3=0," ",Input!E$3)</f>
        <v xml:space="preserve"> </v>
      </c>
      <c r="C116" s="5" t="str">
        <f>IF(Input!E$4=0," ",Input!E$4)</f>
        <v xml:space="preserve"> </v>
      </c>
      <c r="D116" s="5" t="str">
        <f>IF(Input!E123=0," ",Input!E123)</f>
        <v xml:space="preserve"> </v>
      </c>
      <c r="E116" s="5" t="str">
        <f>IF(Input!G123=0," ",Input!G123)</f>
        <v xml:space="preserve"> </v>
      </c>
      <c r="F116" s="5" t="str">
        <f>IF(Input!H123=0," ",Input!H123)</f>
        <v xml:space="preserve"> </v>
      </c>
      <c r="G116" s="5" t="str">
        <f>IF(Input!I123=0," ",Input!I123)</f>
        <v xml:space="preserve"> </v>
      </c>
      <c r="H116" s="5" t="str">
        <f>IF(Input!J123=0," ",Input!J123)</f>
        <v xml:space="preserve"> </v>
      </c>
      <c r="I116" s="5" t="str">
        <f>IF(Input!K123=0," ",Input!K123)</f>
        <v xml:space="preserve"> </v>
      </c>
      <c r="J116" s="218" t="str">
        <f>IF(Input!L123=0," ",Input!L123)</f>
        <v xml:space="preserve"> </v>
      </c>
      <c r="K116" s="217" t="str">
        <f>IF(Input!P123=0," ",Input!P123)</f>
        <v xml:space="preserve"> </v>
      </c>
      <c r="L116" s="5" t="str">
        <f>IF(Input!Q123=0," ",Input!Q123)</f>
        <v xml:space="preserve"> </v>
      </c>
      <c r="M116" s="218" t="str">
        <f>IF(Input!R123=0," ",Input!R123)</f>
        <v xml:space="preserve"> </v>
      </c>
    </row>
    <row r="117" spans="2:13" x14ac:dyDescent="0.25">
      <c r="B117" s="217" t="str">
        <f>IF(Input!E$3=0," ",Input!E$3)</f>
        <v xml:space="preserve"> </v>
      </c>
      <c r="C117" s="5" t="str">
        <f>IF(Input!E$4=0," ",Input!E$4)</f>
        <v xml:space="preserve"> </v>
      </c>
      <c r="D117" s="5" t="str">
        <f>IF(Input!E124=0," ",Input!E124)</f>
        <v xml:space="preserve"> </v>
      </c>
      <c r="E117" s="5" t="str">
        <f>IF(Input!G124=0," ",Input!G124)</f>
        <v xml:space="preserve"> </v>
      </c>
      <c r="F117" s="5" t="str">
        <f>IF(Input!H124=0," ",Input!H124)</f>
        <v xml:space="preserve"> </v>
      </c>
      <c r="G117" s="5" t="str">
        <f>IF(Input!I124=0," ",Input!I124)</f>
        <v xml:space="preserve"> </v>
      </c>
      <c r="H117" s="5" t="str">
        <f>IF(Input!J124=0," ",Input!J124)</f>
        <v xml:space="preserve"> </v>
      </c>
      <c r="I117" s="5" t="str">
        <f>IF(Input!K124=0," ",Input!K124)</f>
        <v xml:space="preserve"> </v>
      </c>
      <c r="J117" s="218" t="str">
        <f>IF(Input!L124=0," ",Input!L124)</f>
        <v xml:space="preserve"> </v>
      </c>
      <c r="K117" s="217" t="str">
        <f>IF(Input!P124=0," ",Input!P124)</f>
        <v xml:space="preserve"> </v>
      </c>
      <c r="L117" s="5" t="str">
        <f>IF(Input!Q124=0," ",Input!Q124)</f>
        <v xml:space="preserve"> </v>
      </c>
      <c r="M117" s="218" t="str">
        <f>IF(Input!R124=0," ",Input!R124)</f>
        <v xml:space="preserve"> </v>
      </c>
    </row>
    <row r="118" spans="2:13" x14ac:dyDescent="0.25">
      <c r="B118" s="217" t="str">
        <f>IF(Input!E$3=0," ",Input!E$3)</f>
        <v xml:space="preserve"> </v>
      </c>
      <c r="C118" s="5" t="str">
        <f>IF(Input!E$4=0," ",Input!E$4)</f>
        <v xml:space="preserve"> </v>
      </c>
      <c r="D118" s="5" t="str">
        <f>IF(Input!E125=0," ",Input!E125)</f>
        <v xml:space="preserve"> </v>
      </c>
      <c r="E118" s="5" t="str">
        <f>IF(Input!G125=0," ",Input!G125)</f>
        <v xml:space="preserve"> </v>
      </c>
      <c r="F118" s="5" t="str">
        <f>IF(Input!H125=0," ",Input!H125)</f>
        <v xml:space="preserve"> </v>
      </c>
      <c r="G118" s="5" t="str">
        <f>IF(Input!I125=0," ",Input!I125)</f>
        <v xml:space="preserve"> </v>
      </c>
      <c r="H118" s="5" t="str">
        <f>IF(Input!J125=0," ",Input!J125)</f>
        <v xml:space="preserve"> </v>
      </c>
      <c r="I118" s="5" t="str">
        <f>IF(Input!K125=0," ",Input!K125)</f>
        <v xml:space="preserve"> </v>
      </c>
      <c r="J118" s="218" t="str">
        <f>IF(Input!L125=0," ",Input!L125)</f>
        <v xml:space="preserve"> </v>
      </c>
      <c r="K118" s="217" t="str">
        <f>IF(Input!P125=0," ",Input!P125)</f>
        <v xml:space="preserve"> </v>
      </c>
      <c r="L118" s="5" t="str">
        <f>IF(Input!Q125=0," ",Input!Q125)</f>
        <v xml:space="preserve"> </v>
      </c>
      <c r="M118" s="218" t="str">
        <f>IF(Input!R125=0," ",Input!R125)</f>
        <v xml:space="preserve"> </v>
      </c>
    </row>
    <row r="119" spans="2:13" x14ac:dyDescent="0.25">
      <c r="B119" s="217" t="str">
        <f>IF(Input!E$3=0," ",Input!E$3)</f>
        <v xml:space="preserve"> </v>
      </c>
      <c r="C119" s="5" t="str">
        <f>IF(Input!E$4=0," ",Input!E$4)</f>
        <v xml:space="preserve"> </v>
      </c>
      <c r="D119" s="5" t="str">
        <f>IF(Input!E126=0," ",Input!E126)</f>
        <v xml:space="preserve"> </v>
      </c>
      <c r="E119" s="5" t="str">
        <f>IF(Input!G126=0," ",Input!G126)</f>
        <v xml:space="preserve"> </v>
      </c>
      <c r="F119" s="5" t="str">
        <f>IF(Input!H126=0," ",Input!H126)</f>
        <v xml:space="preserve"> </v>
      </c>
      <c r="G119" s="5" t="str">
        <f>IF(Input!I126=0," ",Input!I126)</f>
        <v xml:space="preserve"> </v>
      </c>
      <c r="H119" s="5" t="str">
        <f>IF(Input!J126=0," ",Input!J126)</f>
        <v xml:space="preserve"> </v>
      </c>
      <c r="I119" s="5" t="str">
        <f>IF(Input!K126=0," ",Input!K126)</f>
        <v xml:space="preserve"> </v>
      </c>
      <c r="J119" s="218" t="str">
        <f>IF(Input!L126=0," ",Input!L126)</f>
        <v xml:space="preserve"> </v>
      </c>
      <c r="K119" s="217" t="str">
        <f>IF(Input!P126=0," ",Input!P126)</f>
        <v xml:space="preserve"> </v>
      </c>
      <c r="L119" s="5" t="str">
        <f>IF(Input!Q126=0," ",Input!Q126)</f>
        <v xml:space="preserve"> </v>
      </c>
      <c r="M119" s="218" t="str">
        <f>IF(Input!R126=0," ",Input!R126)</f>
        <v xml:space="preserve"> </v>
      </c>
    </row>
    <row r="120" spans="2:13" x14ac:dyDescent="0.25">
      <c r="B120" s="217" t="str">
        <f>IF(Input!E$3=0," ",Input!E$3)</f>
        <v xml:space="preserve"> </v>
      </c>
      <c r="C120" s="5" t="str">
        <f>IF(Input!E$4=0," ",Input!E$4)</f>
        <v xml:space="preserve"> </v>
      </c>
      <c r="D120" s="5" t="str">
        <f>IF(Input!E127=0," ",Input!E127)</f>
        <v xml:space="preserve"> </v>
      </c>
      <c r="E120" s="5" t="str">
        <f>IF(Input!G127=0," ",Input!G127)</f>
        <v xml:space="preserve"> </v>
      </c>
      <c r="F120" s="5" t="str">
        <f>IF(Input!H127=0," ",Input!H127)</f>
        <v xml:space="preserve"> </v>
      </c>
      <c r="G120" s="5" t="str">
        <f>IF(Input!I127=0," ",Input!I127)</f>
        <v xml:space="preserve"> </v>
      </c>
      <c r="H120" s="5" t="str">
        <f>IF(Input!J127=0," ",Input!J127)</f>
        <v xml:space="preserve"> </v>
      </c>
      <c r="I120" s="5" t="str">
        <f>IF(Input!K127=0," ",Input!K127)</f>
        <v xml:space="preserve"> </v>
      </c>
      <c r="J120" s="218" t="str">
        <f>IF(Input!L127=0," ",Input!L127)</f>
        <v xml:space="preserve"> </v>
      </c>
      <c r="K120" s="217" t="str">
        <f>IF(Input!P127=0," ",Input!P127)</f>
        <v xml:space="preserve"> </v>
      </c>
      <c r="L120" s="5" t="str">
        <f>IF(Input!Q127=0," ",Input!Q127)</f>
        <v xml:space="preserve"> </v>
      </c>
      <c r="M120" s="218" t="str">
        <f>IF(Input!R127=0," ",Input!R127)</f>
        <v xml:space="preserve"> </v>
      </c>
    </row>
    <row r="121" spans="2:13" x14ac:dyDescent="0.25">
      <c r="B121" s="217" t="str">
        <f>IF(Input!E$3=0," ",Input!E$3)</f>
        <v xml:space="preserve"> </v>
      </c>
      <c r="C121" s="5" t="str">
        <f>IF(Input!E$4=0," ",Input!E$4)</f>
        <v xml:space="preserve"> </v>
      </c>
      <c r="D121" s="5" t="str">
        <f>IF(Input!E128=0," ",Input!E128)</f>
        <v xml:space="preserve"> </v>
      </c>
      <c r="E121" s="5" t="str">
        <f>IF(Input!G128=0," ",Input!G128)</f>
        <v xml:space="preserve"> </v>
      </c>
      <c r="F121" s="5" t="str">
        <f>IF(Input!H128=0," ",Input!H128)</f>
        <v xml:space="preserve"> </v>
      </c>
      <c r="G121" s="5" t="str">
        <f>IF(Input!I128=0," ",Input!I128)</f>
        <v xml:space="preserve"> </v>
      </c>
      <c r="H121" s="5" t="str">
        <f>IF(Input!J128=0," ",Input!J128)</f>
        <v xml:space="preserve"> </v>
      </c>
      <c r="I121" s="5" t="str">
        <f>IF(Input!K128=0," ",Input!K128)</f>
        <v xml:space="preserve"> </v>
      </c>
      <c r="J121" s="218" t="str">
        <f>IF(Input!L128=0," ",Input!L128)</f>
        <v xml:space="preserve"> </v>
      </c>
      <c r="K121" s="217" t="str">
        <f>IF(Input!P128=0," ",Input!P128)</f>
        <v xml:space="preserve"> </v>
      </c>
      <c r="L121" s="5" t="str">
        <f>IF(Input!Q128=0," ",Input!Q128)</f>
        <v xml:space="preserve"> </v>
      </c>
      <c r="M121" s="218" t="str">
        <f>IF(Input!R128=0," ",Input!R128)</f>
        <v xml:space="preserve"> </v>
      </c>
    </row>
    <row r="122" spans="2:13" x14ac:dyDescent="0.25">
      <c r="B122" s="217" t="str">
        <f>IF(Input!E$3=0," ",Input!E$3)</f>
        <v xml:space="preserve"> </v>
      </c>
      <c r="C122" s="5" t="str">
        <f>IF(Input!E$4=0," ",Input!E$4)</f>
        <v xml:space="preserve"> </v>
      </c>
      <c r="D122" s="5" t="str">
        <f>IF(Input!E129=0," ",Input!E129)</f>
        <v xml:space="preserve"> </v>
      </c>
      <c r="E122" s="5" t="str">
        <f>IF(Input!G129=0," ",Input!G129)</f>
        <v xml:space="preserve"> </v>
      </c>
      <c r="F122" s="5" t="str">
        <f>IF(Input!H129=0," ",Input!H129)</f>
        <v xml:space="preserve"> </v>
      </c>
      <c r="G122" s="5" t="str">
        <f>IF(Input!I129=0," ",Input!I129)</f>
        <v xml:space="preserve"> </v>
      </c>
      <c r="H122" s="5" t="str">
        <f>IF(Input!J129=0," ",Input!J129)</f>
        <v xml:space="preserve"> </v>
      </c>
      <c r="I122" s="5" t="str">
        <f>IF(Input!K129=0," ",Input!K129)</f>
        <v xml:space="preserve"> </v>
      </c>
      <c r="J122" s="218" t="str">
        <f>IF(Input!L129=0," ",Input!L129)</f>
        <v xml:space="preserve"> </v>
      </c>
      <c r="K122" s="217" t="str">
        <f>IF(Input!P129=0," ",Input!P129)</f>
        <v xml:space="preserve"> </v>
      </c>
      <c r="L122" s="5" t="str">
        <f>IF(Input!Q129=0," ",Input!Q129)</f>
        <v xml:space="preserve"> </v>
      </c>
      <c r="M122" s="218" t="str">
        <f>IF(Input!R129=0," ",Input!R129)</f>
        <v xml:space="preserve"> </v>
      </c>
    </row>
    <row r="123" spans="2:13" x14ac:dyDescent="0.25">
      <c r="B123" s="217" t="str">
        <f>IF(Input!E$3=0," ",Input!E$3)</f>
        <v xml:space="preserve"> </v>
      </c>
      <c r="C123" s="5" t="str">
        <f>IF(Input!E$4=0," ",Input!E$4)</f>
        <v xml:space="preserve"> </v>
      </c>
      <c r="D123" s="5" t="str">
        <f>IF(Input!E130=0," ",Input!E130)</f>
        <v xml:space="preserve"> </v>
      </c>
      <c r="E123" s="5" t="str">
        <f>IF(Input!G130=0," ",Input!G130)</f>
        <v xml:space="preserve"> </v>
      </c>
      <c r="F123" s="5" t="str">
        <f>IF(Input!H130=0," ",Input!H130)</f>
        <v xml:space="preserve"> </v>
      </c>
      <c r="G123" s="5" t="str">
        <f>IF(Input!I130=0," ",Input!I130)</f>
        <v xml:space="preserve"> </v>
      </c>
      <c r="H123" s="5" t="str">
        <f>IF(Input!J130=0," ",Input!J130)</f>
        <v xml:space="preserve"> </v>
      </c>
      <c r="I123" s="5" t="str">
        <f>IF(Input!K130=0," ",Input!K130)</f>
        <v xml:space="preserve"> </v>
      </c>
      <c r="J123" s="218" t="str">
        <f>IF(Input!L130=0," ",Input!L130)</f>
        <v xml:space="preserve"> </v>
      </c>
      <c r="K123" s="217" t="str">
        <f>IF(Input!P130=0," ",Input!P130)</f>
        <v xml:space="preserve"> </v>
      </c>
      <c r="L123" s="5" t="str">
        <f>IF(Input!Q130=0," ",Input!Q130)</f>
        <v xml:space="preserve"> </v>
      </c>
      <c r="M123" s="218" t="str">
        <f>IF(Input!R130=0," ",Input!R130)</f>
        <v xml:space="preserve"> </v>
      </c>
    </row>
    <row r="124" spans="2:13" x14ac:dyDescent="0.25">
      <c r="B124" s="217" t="str">
        <f>IF(Input!E$3=0," ",Input!E$3)</f>
        <v xml:space="preserve"> </v>
      </c>
      <c r="C124" s="5" t="str">
        <f>IF(Input!E$4=0," ",Input!E$4)</f>
        <v xml:space="preserve"> </v>
      </c>
      <c r="D124" s="5" t="str">
        <f>IF(Input!E131=0," ",Input!E131)</f>
        <v xml:space="preserve"> </v>
      </c>
      <c r="E124" s="5" t="str">
        <f>IF(Input!G131=0," ",Input!G131)</f>
        <v xml:space="preserve"> </v>
      </c>
      <c r="F124" s="5" t="str">
        <f>IF(Input!H131=0," ",Input!H131)</f>
        <v xml:space="preserve"> </v>
      </c>
      <c r="G124" s="5" t="str">
        <f>IF(Input!I131=0," ",Input!I131)</f>
        <v xml:space="preserve"> </v>
      </c>
      <c r="H124" s="5" t="str">
        <f>IF(Input!J131=0," ",Input!J131)</f>
        <v xml:space="preserve"> </v>
      </c>
      <c r="I124" s="5" t="str">
        <f>IF(Input!K131=0," ",Input!K131)</f>
        <v xml:space="preserve"> </v>
      </c>
      <c r="J124" s="218" t="str">
        <f>IF(Input!L131=0," ",Input!L131)</f>
        <v xml:space="preserve"> </v>
      </c>
      <c r="K124" s="217" t="str">
        <f>IF(Input!P131=0," ",Input!P131)</f>
        <v xml:space="preserve"> </v>
      </c>
      <c r="L124" s="5" t="str">
        <f>IF(Input!Q131=0," ",Input!Q131)</f>
        <v xml:space="preserve"> </v>
      </c>
      <c r="M124" s="218" t="str">
        <f>IF(Input!R131=0," ",Input!R131)</f>
        <v xml:space="preserve"> </v>
      </c>
    </row>
    <row r="125" spans="2:13" x14ac:dyDescent="0.25">
      <c r="B125" s="217" t="str">
        <f>IF(Input!E$3=0," ",Input!E$3)</f>
        <v xml:space="preserve"> </v>
      </c>
      <c r="C125" s="5" t="str">
        <f>IF(Input!E$4=0," ",Input!E$4)</f>
        <v xml:space="preserve"> </v>
      </c>
      <c r="D125" s="5" t="str">
        <f>IF(Input!E132=0," ",Input!E132)</f>
        <v xml:space="preserve"> </v>
      </c>
      <c r="E125" s="5" t="str">
        <f>IF(Input!G132=0," ",Input!G132)</f>
        <v xml:space="preserve"> </v>
      </c>
      <c r="F125" s="5" t="str">
        <f>IF(Input!H132=0," ",Input!H132)</f>
        <v xml:space="preserve"> </v>
      </c>
      <c r="G125" s="5" t="str">
        <f>IF(Input!I132=0," ",Input!I132)</f>
        <v xml:space="preserve"> </v>
      </c>
      <c r="H125" s="5" t="str">
        <f>IF(Input!J132=0," ",Input!J132)</f>
        <v xml:space="preserve"> </v>
      </c>
      <c r="I125" s="5" t="str">
        <f>IF(Input!K132=0," ",Input!K132)</f>
        <v xml:space="preserve"> </v>
      </c>
      <c r="J125" s="218" t="str">
        <f>IF(Input!L132=0," ",Input!L132)</f>
        <v xml:space="preserve"> </v>
      </c>
      <c r="K125" s="217" t="str">
        <f>IF(Input!P132=0," ",Input!P132)</f>
        <v xml:space="preserve"> </v>
      </c>
      <c r="L125" s="5" t="str">
        <f>IF(Input!Q132=0," ",Input!Q132)</f>
        <v xml:space="preserve"> </v>
      </c>
      <c r="M125" s="218" t="str">
        <f>IF(Input!R132=0," ",Input!R132)</f>
        <v xml:space="preserve"> </v>
      </c>
    </row>
    <row r="126" spans="2:13" x14ac:dyDescent="0.25">
      <c r="B126" s="217" t="str">
        <f>IF(Input!E$3=0," ",Input!E$3)</f>
        <v xml:space="preserve"> </v>
      </c>
      <c r="C126" s="5" t="str">
        <f>IF(Input!E$4=0," ",Input!E$4)</f>
        <v xml:space="preserve"> </v>
      </c>
      <c r="D126" s="5" t="str">
        <f>IF(Input!E133=0," ",Input!E133)</f>
        <v xml:space="preserve"> </v>
      </c>
      <c r="E126" s="5" t="str">
        <f>IF(Input!G133=0," ",Input!G133)</f>
        <v xml:space="preserve"> </v>
      </c>
      <c r="F126" s="5" t="str">
        <f>IF(Input!H133=0," ",Input!H133)</f>
        <v xml:space="preserve"> </v>
      </c>
      <c r="G126" s="5" t="str">
        <f>IF(Input!I133=0," ",Input!I133)</f>
        <v xml:space="preserve"> </v>
      </c>
      <c r="H126" s="5" t="str">
        <f>IF(Input!J133=0," ",Input!J133)</f>
        <v xml:space="preserve"> </v>
      </c>
      <c r="I126" s="5" t="str">
        <f>IF(Input!K133=0," ",Input!K133)</f>
        <v xml:space="preserve"> </v>
      </c>
      <c r="J126" s="218" t="str">
        <f>IF(Input!L133=0," ",Input!L133)</f>
        <v xml:space="preserve"> </v>
      </c>
      <c r="K126" s="217" t="str">
        <f>IF(Input!P133=0," ",Input!P133)</f>
        <v xml:space="preserve"> </v>
      </c>
      <c r="L126" s="5" t="str">
        <f>IF(Input!Q133=0," ",Input!Q133)</f>
        <v xml:space="preserve"> </v>
      </c>
      <c r="M126" s="218" t="str">
        <f>IF(Input!R133=0," ",Input!R133)</f>
        <v xml:space="preserve"> </v>
      </c>
    </row>
    <row r="127" spans="2:13" x14ac:dyDescent="0.25">
      <c r="B127" s="217" t="str">
        <f>IF(Input!E$3=0," ",Input!E$3)</f>
        <v xml:space="preserve"> </v>
      </c>
      <c r="C127" s="5" t="str">
        <f>IF(Input!E$4=0," ",Input!E$4)</f>
        <v xml:space="preserve"> </v>
      </c>
      <c r="D127" s="5" t="str">
        <f>IF(Input!E134=0," ",Input!E134)</f>
        <v xml:space="preserve"> </v>
      </c>
      <c r="E127" s="5" t="str">
        <f>IF(Input!G134=0," ",Input!G134)</f>
        <v xml:space="preserve"> </v>
      </c>
      <c r="F127" s="5" t="str">
        <f>IF(Input!H134=0," ",Input!H134)</f>
        <v xml:space="preserve"> </v>
      </c>
      <c r="G127" s="5" t="str">
        <f>IF(Input!I134=0," ",Input!I134)</f>
        <v xml:space="preserve"> </v>
      </c>
      <c r="H127" s="5" t="str">
        <f>IF(Input!J134=0," ",Input!J134)</f>
        <v xml:space="preserve"> </v>
      </c>
      <c r="I127" s="5" t="str">
        <f>IF(Input!K134=0," ",Input!K134)</f>
        <v xml:space="preserve"> </v>
      </c>
      <c r="J127" s="218" t="str">
        <f>IF(Input!L134=0," ",Input!L134)</f>
        <v xml:space="preserve"> </v>
      </c>
      <c r="K127" s="217" t="str">
        <f>IF(Input!P134=0," ",Input!P134)</f>
        <v xml:space="preserve"> </v>
      </c>
      <c r="L127" s="5" t="str">
        <f>IF(Input!Q134=0," ",Input!Q134)</f>
        <v xml:space="preserve"> </v>
      </c>
      <c r="M127" s="218" t="str">
        <f>IF(Input!R134=0," ",Input!R134)</f>
        <v xml:space="preserve"> </v>
      </c>
    </row>
    <row r="128" spans="2:13" x14ac:dyDescent="0.25">
      <c r="B128" s="217" t="str">
        <f>IF(Input!E$3=0," ",Input!E$3)</f>
        <v xml:space="preserve"> </v>
      </c>
      <c r="C128" s="5" t="str">
        <f>IF(Input!E$4=0," ",Input!E$4)</f>
        <v xml:space="preserve"> </v>
      </c>
      <c r="D128" s="5" t="str">
        <f>IF(Input!E135=0," ",Input!E135)</f>
        <v xml:space="preserve"> </v>
      </c>
      <c r="E128" s="5" t="str">
        <f>IF(Input!G135=0," ",Input!G135)</f>
        <v xml:space="preserve"> </v>
      </c>
      <c r="F128" s="5" t="str">
        <f>IF(Input!H135=0," ",Input!H135)</f>
        <v xml:space="preserve"> </v>
      </c>
      <c r="G128" s="5" t="str">
        <f>IF(Input!I135=0," ",Input!I135)</f>
        <v xml:space="preserve"> </v>
      </c>
      <c r="H128" s="5" t="str">
        <f>IF(Input!J135=0," ",Input!J135)</f>
        <v xml:space="preserve"> </v>
      </c>
      <c r="I128" s="5" t="str">
        <f>IF(Input!K135=0," ",Input!K135)</f>
        <v xml:space="preserve"> </v>
      </c>
      <c r="J128" s="218" t="str">
        <f>IF(Input!L135=0," ",Input!L135)</f>
        <v xml:space="preserve"> </v>
      </c>
      <c r="K128" s="217" t="str">
        <f>IF(Input!P135=0," ",Input!P135)</f>
        <v xml:space="preserve"> </v>
      </c>
      <c r="L128" s="5" t="str">
        <f>IF(Input!Q135=0," ",Input!Q135)</f>
        <v xml:space="preserve"> </v>
      </c>
      <c r="M128" s="218" t="str">
        <f>IF(Input!R135=0," ",Input!R135)</f>
        <v xml:space="preserve"> </v>
      </c>
    </row>
    <row r="129" spans="2:13" x14ac:dyDescent="0.25">
      <c r="B129" s="217" t="str">
        <f>IF(Input!E$3=0," ",Input!E$3)</f>
        <v xml:space="preserve"> </v>
      </c>
      <c r="C129" s="5" t="str">
        <f>IF(Input!E$4=0," ",Input!E$4)</f>
        <v xml:space="preserve"> </v>
      </c>
      <c r="D129" s="5" t="str">
        <f>IF(Input!E136=0," ",Input!E136)</f>
        <v xml:space="preserve"> </v>
      </c>
      <c r="E129" s="5" t="str">
        <f>IF(Input!G136=0," ",Input!G136)</f>
        <v xml:space="preserve"> </v>
      </c>
      <c r="F129" s="5" t="str">
        <f>IF(Input!H136=0," ",Input!H136)</f>
        <v xml:space="preserve"> </v>
      </c>
      <c r="G129" s="5" t="str">
        <f>IF(Input!I136=0," ",Input!I136)</f>
        <v xml:space="preserve"> </v>
      </c>
      <c r="H129" s="5" t="str">
        <f>IF(Input!J136=0," ",Input!J136)</f>
        <v xml:space="preserve"> </v>
      </c>
      <c r="I129" s="5" t="str">
        <f>IF(Input!K136=0," ",Input!K136)</f>
        <v xml:space="preserve"> </v>
      </c>
      <c r="J129" s="218" t="str">
        <f>IF(Input!L136=0," ",Input!L136)</f>
        <v xml:space="preserve"> </v>
      </c>
      <c r="K129" s="217" t="str">
        <f>IF(Input!P136=0," ",Input!P136)</f>
        <v xml:space="preserve"> </v>
      </c>
      <c r="L129" s="5" t="str">
        <f>IF(Input!Q136=0," ",Input!Q136)</f>
        <v xml:space="preserve"> </v>
      </c>
      <c r="M129" s="218" t="str">
        <f>IF(Input!R136=0," ",Input!R136)</f>
        <v xml:space="preserve"> </v>
      </c>
    </row>
    <row r="130" spans="2:13" x14ac:dyDescent="0.25">
      <c r="B130" s="217" t="str">
        <f>IF(Input!E$3=0," ",Input!E$3)</f>
        <v xml:space="preserve"> </v>
      </c>
      <c r="C130" s="5" t="str">
        <f>IF(Input!E$4=0," ",Input!E$4)</f>
        <v xml:space="preserve"> </v>
      </c>
      <c r="D130" s="5" t="str">
        <f>IF(Input!E137=0," ",Input!E137)</f>
        <v xml:space="preserve"> </v>
      </c>
      <c r="E130" s="5" t="str">
        <f>IF(Input!G137=0," ",Input!G137)</f>
        <v xml:space="preserve"> </v>
      </c>
      <c r="F130" s="5" t="str">
        <f>IF(Input!H137=0," ",Input!H137)</f>
        <v xml:space="preserve"> </v>
      </c>
      <c r="G130" s="5" t="str">
        <f>IF(Input!I137=0," ",Input!I137)</f>
        <v xml:space="preserve"> </v>
      </c>
      <c r="H130" s="5" t="str">
        <f>IF(Input!J137=0," ",Input!J137)</f>
        <v xml:space="preserve"> </v>
      </c>
      <c r="I130" s="5" t="str">
        <f>IF(Input!K137=0," ",Input!K137)</f>
        <v xml:space="preserve"> </v>
      </c>
      <c r="J130" s="218" t="str">
        <f>IF(Input!L137=0," ",Input!L137)</f>
        <v xml:space="preserve"> </v>
      </c>
      <c r="K130" s="217" t="str">
        <f>IF(Input!P137=0," ",Input!P137)</f>
        <v xml:space="preserve"> </v>
      </c>
      <c r="L130" s="5" t="str">
        <f>IF(Input!Q137=0," ",Input!Q137)</f>
        <v xml:space="preserve"> </v>
      </c>
      <c r="M130" s="218" t="str">
        <f>IF(Input!R137=0," ",Input!R137)</f>
        <v xml:space="preserve"> </v>
      </c>
    </row>
    <row r="131" spans="2:13" x14ac:dyDescent="0.25">
      <c r="B131" s="217" t="str">
        <f>IF(Input!E$3=0," ",Input!E$3)</f>
        <v xml:space="preserve"> </v>
      </c>
      <c r="C131" s="5" t="str">
        <f>IF(Input!E$4=0," ",Input!E$4)</f>
        <v xml:space="preserve"> </v>
      </c>
      <c r="D131" s="5" t="str">
        <f>IF(Input!E138=0," ",Input!E138)</f>
        <v xml:space="preserve"> </v>
      </c>
      <c r="E131" s="5" t="str">
        <f>IF(Input!G138=0," ",Input!G138)</f>
        <v xml:space="preserve"> </v>
      </c>
      <c r="F131" s="5" t="str">
        <f>IF(Input!H138=0," ",Input!H138)</f>
        <v xml:space="preserve"> </v>
      </c>
      <c r="G131" s="5" t="str">
        <f>IF(Input!I138=0," ",Input!I138)</f>
        <v xml:space="preserve"> </v>
      </c>
      <c r="H131" s="5" t="str">
        <f>IF(Input!J138=0," ",Input!J138)</f>
        <v xml:space="preserve"> </v>
      </c>
      <c r="I131" s="5" t="str">
        <f>IF(Input!K138=0," ",Input!K138)</f>
        <v xml:space="preserve"> </v>
      </c>
      <c r="J131" s="218" t="str">
        <f>IF(Input!L138=0," ",Input!L138)</f>
        <v xml:space="preserve"> </v>
      </c>
      <c r="K131" s="217" t="str">
        <f>IF(Input!P138=0," ",Input!P138)</f>
        <v xml:space="preserve"> </v>
      </c>
      <c r="L131" s="5" t="str">
        <f>IF(Input!Q138=0," ",Input!Q138)</f>
        <v xml:space="preserve"> </v>
      </c>
      <c r="M131" s="218" t="str">
        <f>IF(Input!R138=0," ",Input!R138)</f>
        <v xml:space="preserve"> </v>
      </c>
    </row>
    <row r="132" spans="2:13" x14ac:dyDescent="0.25">
      <c r="B132" s="217" t="str">
        <f>IF(Input!E$3=0," ",Input!E$3)</f>
        <v xml:space="preserve"> </v>
      </c>
      <c r="C132" s="5" t="str">
        <f>IF(Input!E$4=0," ",Input!E$4)</f>
        <v xml:space="preserve"> </v>
      </c>
      <c r="D132" s="5" t="str">
        <f>IF(Input!E139=0," ",Input!E139)</f>
        <v xml:space="preserve"> </v>
      </c>
      <c r="E132" s="5" t="str">
        <f>IF(Input!G139=0," ",Input!G139)</f>
        <v xml:space="preserve"> </v>
      </c>
      <c r="F132" s="5" t="str">
        <f>IF(Input!H139=0," ",Input!H139)</f>
        <v xml:space="preserve"> </v>
      </c>
      <c r="G132" s="5" t="str">
        <f>IF(Input!I139=0," ",Input!I139)</f>
        <v xml:space="preserve"> </v>
      </c>
      <c r="H132" s="5" t="str">
        <f>IF(Input!J139=0," ",Input!J139)</f>
        <v xml:space="preserve"> </v>
      </c>
      <c r="I132" s="5" t="str">
        <f>IF(Input!K139=0," ",Input!K139)</f>
        <v xml:space="preserve"> </v>
      </c>
      <c r="J132" s="218" t="str">
        <f>IF(Input!L139=0," ",Input!L139)</f>
        <v xml:space="preserve"> </v>
      </c>
      <c r="K132" s="217" t="str">
        <f>IF(Input!P139=0," ",Input!P139)</f>
        <v xml:space="preserve"> </v>
      </c>
      <c r="L132" s="5" t="str">
        <f>IF(Input!Q139=0," ",Input!Q139)</f>
        <v xml:space="preserve"> </v>
      </c>
      <c r="M132" s="218" t="str">
        <f>IF(Input!R139=0," ",Input!R139)</f>
        <v xml:space="preserve"> </v>
      </c>
    </row>
    <row r="133" spans="2:13" x14ac:dyDescent="0.25">
      <c r="B133" s="217" t="str">
        <f>IF(Input!E$3=0," ",Input!E$3)</f>
        <v xml:space="preserve"> </v>
      </c>
      <c r="C133" s="5" t="str">
        <f>IF(Input!E$4=0," ",Input!E$4)</f>
        <v xml:space="preserve"> </v>
      </c>
      <c r="D133" s="5" t="str">
        <f>IF(Input!E140=0," ",Input!E140)</f>
        <v xml:space="preserve"> </v>
      </c>
      <c r="E133" s="5" t="str">
        <f>IF(Input!G140=0," ",Input!G140)</f>
        <v xml:space="preserve"> </v>
      </c>
      <c r="F133" s="5" t="str">
        <f>IF(Input!H140=0," ",Input!H140)</f>
        <v xml:space="preserve"> </v>
      </c>
      <c r="G133" s="5" t="str">
        <f>IF(Input!I140=0," ",Input!I140)</f>
        <v xml:space="preserve"> </v>
      </c>
      <c r="H133" s="5" t="str">
        <f>IF(Input!J140=0," ",Input!J140)</f>
        <v xml:space="preserve"> </v>
      </c>
      <c r="I133" s="5" t="str">
        <f>IF(Input!K140=0," ",Input!K140)</f>
        <v xml:space="preserve"> </v>
      </c>
      <c r="J133" s="218" t="str">
        <f>IF(Input!L140=0," ",Input!L140)</f>
        <v xml:space="preserve"> </v>
      </c>
      <c r="K133" s="217" t="str">
        <f>IF(Input!P140=0," ",Input!P140)</f>
        <v xml:space="preserve"> </v>
      </c>
      <c r="L133" s="5" t="str">
        <f>IF(Input!Q140=0," ",Input!Q140)</f>
        <v xml:space="preserve"> </v>
      </c>
      <c r="M133" s="218" t="str">
        <f>IF(Input!R140=0," ",Input!R140)</f>
        <v xml:space="preserve"> </v>
      </c>
    </row>
    <row r="134" spans="2:13" x14ac:dyDescent="0.25">
      <c r="B134" s="217" t="str">
        <f>IF(Input!E$3=0," ",Input!E$3)</f>
        <v xml:space="preserve"> </v>
      </c>
      <c r="C134" s="5" t="str">
        <f>IF(Input!E$4=0," ",Input!E$4)</f>
        <v xml:space="preserve"> </v>
      </c>
      <c r="D134" s="5" t="str">
        <f>IF(Input!E141=0," ",Input!E141)</f>
        <v xml:space="preserve"> </v>
      </c>
      <c r="E134" s="5" t="str">
        <f>IF(Input!G141=0," ",Input!G141)</f>
        <v xml:space="preserve"> </v>
      </c>
      <c r="F134" s="5" t="str">
        <f>IF(Input!H141=0," ",Input!H141)</f>
        <v xml:space="preserve"> </v>
      </c>
      <c r="G134" s="5" t="str">
        <f>IF(Input!I141=0," ",Input!I141)</f>
        <v xml:space="preserve"> </v>
      </c>
      <c r="H134" s="5" t="str">
        <f>IF(Input!J141=0," ",Input!J141)</f>
        <v xml:space="preserve"> </v>
      </c>
      <c r="I134" s="5" t="str">
        <f>IF(Input!K141=0," ",Input!K141)</f>
        <v xml:space="preserve"> </v>
      </c>
      <c r="J134" s="218" t="str">
        <f>IF(Input!L141=0," ",Input!L141)</f>
        <v xml:space="preserve"> </v>
      </c>
      <c r="K134" s="217" t="str">
        <f>IF(Input!P141=0," ",Input!P141)</f>
        <v xml:space="preserve"> </v>
      </c>
      <c r="L134" s="5" t="str">
        <f>IF(Input!Q141=0," ",Input!Q141)</f>
        <v xml:space="preserve"> </v>
      </c>
      <c r="M134" s="218" t="str">
        <f>IF(Input!R141=0," ",Input!R141)</f>
        <v xml:space="preserve"> </v>
      </c>
    </row>
    <row r="135" spans="2:13" x14ac:dyDescent="0.25">
      <c r="B135" s="217" t="str">
        <f>IF(Input!E$3=0," ",Input!E$3)</f>
        <v xml:space="preserve"> </v>
      </c>
      <c r="C135" s="5" t="str">
        <f>IF(Input!E$4=0," ",Input!E$4)</f>
        <v xml:space="preserve"> </v>
      </c>
      <c r="D135" s="5" t="str">
        <f>IF(Input!E142=0," ",Input!E142)</f>
        <v xml:space="preserve"> </v>
      </c>
      <c r="E135" s="5" t="str">
        <f>IF(Input!G142=0," ",Input!G142)</f>
        <v xml:space="preserve"> </v>
      </c>
      <c r="F135" s="5" t="str">
        <f>IF(Input!H142=0," ",Input!H142)</f>
        <v xml:space="preserve"> </v>
      </c>
      <c r="G135" s="5" t="str">
        <f>IF(Input!I142=0," ",Input!I142)</f>
        <v xml:space="preserve"> </v>
      </c>
      <c r="H135" s="5" t="str">
        <f>IF(Input!J142=0," ",Input!J142)</f>
        <v xml:space="preserve"> </v>
      </c>
      <c r="I135" s="5" t="str">
        <f>IF(Input!K142=0," ",Input!K142)</f>
        <v xml:space="preserve"> </v>
      </c>
      <c r="J135" s="218" t="str">
        <f>IF(Input!L142=0," ",Input!L142)</f>
        <v xml:space="preserve"> </v>
      </c>
      <c r="K135" s="217" t="str">
        <f>IF(Input!P142=0," ",Input!P142)</f>
        <v xml:space="preserve"> </v>
      </c>
      <c r="L135" s="5" t="str">
        <f>IF(Input!Q142=0," ",Input!Q142)</f>
        <v xml:space="preserve"> </v>
      </c>
      <c r="M135" s="218" t="str">
        <f>IF(Input!R142=0," ",Input!R142)</f>
        <v xml:space="preserve"> </v>
      </c>
    </row>
    <row r="136" spans="2:13" x14ac:dyDescent="0.25">
      <c r="B136" s="217" t="str">
        <f>IF(Input!E$3=0," ",Input!E$3)</f>
        <v xml:space="preserve"> </v>
      </c>
      <c r="C136" s="5" t="str">
        <f>IF(Input!E$4=0," ",Input!E$4)</f>
        <v xml:space="preserve"> </v>
      </c>
      <c r="D136" s="5" t="str">
        <f>IF(Input!E143=0," ",Input!E143)</f>
        <v xml:space="preserve"> </v>
      </c>
      <c r="E136" s="5" t="str">
        <f>IF(Input!G143=0," ",Input!G143)</f>
        <v xml:space="preserve"> </v>
      </c>
      <c r="F136" s="5" t="str">
        <f>IF(Input!H143=0," ",Input!H143)</f>
        <v xml:space="preserve"> </v>
      </c>
      <c r="G136" s="5" t="str">
        <f>IF(Input!I143=0," ",Input!I143)</f>
        <v xml:space="preserve"> </v>
      </c>
      <c r="H136" s="5" t="str">
        <f>IF(Input!J143=0," ",Input!J143)</f>
        <v xml:space="preserve"> </v>
      </c>
      <c r="I136" s="5" t="str">
        <f>IF(Input!K143=0," ",Input!K143)</f>
        <v xml:space="preserve"> </v>
      </c>
      <c r="J136" s="218" t="str">
        <f>IF(Input!L143=0," ",Input!L143)</f>
        <v xml:space="preserve"> </v>
      </c>
      <c r="K136" s="217" t="str">
        <f>IF(Input!P143=0," ",Input!P143)</f>
        <v xml:space="preserve"> </v>
      </c>
      <c r="L136" s="5" t="str">
        <f>IF(Input!Q143=0," ",Input!Q143)</f>
        <v xml:space="preserve"> </v>
      </c>
      <c r="M136" s="218" t="str">
        <f>IF(Input!R143=0," ",Input!R143)</f>
        <v xml:space="preserve"> </v>
      </c>
    </row>
    <row r="137" spans="2:13" x14ac:dyDescent="0.25">
      <c r="B137" s="217" t="str">
        <f>IF(Input!E$3=0," ",Input!E$3)</f>
        <v xml:space="preserve"> </v>
      </c>
      <c r="C137" s="5" t="str">
        <f>IF(Input!E$4=0," ",Input!E$4)</f>
        <v xml:space="preserve"> </v>
      </c>
      <c r="D137" s="5" t="str">
        <f>IF(Input!E144=0," ",Input!E144)</f>
        <v xml:space="preserve"> </v>
      </c>
      <c r="E137" s="5" t="str">
        <f>IF(Input!G144=0," ",Input!G144)</f>
        <v xml:space="preserve"> </v>
      </c>
      <c r="F137" s="5" t="str">
        <f>IF(Input!H144=0," ",Input!H144)</f>
        <v xml:space="preserve"> </v>
      </c>
      <c r="G137" s="5" t="str">
        <f>IF(Input!I144=0," ",Input!I144)</f>
        <v xml:space="preserve"> </v>
      </c>
      <c r="H137" s="5" t="str">
        <f>IF(Input!J144=0," ",Input!J144)</f>
        <v xml:space="preserve"> </v>
      </c>
      <c r="I137" s="5" t="str">
        <f>IF(Input!K144=0," ",Input!K144)</f>
        <v xml:space="preserve"> </v>
      </c>
      <c r="J137" s="218" t="str">
        <f>IF(Input!L144=0," ",Input!L144)</f>
        <v xml:space="preserve"> </v>
      </c>
      <c r="K137" s="217" t="str">
        <f>IF(Input!P144=0," ",Input!P144)</f>
        <v xml:space="preserve"> </v>
      </c>
      <c r="L137" s="5" t="str">
        <f>IF(Input!Q144=0," ",Input!Q144)</f>
        <v xml:space="preserve"> </v>
      </c>
      <c r="M137" s="218" t="str">
        <f>IF(Input!R144=0," ",Input!R144)</f>
        <v xml:space="preserve"> </v>
      </c>
    </row>
    <row r="138" spans="2:13" x14ac:dyDescent="0.25">
      <c r="B138" s="217" t="str">
        <f>IF(Input!E$3=0," ",Input!E$3)</f>
        <v xml:space="preserve"> </v>
      </c>
      <c r="C138" s="5" t="str">
        <f>IF(Input!E$4=0," ",Input!E$4)</f>
        <v xml:space="preserve"> </v>
      </c>
      <c r="D138" s="5" t="str">
        <f>IF(Input!E145=0," ",Input!E145)</f>
        <v xml:space="preserve"> </v>
      </c>
      <c r="E138" s="5" t="str">
        <f>IF(Input!G145=0," ",Input!G145)</f>
        <v xml:space="preserve"> </v>
      </c>
      <c r="F138" s="5" t="str">
        <f>IF(Input!H145=0," ",Input!H145)</f>
        <v xml:space="preserve"> </v>
      </c>
      <c r="G138" s="5" t="str">
        <f>IF(Input!I145=0," ",Input!I145)</f>
        <v xml:space="preserve"> </v>
      </c>
      <c r="H138" s="5" t="str">
        <f>IF(Input!J145=0," ",Input!J145)</f>
        <v xml:space="preserve"> </v>
      </c>
      <c r="I138" s="5" t="str">
        <f>IF(Input!K145=0," ",Input!K145)</f>
        <v xml:space="preserve"> </v>
      </c>
      <c r="J138" s="218" t="str">
        <f>IF(Input!L145=0," ",Input!L145)</f>
        <v xml:space="preserve"> </v>
      </c>
      <c r="K138" s="217" t="str">
        <f>IF(Input!P145=0," ",Input!P145)</f>
        <v xml:space="preserve"> </v>
      </c>
      <c r="L138" s="5" t="str">
        <f>IF(Input!Q145=0," ",Input!Q145)</f>
        <v xml:space="preserve"> </v>
      </c>
      <c r="M138" s="218" t="str">
        <f>IF(Input!R145=0," ",Input!R145)</f>
        <v xml:space="preserve"> </v>
      </c>
    </row>
    <row r="139" spans="2:13" x14ac:dyDescent="0.25">
      <c r="B139" s="217" t="str">
        <f>IF(Input!E$3=0," ",Input!E$3)</f>
        <v xml:space="preserve"> </v>
      </c>
      <c r="C139" s="5" t="str">
        <f>IF(Input!E$4=0," ",Input!E$4)</f>
        <v xml:space="preserve"> </v>
      </c>
      <c r="D139" s="5" t="str">
        <f>IF(Input!E146=0," ",Input!E146)</f>
        <v xml:space="preserve"> </v>
      </c>
      <c r="E139" s="5" t="str">
        <f>IF(Input!G146=0," ",Input!G146)</f>
        <v xml:space="preserve"> </v>
      </c>
      <c r="F139" s="5" t="str">
        <f>IF(Input!H146=0," ",Input!H146)</f>
        <v xml:space="preserve"> </v>
      </c>
      <c r="G139" s="5" t="str">
        <f>IF(Input!I146=0," ",Input!I146)</f>
        <v xml:space="preserve"> </v>
      </c>
      <c r="H139" s="5" t="str">
        <f>IF(Input!J146=0," ",Input!J146)</f>
        <v xml:space="preserve"> </v>
      </c>
      <c r="I139" s="5" t="str">
        <f>IF(Input!K146=0," ",Input!K146)</f>
        <v xml:space="preserve"> </v>
      </c>
      <c r="J139" s="218" t="str">
        <f>IF(Input!L146=0," ",Input!L146)</f>
        <v xml:space="preserve"> </v>
      </c>
      <c r="K139" s="217" t="str">
        <f>IF(Input!P146=0," ",Input!P146)</f>
        <v xml:space="preserve"> </v>
      </c>
      <c r="L139" s="5" t="str">
        <f>IF(Input!Q146=0," ",Input!Q146)</f>
        <v xml:space="preserve"> </v>
      </c>
      <c r="M139" s="218" t="str">
        <f>IF(Input!R146=0," ",Input!R146)</f>
        <v xml:space="preserve"> </v>
      </c>
    </row>
    <row r="140" spans="2:13" x14ac:dyDescent="0.25">
      <c r="B140" s="217" t="str">
        <f>IF(Input!E$3=0," ",Input!E$3)</f>
        <v xml:space="preserve"> </v>
      </c>
      <c r="C140" s="5" t="str">
        <f>IF(Input!E$4=0," ",Input!E$4)</f>
        <v xml:space="preserve"> </v>
      </c>
      <c r="D140" s="5" t="str">
        <f>IF(Input!E147=0," ",Input!E147)</f>
        <v xml:space="preserve"> </v>
      </c>
      <c r="E140" s="5" t="str">
        <f>IF(Input!G147=0," ",Input!G147)</f>
        <v xml:space="preserve"> </v>
      </c>
      <c r="F140" s="5" t="str">
        <f>IF(Input!H147=0," ",Input!H147)</f>
        <v xml:space="preserve"> </v>
      </c>
      <c r="G140" s="5" t="str">
        <f>IF(Input!I147=0," ",Input!I147)</f>
        <v xml:space="preserve"> </v>
      </c>
      <c r="H140" s="5" t="str">
        <f>IF(Input!J147=0," ",Input!J147)</f>
        <v xml:space="preserve"> </v>
      </c>
      <c r="I140" s="5" t="str">
        <f>IF(Input!K147=0," ",Input!K147)</f>
        <v xml:space="preserve"> </v>
      </c>
      <c r="J140" s="218" t="str">
        <f>IF(Input!L147=0," ",Input!L147)</f>
        <v xml:space="preserve"> </v>
      </c>
      <c r="K140" s="217" t="str">
        <f>IF(Input!P147=0," ",Input!P147)</f>
        <v xml:space="preserve"> </v>
      </c>
      <c r="L140" s="5" t="str">
        <f>IF(Input!Q147=0," ",Input!Q147)</f>
        <v xml:space="preserve"> </v>
      </c>
      <c r="M140" s="218" t="str">
        <f>IF(Input!R147=0," ",Input!R147)</f>
        <v xml:space="preserve"> </v>
      </c>
    </row>
    <row r="141" spans="2:13" x14ac:dyDescent="0.25">
      <c r="B141" s="217" t="str">
        <f>IF(Input!E$3=0," ",Input!E$3)</f>
        <v xml:space="preserve"> </v>
      </c>
      <c r="C141" s="5" t="str">
        <f>IF(Input!E$4=0," ",Input!E$4)</f>
        <v xml:space="preserve"> </v>
      </c>
      <c r="D141" s="5" t="str">
        <f>IF(Input!E148=0," ",Input!E148)</f>
        <v xml:space="preserve"> </v>
      </c>
      <c r="E141" s="5" t="str">
        <f>IF(Input!G148=0," ",Input!G148)</f>
        <v xml:space="preserve"> </v>
      </c>
      <c r="F141" s="5" t="str">
        <f>IF(Input!H148=0," ",Input!H148)</f>
        <v xml:space="preserve"> </v>
      </c>
      <c r="G141" s="5" t="str">
        <f>IF(Input!I148=0," ",Input!I148)</f>
        <v xml:space="preserve"> </v>
      </c>
      <c r="H141" s="5" t="str">
        <f>IF(Input!J148=0," ",Input!J148)</f>
        <v xml:space="preserve"> </v>
      </c>
      <c r="I141" s="5" t="str">
        <f>IF(Input!K148=0," ",Input!K148)</f>
        <v xml:space="preserve"> </v>
      </c>
      <c r="J141" s="218" t="str">
        <f>IF(Input!L148=0," ",Input!L148)</f>
        <v xml:space="preserve"> </v>
      </c>
      <c r="K141" s="217" t="str">
        <f>IF(Input!P148=0," ",Input!P148)</f>
        <v xml:space="preserve"> </v>
      </c>
      <c r="L141" s="5" t="str">
        <f>IF(Input!Q148=0," ",Input!Q148)</f>
        <v xml:space="preserve"> </v>
      </c>
      <c r="M141" s="218" t="str">
        <f>IF(Input!R148=0," ",Input!R148)</f>
        <v xml:space="preserve"> </v>
      </c>
    </row>
    <row r="142" spans="2:13" x14ac:dyDescent="0.25">
      <c r="B142" s="217" t="str">
        <f>IF(Input!E$3=0," ",Input!E$3)</f>
        <v xml:space="preserve"> </v>
      </c>
      <c r="C142" s="5" t="str">
        <f>IF(Input!E$4=0," ",Input!E$4)</f>
        <v xml:space="preserve"> </v>
      </c>
      <c r="D142" s="5" t="str">
        <f>IF(Input!E149=0," ",Input!E149)</f>
        <v xml:space="preserve"> </v>
      </c>
      <c r="E142" s="5" t="str">
        <f>IF(Input!G149=0," ",Input!G149)</f>
        <v xml:space="preserve"> </v>
      </c>
      <c r="F142" s="5" t="str">
        <f>IF(Input!H149=0," ",Input!H149)</f>
        <v xml:space="preserve"> </v>
      </c>
      <c r="G142" s="5" t="str">
        <f>IF(Input!I149=0," ",Input!I149)</f>
        <v xml:space="preserve"> </v>
      </c>
      <c r="H142" s="5" t="str">
        <f>IF(Input!J149=0," ",Input!J149)</f>
        <v xml:space="preserve"> </v>
      </c>
      <c r="I142" s="5" t="str">
        <f>IF(Input!K149=0," ",Input!K149)</f>
        <v xml:space="preserve"> </v>
      </c>
      <c r="J142" s="218" t="str">
        <f>IF(Input!L149=0," ",Input!L149)</f>
        <v xml:space="preserve"> </v>
      </c>
      <c r="K142" s="217" t="str">
        <f>IF(Input!P149=0," ",Input!P149)</f>
        <v xml:space="preserve"> </v>
      </c>
      <c r="L142" s="5" t="str">
        <f>IF(Input!Q149=0," ",Input!Q149)</f>
        <v xml:space="preserve"> </v>
      </c>
      <c r="M142" s="218" t="str">
        <f>IF(Input!R149=0," ",Input!R149)</f>
        <v xml:space="preserve"> </v>
      </c>
    </row>
    <row r="143" spans="2:13" x14ac:dyDescent="0.25">
      <c r="B143" s="217" t="str">
        <f>IF(Input!E$3=0," ",Input!E$3)</f>
        <v xml:space="preserve"> </v>
      </c>
      <c r="C143" s="5" t="str">
        <f>IF(Input!E$4=0," ",Input!E$4)</f>
        <v xml:space="preserve"> </v>
      </c>
      <c r="D143" s="5" t="str">
        <f>IF(Input!E150=0," ",Input!E150)</f>
        <v xml:space="preserve"> </v>
      </c>
      <c r="E143" s="5" t="str">
        <f>IF(Input!G150=0," ",Input!G150)</f>
        <v xml:space="preserve"> </v>
      </c>
      <c r="F143" s="5" t="str">
        <f>IF(Input!H150=0," ",Input!H150)</f>
        <v xml:space="preserve"> </v>
      </c>
      <c r="G143" s="5" t="str">
        <f>IF(Input!I150=0," ",Input!I150)</f>
        <v xml:space="preserve"> </v>
      </c>
      <c r="H143" s="5" t="str">
        <f>IF(Input!J150=0," ",Input!J150)</f>
        <v xml:space="preserve"> </v>
      </c>
      <c r="I143" s="5" t="str">
        <f>IF(Input!K150=0," ",Input!K150)</f>
        <v xml:space="preserve"> </v>
      </c>
      <c r="J143" s="218" t="str">
        <f>IF(Input!L150=0," ",Input!L150)</f>
        <v xml:space="preserve"> </v>
      </c>
      <c r="K143" s="217" t="str">
        <f>IF(Input!P150=0," ",Input!P150)</f>
        <v xml:space="preserve"> </v>
      </c>
      <c r="L143" s="5" t="str">
        <f>IF(Input!Q150=0," ",Input!Q150)</f>
        <v xml:space="preserve"> </v>
      </c>
      <c r="M143" s="218" t="str">
        <f>IF(Input!R150=0," ",Input!R150)</f>
        <v xml:space="preserve"> </v>
      </c>
    </row>
    <row r="144" spans="2:13" x14ac:dyDescent="0.25">
      <c r="B144" s="217" t="str">
        <f>IF(Input!E$3=0," ",Input!E$3)</f>
        <v xml:space="preserve"> </v>
      </c>
      <c r="C144" s="5" t="str">
        <f>IF(Input!E$4=0," ",Input!E$4)</f>
        <v xml:space="preserve"> </v>
      </c>
      <c r="D144" s="5" t="str">
        <f>IF(Input!E151=0," ",Input!E151)</f>
        <v xml:space="preserve"> </v>
      </c>
      <c r="E144" s="5" t="str">
        <f>IF(Input!G151=0," ",Input!G151)</f>
        <v xml:space="preserve"> </v>
      </c>
      <c r="F144" s="5" t="str">
        <f>IF(Input!H151=0," ",Input!H151)</f>
        <v xml:space="preserve"> </v>
      </c>
      <c r="G144" s="5" t="str">
        <f>IF(Input!I151=0," ",Input!I151)</f>
        <v xml:space="preserve"> </v>
      </c>
      <c r="H144" s="5" t="str">
        <f>IF(Input!J151=0," ",Input!J151)</f>
        <v xml:space="preserve"> </v>
      </c>
      <c r="I144" s="5" t="str">
        <f>IF(Input!K151=0," ",Input!K151)</f>
        <v xml:space="preserve"> </v>
      </c>
      <c r="J144" s="218" t="str">
        <f>IF(Input!L151=0," ",Input!L151)</f>
        <v xml:space="preserve"> </v>
      </c>
      <c r="K144" s="217" t="str">
        <f>IF(Input!P151=0," ",Input!P151)</f>
        <v xml:space="preserve"> </v>
      </c>
      <c r="L144" s="5" t="str">
        <f>IF(Input!Q151=0," ",Input!Q151)</f>
        <v xml:space="preserve"> </v>
      </c>
      <c r="M144" s="218" t="str">
        <f>IF(Input!R151=0," ",Input!R151)</f>
        <v xml:space="preserve"> </v>
      </c>
    </row>
    <row r="145" spans="2:13" x14ac:dyDescent="0.25">
      <c r="B145" s="217" t="str">
        <f>IF(Input!E$3=0," ",Input!E$3)</f>
        <v xml:space="preserve"> </v>
      </c>
      <c r="C145" s="5" t="str">
        <f>IF(Input!E$4=0," ",Input!E$4)</f>
        <v xml:space="preserve"> </v>
      </c>
      <c r="D145" s="5" t="str">
        <f>IF(Input!E152=0," ",Input!E152)</f>
        <v xml:space="preserve"> </v>
      </c>
      <c r="E145" s="5" t="str">
        <f>IF(Input!G152=0," ",Input!G152)</f>
        <v xml:space="preserve"> </v>
      </c>
      <c r="F145" s="5" t="str">
        <f>IF(Input!H152=0," ",Input!H152)</f>
        <v xml:space="preserve"> </v>
      </c>
      <c r="G145" s="5" t="str">
        <f>IF(Input!I152=0," ",Input!I152)</f>
        <v xml:space="preserve"> </v>
      </c>
      <c r="H145" s="5" t="str">
        <f>IF(Input!J152=0," ",Input!J152)</f>
        <v xml:space="preserve"> </v>
      </c>
      <c r="I145" s="5" t="str">
        <f>IF(Input!K152=0," ",Input!K152)</f>
        <v xml:space="preserve"> </v>
      </c>
      <c r="J145" s="218" t="str">
        <f>IF(Input!L152=0," ",Input!L152)</f>
        <v xml:space="preserve"> </v>
      </c>
      <c r="K145" s="217" t="str">
        <f>IF(Input!P152=0," ",Input!P152)</f>
        <v xml:space="preserve"> </v>
      </c>
      <c r="L145" s="5" t="str">
        <f>IF(Input!Q152=0," ",Input!Q152)</f>
        <v xml:space="preserve"> </v>
      </c>
      <c r="M145" s="218" t="str">
        <f>IF(Input!R152=0," ",Input!R152)</f>
        <v xml:space="preserve"> </v>
      </c>
    </row>
    <row r="146" spans="2:13" x14ac:dyDescent="0.25">
      <c r="B146" s="217" t="str">
        <f>IF(Input!E$3=0," ",Input!E$3)</f>
        <v xml:space="preserve"> </v>
      </c>
      <c r="C146" s="5" t="str">
        <f>IF(Input!E$4=0," ",Input!E$4)</f>
        <v xml:space="preserve"> </v>
      </c>
      <c r="D146" s="5" t="str">
        <f>IF(Input!E153=0," ",Input!E153)</f>
        <v xml:space="preserve"> </v>
      </c>
      <c r="E146" s="5" t="str">
        <f>IF(Input!G153=0," ",Input!G153)</f>
        <v xml:space="preserve"> </v>
      </c>
      <c r="F146" s="5" t="str">
        <f>IF(Input!H153=0," ",Input!H153)</f>
        <v xml:space="preserve"> </v>
      </c>
      <c r="G146" s="5" t="str">
        <f>IF(Input!I153=0," ",Input!I153)</f>
        <v xml:space="preserve"> </v>
      </c>
      <c r="H146" s="5" t="str">
        <f>IF(Input!J153=0," ",Input!J153)</f>
        <v xml:space="preserve"> </v>
      </c>
      <c r="I146" s="5" t="str">
        <f>IF(Input!K153=0," ",Input!K153)</f>
        <v xml:space="preserve"> </v>
      </c>
      <c r="J146" s="218" t="str">
        <f>IF(Input!L153=0," ",Input!L153)</f>
        <v xml:space="preserve"> </v>
      </c>
      <c r="K146" s="217" t="str">
        <f>IF(Input!P153=0," ",Input!P153)</f>
        <v xml:space="preserve"> </v>
      </c>
      <c r="L146" s="5" t="str">
        <f>IF(Input!Q153=0," ",Input!Q153)</f>
        <v xml:space="preserve"> </v>
      </c>
      <c r="M146" s="218" t="str">
        <f>IF(Input!R153=0," ",Input!R153)</f>
        <v xml:space="preserve"> </v>
      </c>
    </row>
    <row r="147" spans="2:13" x14ac:dyDescent="0.25">
      <c r="B147" s="217" t="str">
        <f>IF(Input!E$3=0," ",Input!E$3)</f>
        <v xml:space="preserve"> </v>
      </c>
      <c r="C147" s="5" t="str">
        <f>IF(Input!E$4=0," ",Input!E$4)</f>
        <v xml:space="preserve"> </v>
      </c>
      <c r="D147" s="5" t="str">
        <f>IF(Input!E154=0," ",Input!E154)</f>
        <v xml:space="preserve"> </v>
      </c>
      <c r="E147" s="5" t="str">
        <f>IF(Input!G154=0," ",Input!G154)</f>
        <v xml:space="preserve"> </v>
      </c>
      <c r="F147" s="5" t="str">
        <f>IF(Input!H154=0," ",Input!H154)</f>
        <v xml:space="preserve"> </v>
      </c>
      <c r="G147" s="5" t="str">
        <f>IF(Input!I154=0," ",Input!I154)</f>
        <v xml:space="preserve"> </v>
      </c>
      <c r="H147" s="5" t="str">
        <f>IF(Input!J154=0," ",Input!J154)</f>
        <v xml:space="preserve"> </v>
      </c>
      <c r="I147" s="5" t="str">
        <f>IF(Input!K154=0," ",Input!K154)</f>
        <v xml:space="preserve"> </v>
      </c>
      <c r="J147" s="218" t="str">
        <f>IF(Input!L154=0," ",Input!L154)</f>
        <v xml:space="preserve"> </v>
      </c>
      <c r="K147" s="217" t="str">
        <f>IF(Input!P154=0," ",Input!P154)</f>
        <v xml:space="preserve"> </v>
      </c>
      <c r="L147" s="5" t="str">
        <f>IF(Input!Q154=0," ",Input!Q154)</f>
        <v xml:space="preserve"> </v>
      </c>
      <c r="M147" s="218" t="str">
        <f>IF(Input!R154=0," ",Input!R154)</f>
        <v xml:space="preserve"> </v>
      </c>
    </row>
    <row r="148" spans="2:13" x14ac:dyDescent="0.25">
      <c r="B148" s="217" t="str">
        <f>IF(Input!E$3=0," ",Input!E$3)</f>
        <v xml:space="preserve"> </v>
      </c>
      <c r="C148" s="5" t="str">
        <f>IF(Input!E$4=0," ",Input!E$4)</f>
        <v xml:space="preserve"> </v>
      </c>
      <c r="D148" s="5" t="str">
        <f>IF(Input!E155=0," ",Input!E155)</f>
        <v xml:space="preserve"> </v>
      </c>
      <c r="E148" s="5" t="str">
        <f>IF(Input!G155=0," ",Input!G155)</f>
        <v xml:space="preserve"> </v>
      </c>
      <c r="F148" s="5" t="str">
        <f>IF(Input!H155=0," ",Input!H155)</f>
        <v xml:space="preserve"> </v>
      </c>
      <c r="G148" s="5" t="str">
        <f>IF(Input!I155=0," ",Input!I155)</f>
        <v xml:space="preserve"> </v>
      </c>
      <c r="H148" s="5" t="str">
        <f>IF(Input!J155=0," ",Input!J155)</f>
        <v xml:space="preserve"> </v>
      </c>
      <c r="I148" s="5" t="str">
        <f>IF(Input!K155=0," ",Input!K155)</f>
        <v xml:space="preserve"> </v>
      </c>
      <c r="J148" s="218" t="str">
        <f>IF(Input!L155=0," ",Input!L155)</f>
        <v xml:space="preserve"> </v>
      </c>
      <c r="K148" s="217" t="str">
        <f>IF(Input!P155=0," ",Input!P155)</f>
        <v xml:space="preserve"> </v>
      </c>
      <c r="L148" s="5" t="str">
        <f>IF(Input!Q155=0," ",Input!Q155)</f>
        <v xml:space="preserve"> </v>
      </c>
      <c r="M148" s="218" t="str">
        <f>IF(Input!R155=0," ",Input!R155)</f>
        <v xml:space="preserve"> </v>
      </c>
    </row>
    <row r="149" spans="2:13" x14ac:dyDescent="0.25">
      <c r="B149" s="217" t="str">
        <f>IF(Input!E$3=0," ",Input!E$3)</f>
        <v xml:space="preserve"> </v>
      </c>
      <c r="C149" s="5" t="str">
        <f>IF(Input!E$4=0," ",Input!E$4)</f>
        <v xml:space="preserve"> </v>
      </c>
      <c r="D149" s="5" t="str">
        <f>IF(Input!E156=0," ",Input!E156)</f>
        <v xml:space="preserve"> </v>
      </c>
      <c r="E149" s="5" t="str">
        <f>IF(Input!G156=0," ",Input!G156)</f>
        <v xml:space="preserve"> </v>
      </c>
      <c r="F149" s="5" t="str">
        <f>IF(Input!H156=0," ",Input!H156)</f>
        <v xml:space="preserve"> </v>
      </c>
      <c r="G149" s="5" t="str">
        <f>IF(Input!I156=0," ",Input!I156)</f>
        <v xml:space="preserve"> </v>
      </c>
      <c r="H149" s="5" t="str">
        <f>IF(Input!J156=0," ",Input!J156)</f>
        <v xml:space="preserve"> </v>
      </c>
      <c r="I149" s="5" t="str">
        <f>IF(Input!K156=0," ",Input!K156)</f>
        <v xml:space="preserve"> </v>
      </c>
      <c r="J149" s="218" t="str">
        <f>IF(Input!L156=0," ",Input!L156)</f>
        <v xml:space="preserve"> </v>
      </c>
      <c r="K149" s="217" t="str">
        <f>IF(Input!P156=0," ",Input!P156)</f>
        <v xml:space="preserve"> </v>
      </c>
      <c r="L149" s="5" t="str">
        <f>IF(Input!Q156=0," ",Input!Q156)</f>
        <v xml:space="preserve"> </v>
      </c>
      <c r="M149" s="218" t="str">
        <f>IF(Input!R156=0," ",Input!R156)</f>
        <v xml:space="preserve"> </v>
      </c>
    </row>
    <row r="150" spans="2:13" x14ac:dyDescent="0.25">
      <c r="B150" s="217" t="str">
        <f>IF(Input!E$3=0," ",Input!E$3)</f>
        <v xml:space="preserve"> </v>
      </c>
      <c r="C150" s="5" t="str">
        <f>IF(Input!E$4=0," ",Input!E$4)</f>
        <v xml:space="preserve"> </v>
      </c>
      <c r="D150" s="5" t="str">
        <f>IF(Input!E157=0," ",Input!E157)</f>
        <v xml:space="preserve"> </v>
      </c>
      <c r="E150" s="5" t="str">
        <f>IF(Input!G157=0," ",Input!G157)</f>
        <v xml:space="preserve"> </v>
      </c>
      <c r="F150" s="5" t="str">
        <f>IF(Input!H157=0," ",Input!H157)</f>
        <v xml:space="preserve"> </v>
      </c>
      <c r="G150" s="5" t="str">
        <f>IF(Input!I157=0," ",Input!I157)</f>
        <v xml:space="preserve"> </v>
      </c>
      <c r="H150" s="5" t="str">
        <f>IF(Input!J157=0," ",Input!J157)</f>
        <v xml:space="preserve"> </v>
      </c>
      <c r="I150" s="5" t="str">
        <f>IF(Input!K157=0," ",Input!K157)</f>
        <v xml:space="preserve"> </v>
      </c>
      <c r="J150" s="218" t="str">
        <f>IF(Input!L157=0," ",Input!L157)</f>
        <v xml:space="preserve"> </v>
      </c>
      <c r="K150" s="217" t="str">
        <f>IF(Input!P157=0," ",Input!P157)</f>
        <v xml:space="preserve"> </v>
      </c>
      <c r="L150" s="5" t="str">
        <f>IF(Input!Q157=0," ",Input!Q157)</f>
        <v xml:space="preserve"> </v>
      </c>
      <c r="M150" s="218" t="str">
        <f>IF(Input!R157=0," ",Input!R157)</f>
        <v xml:space="preserve"> </v>
      </c>
    </row>
    <row r="151" spans="2:13" x14ac:dyDescent="0.25">
      <c r="B151" s="217" t="str">
        <f>IF(Input!E$3=0," ",Input!E$3)</f>
        <v xml:space="preserve"> </v>
      </c>
      <c r="C151" s="5" t="str">
        <f>IF(Input!E$4=0," ",Input!E$4)</f>
        <v xml:space="preserve"> </v>
      </c>
      <c r="D151" s="5" t="str">
        <f>IF(Input!E158=0," ",Input!E158)</f>
        <v xml:space="preserve"> </v>
      </c>
      <c r="E151" s="5" t="str">
        <f>IF(Input!G158=0," ",Input!G158)</f>
        <v xml:space="preserve"> </v>
      </c>
      <c r="F151" s="5" t="str">
        <f>IF(Input!H158=0," ",Input!H158)</f>
        <v xml:space="preserve"> </v>
      </c>
      <c r="G151" s="5" t="str">
        <f>IF(Input!I158=0," ",Input!I158)</f>
        <v xml:space="preserve"> </v>
      </c>
      <c r="H151" s="5" t="str">
        <f>IF(Input!J158=0," ",Input!J158)</f>
        <v xml:space="preserve"> </v>
      </c>
      <c r="I151" s="5" t="str">
        <f>IF(Input!K158=0," ",Input!K158)</f>
        <v xml:space="preserve"> </v>
      </c>
      <c r="J151" s="218" t="str">
        <f>IF(Input!L158=0," ",Input!L158)</f>
        <v xml:space="preserve"> </v>
      </c>
      <c r="K151" s="217" t="str">
        <f>IF(Input!P158=0," ",Input!P158)</f>
        <v xml:space="preserve"> </v>
      </c>
      <c r="L151" s="5" t="str">
        <f>IF(Input!Q158=0," ",Input!Q158)</f>
        <v xml:space="preserve"> </v>
      </c>
      <c r="M151" s="218" t="str">
        <f>IF(Input!R158=0," ",Input!R158)</f>
        <v xml:space="preserve"> </v>
      </c>
    </row>
    <row r="152" spans="2:13" x14ac:dyDescent="0.25">
      <c r="B152" s="217" t="str">
        <f>IF(Input!E$3=0," ",Input!E$3)</f>
        <v xml:space="preserve"> </v>
      </c>
      <c r="C152" s="5" t="str">
        <f>IF(Input!E$4=0," ",Input!E$4)</f>
        <v xml:space="preserve"> </v>
      </c>
      <c r="D152" s="5" t="str">
        <f>IF(Input!E159=0," ",Input!E159)</f>
        <v xml:space="preserve"> </v>
      </c>
      <c r="E152" s="5" t="str">
        <f>IF(Input!G159=0," ",Input!G159)</f>
        <v xml:space="preserve"> </v>
      </c>
      <c r="F152" s="5" t="str">
        <f>IF(Input!H159=0," ",Input!H159)</f>
        <v xml:space="preserve"> </v>
      </c>
      <c r="G152" s="5" t="str">
        <f>IF(Input!I159=0," ",Input!I159)</f>
        <v xml:space="preserve"> </v>
      </c>
      <c r="H152" s="5" t="str">
        <f>IF(Input!J159=0," ",Input!J159)</f>
        <v xml:space="preserve"> </v>
      </c>
      <c r="I152" s="5" t="str">
        <f>IF(Input!K159=0," ",Input!K159)</f>
        <v xml:space="preserve"> </v>
      </c>
      <c r="J152" s="218" t="str">
        <f>IF(Input!L159=0," ",Input!L159)</f>
        <v xml:space="preserve"> </v>
      </c>
      <c r="K152" s="217" t="str">
        <f>IF(Input!P159=0," ",Input!P159)</f>
        <v xml:space="preserve"> </v>
      </c>
      <c r="L152" s="5" t="str">
        <f>IF(Input!Q159=0," ",Input!Q159)</f>
        <v xml:space="preserve"> </v>
      </c>
      <c r="M152" s="218" t="str">
        <f>IF(Input!R159=0," ",Input!R159)</f>
        <v xml:space="preserve"> </v>
      </c>
    </row>
    <row r="153" spans="2:13" x14ac:dyDescent="0.25">
      <c r="B153" s="217" t="str">
        <f>IF(Input!E$3=0," ",Input!E$3)</f>
        <v xml:space="preserve"> </v>
      </c>
      <c r="C153" s="5" t="str">
        <f>IF(Input!E$4=0," ",Input!E$4)</f>
        <v xml:space="preserve"> </v>
      </c>
      <c r="D153" s="5" t="str">
        <f>IF(Input!E160=0," ",Input!E160)</f>
        <v xml:space="preserve"> </v>
      </c>
      <c r="E153" s="5" t="str">
        <f>IF(Input!G160=0," ",Input!G160)</f>
        <v xml:space="preserve"> </v>
      </c>
      <c r="F153" s="5" t="str">
        <f>IF(Input!H160=0," ",Input!H160)</f>
        <v xml:space="preserve"> </v>
      </c>
      <c r="G153" s="5" t="str">
        <f>IF(Input!I160=0," ",Input!I160)</f>
        <v xml:space="preserve"> </v>
      </c>
      <c r="H153" s="5" t="str">
        <f>IF(Input!J160=0," ",Input!J160)</f>
        <v xml:space="preserve"> </v>
      </c>
      <c r="I153" s="5" t="str">
        <f>IF(Input!K160=0," ",Input!K160)</f>
        <v xml:space="preserve"> </v>
      </c>
      <c r="J153" s="218" t="str">
        <f>IF(Input!L160=0," ",Input!L160)</f>
        <v xml:space="preserve"> </v>
      </c>
      <c r="K153" s="217" t="str">
        <f>IF(Input!P160=0," ",Input!P160)</f>
        <v xml:space="preserve"> </v>
      </c>
      <c r="L153" s="5" t="str">
        <f>IF(Input!Q160=0," ",Input!Q160)</f>
        <v xml:space="preserve"> </v>
      </c>
      <c r="M153" s="218" t="str">
        <f>IF(Input!R160=0," ",Input!R160)</f>
        <v xml:space="preserve"> </v>
      </c>
    </row>
    <row r="154" spans="2:13" x14ac:dyDescent="0.25">
      <c r="B154" s="217" t="str">
        <f>IF(Input!E$3=0," ",Input!E$3)</f>
        <v xml:space="preserve"> </v>
      </c>
      <c r="C154" s="5" t="str">
        <f>IF(Input!E$4=0," ",Input!E$4)</f>
        <v xml:space="preserve"> </v>
      </c>
      <c r="D154" s="5" t="str">
        <f>IF(Input!E161=0," ",Input!E161)</f>
        <v xml:space="preserve"> </v>
      </c>
      <c r="E154" s="5" t="str">
        <f>IF(Input!G161=0," ",Input!G161)</f>
        <v xml:space="preserve"> </v>
      </c>
      <c r="F154" s="5" t="str">
        <f>IF(Input!H161=0," ",Input!H161)</f>
        <v xml:space="preserve"> </v>
      </c>
      <c r="G154" s="5" t="str">
        <f>IF(Input!I161=0," ",Input!I161)</f>
        <v xml:space="preserve"> </v>
      </c>
      <c r="H154" s="5" t="str">
        <f>IF(Input!J161=0," ",Input!J161)</f>
        <v xml:space="preserve"> </v>
      </c>
      <c r="I154" s="5" t="str">
        <f>IF(Input!K161=0," ",Input!K161)</f>
        <v xml:space="preserve"> </v>
      </c>
      <c r="J154" s="218" t="str">
        <f>IF(Input!L161=0," ",Input!L161)</f>
        <v xml:space="preserve"> </v>
      </c>
      <c r="K154" s="217" t="str">
        <f>IF(Input!P161=0," ",Input!P161)</f>
        <v xml:space="preserve"> </v>
      </c>
      <c r="L154" s="5" t="str">
        <f>IF(Input!Q161=0," ",Input!Q161)</f>
        <v xml:space="preserve"> </v>
      </c>
      <c r="M154" s="218" t="str">
        <f>IF(Input!R161=0," ",Input!R161)</f>
        <v xml:space="preserve"> </v>
      </c>
    </row>
    <row r="155" spans="2:13" x14ac:dyDescent="0.25">
      <c r="B155" s="217" t="str">
        <f>IF(Input!E$3=0," ",Input!E$3)</f>
        <v xml:space="preserve"> </v>
      </c>
      <c r="C155" s="5" t="str">
        <f>IF(Input!E$4=0," ",Input!E$4)</f>
        <v xml:space="preserve"> </v>
      </c>
      <c r="D155" s="5" t="str">
        <f>IF(Input!E162=0," ",Input!E162)</f>
        <v xml:space="preserve"> </v>
      </c>
      <c r="E155" s="5" t="str">
        <f>IF(Input!G162=0," ",Input!G162)</f>
        <v xml:space="preserve"> </v>
      </c>
      <c r="F155" s="5" t="str">
        <f>IF(Input!H162=0," ",Input!H162)</f>
        <v xml:space="preserve"> </v>
      </c>
      <c r="G155" s="5" t="str">
        <f>IF(Input!I162=0," ",Input!I162)</f>
        <v xml:space="preserve"> </v>
      </c>
      <c r="H155" s="5" t="str">
        <f>IF(Input!J162=0," ",Input!J162)</f>
        <v xml:space="preserve"> </v>
      </c>
      <c r="I155" s="5" t="str">
        <f>IF(Input!K162=0," ",Input!K162)</f>
        <v xml:space="preserve"> </v>
      </c>
      <c r="J155" s="218" t="str">
        <f>IF(Input!L162=0," ",Input!L162)</f>
        <v xml:space="preserve"> </v>
      </c>
      <c r="K155" s="217" t="str">
        <f>IF(Input!P162=0," ",Input!P162)</f>
        <v xml:space="preserve"> </v>
      </c>
      <c r="L155" s="5" t="str">
        <f>IF(Input!Q162=0," ",Input!Q162)</f>
        <v xml:space="preserve"> </v>
      </c>
      <c r="M155" s="218" t="str">
        <f>IF(Input!R162=0," ",Input!R162)</f>
        <v xml:space="preserve"> </v>
      </c>
    </row>
    <row r="156" spans="2:13" x14ac:dyDescent="0.25">
      <c r="B156" s="217" t="str">
        <f>IF(Input!E$3=0," ",Input!E$3)</f>
        <v xml:space="preserve"> </v>
      </c>
      <c r="C156" s="5" t="str">
        <f>IF(Input!E$4=0," ",Input!E$4)</f>
        <v xml:space="preserve"> </v>
      </c>
      <c r="D156" s="5" t="str">
        <f>IF(Input!E163=0," ",Input!E163)</f>
        <v xml:space="preserve"> </v>
      </c>
      <c r="E156" s="5" t="str">
        <f>IF(Input!G163=0," ",Input!G163)</f>
        <v xml:space="preserve"> </v>
      </c>
      <c r="F156" s="5" t="str">
        <f>IF(Input!H163=0," ",Input!H163)</f>
        <v xml:space="preserve"> </v>
      </c>
      <c r="G156" s="5" t="str">
        <f>IF(Input!I163=0," ",Input!I163)</f>
        <v xml:space="preserve"> </v>
      </c>
      <c r="H156" s="5" t="str">
        <f>IF(Input!J163=0," ",Input!J163)</f>
        <v xml:space="preserve"> </v>
      </c>
      <c r="I156" s="5" t="str">
        <f>IF(Input!K163=0," ",Input!K163)</f>
        <v xml:space="preserve"> </v>
      </c>
      <c r="J156" s="218" t="str">
        <f>IF(Input!L163=0," ",Input!L163)</f>
        <v xml:space="preserve"> </v>
      </c>
      <c r="K156" s="217" t="str">
        <f>IF(Input!P163=0," ",Input!P163)</f>
        <v xml:space="preserve"> </v>
      </c>
      <c r="L156" s="5" t="str">
        <f>IF(Input!Q163=0," ",Input!Q163)</f>
        <v xml:space="preserve"> </v>
      </c>
      <c r="M156" s="218" t="str">
        <f>IF(Input!R163=0," ",Input!R163)</f>
        <v xml:space="preserve"> </v>
      </c>
    </row>
    <row r="157" spans="2:13" x14ac:dyDescent="0.25">
      <c r="B157" s="217" t="str">
        <f>IF(Input!E$3=0," ",Input!E$3)</f>
        <v xml:space="preserve"> </v>
      </c>
      <c r="C157" s="5" t="str">
        <f>IF(Input!E$4=0," ",Input!E$4)</f>
        <v xml:space="preserve"> </v>
      </c>
      <c r="D157" s="5" t="str">
        <f>IF(Input!E164=0," ",Input!E164)</f>
        <v xml:space="preserve"> </v>
      </c>
      <c r="E157" s="5" t="str">
        <f>IF(Input!G164=0," ",Input!G164)</f>
        <v xml:space="preserve"> </v>
      </c>
      <c r="F157" s="5" t="str">
        <f>IF(Input!H164=0," ",Input!H164)</f>
        <v xml:space="preserve"> </v>
      </c>
      <c r="G157" s="5" t="str">
        <f>IF(Input!I164=0," ",Input!I164)</f>
        <v xml:space="preserve"> </v>
      </c>
      <c r="H157" s="5" t="str">
        <f>IF(Input!J164=0," ",Input!J164)</f>
        <v xml:space="preserve"> </v>
      </c>
      <c r="I157" s="5" t="str">
        <f>IF(Input!K164=0," ",Input!K164)</f>
        <v xml:space="preserve"> </v>
      </c>
      <c r="J157" s="218" t="str">
        <f>IF(Input!L164=0," ",Input!L164)</f>
        <v xml:space="preserve"> </v>
      </c>
      <c r="K157" s="217" t="str">
        <f>IF(Input!P164=0," ",Input!P164)</f>
        <v xml:space="preserve"> </v>
      </c>
      <c r="L157" s="5" t="str">
        <f>IF(Input!Q164=0," ",Input!Q164)</f>
        <v xml:space="preserve"> </v>
      </c>
      <c r="M157" s="218" t="str">
        <f>IF(Input!R164=0," ",Input!R164)</f>
        <v xml:space="preserve"> </v>
      </c>
    </row>
    <row r="158" spans="2:13" x14ac:dyDescent="0.25">
      <c r="B158" s="217" t="str">
        <f>IF(Input!E$3=0," ",Input!E$3)</f>
        <v xml:space="preserve"> </v>
      </c>
      <c r="C158" s="5" t="str">
        <f>IF(Input!E$4=0," ",Input!E$4)</f>
        <v xml:space="preserve"> </v>
      </c>
      <c r="D158" s="5" t="str">
        <f>IF(Input!E165=0," ",Input!E165)</f>
        <v xml:space="preserve"> </v>
      </c>
      <c r="E158" s="5" t="str">
        <f>IF(Input!G165=0," ",Input!G165)</f>
        <v xml:space="preserve"> </v>
      </c>
      <c r="F158" s="5" t="str">
        <f>IF(Input!H165=0," ",Input!H165)</f>
        <v xml:space="preserve"> </v>
      </c>
      <c r="G158" s="5" t="str">
        <f>IF(Input!I165=0," ",Input!I165)</f>
        <v xml:space="preserve"> </v>
      </c>
      <c r="H158" s="5" t="str">
        <f>IF(Input!J165=0," ",Input!J165)</f>
        <v xml:space="preserve"> </v>
      </c>
      <c r="I158" s="5" t="str">
        <f>IF(Input!K165=0," ",Input!K165)</f>
        <v xml:space="preserve"> </v>
      </c>
      <c r="J158" s="218" t="str">
        <f>IF(Input!L165=0," ",Input!L165)</f>
        <v xml:space="preserve"> </v>
      </c>
      <c r="K158" s="217" t="str">
        <f>IF(Input!P165=0," ",Input!P165)</f>
        <v xml:space="preserve"> </v>
      </c>
      <c r="L158" s="5" t="str">
        <f>IF(Input!Q165=0," ",Input!Q165)</f>
        <v xml:space="preserve"> </v>
      </c>
      <c r="M158" s="218" t="str">
        <f>IF(Input!R165=0," ",Input!R165)</f>
        <v xml:space="preserve"> </v>
      </c>
    </row>
    <row r="159" spans="2:13" x14ac:dyDescent="0.25">
      <c r="B159" s="217" t="str">
        <f>IF(Input!E$3=0," ",Input!E$3)</f>
        <v xml:space="preserve"> </v>
      </c>
      <c r="C159" s="5" t="str">
        <f>IF(Input!E$4=0," ",Input!E$4)</f>
        <v xml:space="preserve"> </v>
      </c>
      <c r="D159" s="5" t="str">
        <f>IF(Input!E166=0," ",Input!E166)</f>
        <v xml:space="preserve"> </v>
      </c>
      <c r="E159" s="5" t="str">
        <f>IF(Input!G166=0," ",Input!G166)</f>
        <v xml:space="preserve"> </v>
      </c>
      <c r="F159" s="5" t="str">
        <f>IF(Input!H166=0," ",Input!H166)</f>
        <v xml:space="preserve"> </v>
      </c>
      <c r="G159" s="5" t="str">
        <f>IF(Input!I166=0," ",Input!I166)</f>
        <v xml:space="preserve"> </v>
      </c>
      <c r="H159" s="5" t="str">
        <f>IF(Input!J166=0," ",Input!J166)</f>
        <v xml:space="preserve"> </v>
      </c>
      <c r="I159" s="5" t="str">
        <f>IF(Input!K166=0," ",Input!K166)</f>
        <v xml:space="preserve"> </v>
      </c>
      <c r="J159" s="218" t="str">
        <f>IF(Input!L166=0," ",Input!L166)</f>
        <v xml:space="preserve"> </v>
      </c>
      <c r="K159" s="217" t="str">
        <f>IF(Input!P166=0," ",Input!P166)</f>
        <v xml:space="preserve"> </v>
      </c>
      <c r="L159" s="5" t="str">
        <f>IF(Input!Q166=0," ",Input!Q166)</f>
        <v xml:space="preserve"> </v>
      </c>
      <c r="M159" s="218" t="str">
        <f>IF(Input!R166=0," ",Input!R166)</f>
        <v xml:space="preserve"> </v>
      </c>
    </row>
    <row r="160" spans="2:13" x14ac:dyDescent="0.25">
      <c r="B160" s="217" t="str">
        <f>IF(Input!E$3=0," ",Input!E$3)</f>
        <v xml:space="preserve"> </v>
      </c>
      <c r="C160" s="5" t="str">
        <f>IF(Input!E$4=0," ",Input!E$4)</f>
        <v xml:space="preserve"> </v>
      </c>
      <c r="D160" s="5" t="str">
        <f>IF(Input!E167=0," ",Input!E167)</f>
        <v xml:space="preserve"> </v>
      </c>
      <c r="E160" s="5" t="str">
        <f>IF(Input!G167=0," ",Input!G167)</f>
        <v xml:space="preserve"> </v>
      </c>
      <c r="F160" s="5" t="str">
        <f>IF(Input!H167=0," ",Input!H167)</f>
        <v xml:space="preserve"> </v>
      </c>
      <c r="G160" s="5" t="str">
        <f>IF(Input!I167=0," ",Input!I167)</f>
        <v xml:space="preserve"> </v>
      </c>
      <c r="H160" s="5" t="str">
        <f>IF(Input!J167=0," ",Input!J167)</f>
        <v xml:space="preserve"> </v>
      </c>
      <c r="I160" s="5" t="str">
        <f>IF(Input!K167=0," ",Input!K167)</f>
        <v xml:space="preserve"> </v>
      </c>
      <c r="J160" s="218" t="str">
        <f>IF(Input!L167=0," ",Input!L167)</f>
        <v xml:space="preserve"> </v>
      </c>
      <c r="K160" s="217" t="str">
        <f>IF(Input!P167=0," ",Input!P167)</f>
        <v xml:space="preserve"> </v>
      </c>
      <c r="L160" s="5" t="str">
        <f>IF(Input!Q167=0," ",Input!Q167)</f>
        <v xml:space="preserve"> </v>
      </c>
      <c r="M160" s="218" t="str">
        <f>IF(Input!R167=0," ",Input!R167)</f>
        <v xml:space="preserve"> </v>
      </c>
    </row>
    <row r="161" spans="2:13" x14ac:dyDescent="0.25">
      <c r="B161" s="217" t="str">
        <f>IF(Input!E$3=0," ",Input!E$3)</f>
        <v xml:space="preserve"> </v>
      </c>
      <c r="C161" s="5" t="str">
        <f>IF(Input!E$4=0," ",Input!E$4)</f>
        <v xml:space="preserve"> </v>
      </c>
      <c r="D161" s="5" t="str">
        <f>IF(Input!E168=0," ",Input!E168)</f>
        <v xml:space="preserve"> </v>
      </c>
      <c r="E161" s="5" t="str">
        <f>IF(Input!G168=0," ",Input!G168)</f>
        <v xml:space="preserve"> </v>
      </c>
      <c r="F161" s="5" t="str">
        <f>IF(Input!H168=0," ",Input!H168)</f>
        <v xml:space="preserve"> </v>
      </c>
      <c r="G161" s="5" t="str">
        <f>IF(Input!I168=0," ",Input!I168)</f>
        <v xml:space="preserve"> </v>
      </c>
      <c r="H161" s="5" t="str">
        <f>IF(Input!J168=0," ",Input!J168)</f>
        <v xml:space="preserve"> </v>
      </c>
      <c r="I161" s="5" t="str">
        <f>IF(Input!K168=0," ",Input!K168)</f>
        <v xml:space="preserve"> </v>
      </c>
      <c r="J161" s="218" t="str">
        <f>IF(Input!L168=0," ",Input!L168)</f>
        <v xml:space="preserve"> </v>
      </c>
      <c r="K161" s="217" t="str">
        <f>IF(Input!P168=0," ",Input!P168)</f>
        <v xml:space="preserve"> </v>
      </c>
      <c r="L161" s="5" t="str">
        <f>IF(Input!Q168=0," ",Input!Q168)</f>
        <v xml:space="preserve"> </v>
      </c>
      <c r="M161" s="218" t="str">
        <f>IF(Input!R168=0," ",Input!R168)</f>
        <v xml:space="preserve"> </v>
      </c>
    </row>
    <row r="162" spans="2:13" x14ac:dyDescent="0.25">
      <c r="B162" s="217" t="str">
        <f>IF(Input!E$3=0," ",Input!E$3)</f>
        <v xml:space="preserve"> </v>
      </c>
      <c r="C162" s="5" t="str">
        <f>IF(Input!E$4=0," ",Input!E$4)</f>
        <v xml:space="preserve"> </v>
      </c>
      <c r="D162" s="5" t="str">
        <f>IF(Input!E169=0," ",Input!E169)</f>
        <v xml:space="preserve"> </v>
      </c>
      <c r="E162" s="5" t="str">
        <f>IF(Input!G169=0," ",Input!G169)</f>
        <v xml:space="preserve"> </v>
      </c>
      <c r="F162" s="5" t="str">
        <f>IF(Input!H169=0," ",Input!H169)</f>
        <v xml:space="preserve"> </v>
      </c>
      <c r="G162" s="5" t="str">
        <f>IF(Input!I169=0," ",Input!I169)</f>
        <v xml:space="preserve"> </v>
      </c>
      <c r="H162" s="5" t="str">
        <f>IF(Input!J169=0," ",Input!J169)</f>
        <v xml:space="preserve"> </v>
      </c>
      <c r="I162" s="5" t="str">
        <f>IF(Input!K169=0," ",Input!K169)</f>
        <v xml:space="preserve"> </v>
      </c>
      <c r="J162" s="218" t="str">
        <f>IF(Input!L169=0," ",Input!L169)</f>
        <v xml:space="preserve"> </v>
      </c>
      <c r="K162" s="217" t="str">
        <f>IF(Input!P169=0," ",Input!P169)</f>
        <v xml:space="preserve"> </v>
      </c>
      <c r="L162" s="5" t="str">
        <f>IF(Input!Q169=0," ",Input!Q169)</f>
        <v xml:space="preserve"> </v>
      </c>
      <c r="M162" s="218" t="str">
        <f>IF(Input!R169=0," ",Input!R169)</f>
        <v xml:space="preserve"> </v>
      </c>
    </row>
    <row r="163" spans="2:13" x14ac:dyDescent="0.25">
      <c r="B163" s="217" t="str">
        <f>IF(Input!E$3=0," ",Input!E$3)</f>
        <v xml:space="preserve"> </v>
      </c>
      <c r="C163" s="5" t="str">
        <f>IF(Input!E$4=0," ",Input!E$4)</f>
        <v xml:space="preserve"> </v>
      </c>
      <c r="D163" s="5" t="str">
        <f>IF(Input!E170=0," ",Input!E170)</f>
        <v xml:space="preserve"> </v>
      </c>
      <c r="E163" s="5" t="str">
        <f>IF(Input!G170=0," ",Input!G170)</f>
        <v xml:space="preserve"> </v>
      </c>
      <c r="F163" s="5" t="str">
        <f>IF(Input!H170=0," ",Input!H170)</f>
        <v xml:space="preserve"> </v>
      </c>
      <c r="G163" s="5" t="str">
        <f>IF(Input!I170=0," ",Input!I170)</f>
        <v xml:space="preserve"> </v>
      </c>
      <c r="H163" s="5" t="str">
        <f>IF(Input!J170=0," ",Input!J170)</f>
        <v xml:space="preserve"> </v>
      </c>
      <c r="I163" s="5" t="str">
        <f>IF(Input!K170=0," ",Input!K170)</f>
        <v xml:space="preserve"> </v>
      </c>
      <c r="J163" s="218" t="str">
        <f>IF(Input!L170=0," ",Input!L170)</f>
        <v xml:space="preserve"> </v>
      </c>
      <c r="K163" s="217" t="str">
        <f>IF(Input!P170=0," ",Input!P170)</f>
        <v xml:space="preserve"> </v>
      </c>
      <c r="L163" s="5" t="str">
        <f>IF(Input!Q170=0," ",Input!Q170)</f>
        <v xml:space="preserve"> </v>
      </c>
      <c r="M163" s="218" t="str">
        <f>IF(Input!R170=0," ",Input!R170)</f>
        <v xml:space="preserve"> </v>
      </c>
    </row>
    <row r="164" spans="2:13" x14ac:dyDescent="0.25">
      <c r="B164" s="217" t="str">
        <f>IF(Input!E$3=0," ",Input!E$3)</f>
        <v xml:space="preserve"> </v>
      </c>
      <c r="C164" s="5" t="str">
        <f>IF(Input!E$4=0," ",Input!E$4)</f>
        <v xml:space="preserve"> </v>
      </c>
      <c r="D164" s="5" t="str">
        <f>IF(Input!E171=0," ",Input!E171)</f>
        <v xml:space="preserve"> </v>
      </c>
      <c r="E164" s="5" t="str">
        <f>IF(Input!G171=0," ",Input!G171)</f>
        <v xml:space="preserve"> </v>
      </c>
      <c r="F164" s="5" t="str">
        <f>IF(Input!H171=0," ",Input!H171)</f>
        <v xml:space="preserve"> </v>
      </c>
      <c r="G164" s="5" t="str">
        <f>IF(Input!I171=0," ",Input!I171)</f>
        <v xml:space="preserve"> </v>
      </c>
      <c r="H164" s="5" t="str">
        <f>IF(Input!J171=0," ",Input!J171)</f>
        <v xml:space="preserve"> </v>
      </c>
      <c r="I164" s="5" t="str">
        <f>IF(Input!K171=0," ",Input!K171)</f>
        <v xml:space="preserve"> </v>
      </c>
      <c r="J164" s="218" t="str">
        <f>IF(Input!L171=0," ",Input!L171)</f>
        <v xml:space="preserve"> </v>
      </c>
      <c r="K164" s="217" t="str">
        <f>IF(Input!P171=0," ",Input!P171)</f>
        <v xml:space="preserve"> </v>
      </c>
      <c r="L164" s="5" t="str">
        <f>IF(Input!Q171=0," ",Input!Q171)</f>
        <v xml:space="preserve"> </v>
      </c>
      <c r="M164" s="218" t="str">
        <f>IF(Input!R171=0," ",Input!R171)</f>
        <v xml:space="preserve"> </v>
      </c>
    </row>
    <row r="165" spans="2:13" x14ac:dyDescent="0.25">
      <c r="B165" s="217" t="str">
        <f>IF(Input!E$3=0," ",Input!E$3)</f>
        <v xml:space="preserve"> </v>
      </c>
      <c r="C165" s="5" t="str">
        <f>IF(Input!E$4=0," ",Input!E$4)</f>
        <v xml:space="preserve"> </v>
      </c>
      <c r="D165" s="5" t="str">
        <f>IF(Input!E172=0," ",Input!E172)</f>
        <v xml:space="preserve"> </v>
      </c>
      <c r="E165" s="5" t="str">
        <f>IF(Input!G172=0," ",Input!G172)</f>
        <v xml:space="preserve"> </v>
      </c>
      <c r="F165" s="5" t="str">
        <f>IF(Input!H172=0," ",Input!H172)</f>
        <v xml:space="preserve"> </v>
      </c>
      <c r="G165" s="5" t="str">
        <f>IF(Input!I172=0," ",Input!I172)</f>
        <v xml:space="preserve"> </v>
      </c>
      <c r="H165" s="5" t="str">
        <f>IF(Input!J172=0," ",Input!J172)</f>
        <v xml:space="preserve"> </v>
      </c>
      <c r="I165" s="5" t="str">
        <f>IF(Input!K172=0," ",Input!K172)</f>
        <v xml:space="preserve"> </v>
      </c>
      <c r="J165" s="218" t="str">
        <f>IF(Input!L172=0," ",Input!L172)</f>
        <v xml:space="preserve"> </v>
      </c>
      <c r="K165" s="217" t="str">
        <f>IF(Input!P172=0," ",Input!P172)</f>
        <v xml:space="preserve"> </v>
      </c>
      <c r="L165" s="5" t="str">
        <f>IF(Input!Q172=0," ",Input!Q172)</f>
        <v xml:space="preserve"> </v>
      </c>
      <c r="M165" s="218" t="str">
        <f>IF(Input!R172=0," ",Input!R172)</f>
        <v xml:space="preserve"> </v>
      </c>
    </row>
    <row r="166" spans="2:13" x14ac:dyDescent="0.25">
      <c r="B166" s="217" t="str">
        <f>IF(Input!E$3=0," ",Input!E$3)</f>
        <v xml:space="preserve"> </v>
      </c>
      <c r="C166" s="5" t="str">
        <f>IF(Input!E$4=0," ",Input!E$4)</f>
        <v xml:space="preserve"> </v>
      </c>
      <c r="D166" s="5" t="str">
        <f>IF(Input!E173=0," ",Input!E173)</f>
        <v xml:space="preserve"> </v>
      </c>
      <c r="E166" s="5" t="str">
        <f>IF(Input!G173=0," ",Input!G173)</f>
        <v xml:space="preserve"> </v>
      </c>
      <c r="F166" s="5" t="str">
        <f>IF(Input!H173=0," ",Input!H173)</f>
        <v xml:space="preserve"> </v>
      </c>
      <c r="G166" s="5" t="str">
        <f>IF(Input!I173=0," ",Input!I173)</f>
        <v xml:space="preserve"> </v>
      </c>
      <c r="H166" s="5" t="str">
        <f>IF(Input!J173=0," ",Input!J173)</f>
        <v xml:space="preserve"> </v>
      </c>
      <c r="I166" s="5" t="str">
        <f>IF(Input!K173=0," ",Input!K173)</f>
        <v xml:space="preserve"> </v>
      </c>
      <c r="J166" s="218" t="str">
        <f>IF(Input!L173=0," ",Input!L173)</f>
        <v xml:space="preserve"> </v>
      </c>
      <c r="K166" s="217" t="str">
        <f>IF(Input!P173=0," ",Input!P173)</f>
        <v xml:space="preserve"> </v>
      </c>
      <c r="L166" s="5" t="str">
        <f>IF(Input!Q173=0," ",Input!Q173)</f>
        <v xml:space="preserve"> </v>
      </c>
      <c r="M166" s="218" t="str">
        <f>IF(Input!R173=0," ",Input!R173)</f>
        <v xml:space="preserve"> </v>
      </c>
    </row>
    <row r="167" spans="2:13" x14ac:dyDescent="0.25">
      <c r="B167" s="217" t="str">
        <f>IF(Input!E$3=0," ",Input!E$3)</f>
        <v xml:space="preserve"> </v>
      </c>
      <c r="C167" s="5" t="str">
        <f>IF(Input!E$4=0," ",Input!E$4)</f>
        <v xml:space="preserve"> </v>
      </c>
      <c r="D167" s="5" t="str">
        <f>IF(Input!E174=0," ",Input!E174)</f>
        <v xml:space="preserve"> </v>
      </c>
      <c r="E167" s="5" t="str">
        <f>IF(Input!G174=0," ",Input!G174)</f>
        <v xml:space="preserve"> </v>
      </c>
      <c r="F167" s="5" t="str">
        <f>IF(Input!H174=0," ",Input!H174)</f>
        <v xml:space="preserve"> </v>
      </c>
      <c r="G167" s="5" t="str">
        <f>IF(Input!I174=0," ",Input!I174)</f>
        <v xml:space="preserve"> </v>
      </c>
      <c r="H167" s="5" t="str">
        <f>IF(Input!J174=0," ",Input!J174)</f>
        <v xml:space="preserve"> </v>
      </c>
      <c r="I167" s="5" t="str">
        <f>IF(Input!K174=0," ",Input!K174)</f>
        <v xml:space="preserve"> </v>
      </c>
      <c r="J167" s="218" t="str">
        <f>IF(Input!L174=0," ",Input!L174)</f>
        <v xml:space="preserve"> </v>
      </c>
      <c r="K167" s="217" t="str">
        <f>IF(Input!P174=0," ",Input!P174)</f>
        <v xml:space="preserve"> </v>
      </c>
      <c r="L167" s="5" t="str">
        <f>IF(Input!Q174=0," ",Input!Q174)</f>
        <v xml:space="preserve"> </v>
      </c>
      <c r="M167" s="218" t="str">
        <f>IF(Input!R174=0," ",Input!R174)</f>
        <v xml:space="preserve"> </v>
      </c>
    </row>
    <row r="168" spans="2:13" x14ac:dyDescent="0.25">
      <c r="B168" s="217" t="str">
        <f>IF(Input!E$3=0," ",Input!E$3)</f>
        <v xml:space="preserve"> </v>
      </c>
      <c r="C168" s="5" t="str">
        <f>IF(Input!E$4=0," ",Input!E$4)</f>
        <v xml:space="preserve"> </v>
      </c>
      <c r="D168" s="5" t="str">
        <f>IF(Input!E175=0," ",Input!E175)</f>
        <v xml:space="preserve"> </v>
      </c>
      <c r="E168" s="5" t="str">
        <f>IF(Input!G175=0," ",Input!G175)</f>
        <v xml:space="preserve"> </v>
      </c>
      <c r="F168" s="5" t="str">
        <f>IF(Input!H175=0," ",Input!H175)</f>
        <v xml:space="preserve"> </v>
      </c>
      <c r="G168" s="5" t="str">
        <f>IF(Input!I175=0," ",Input!I175)</f>
        <v xml:space="preserve"> </v>
      </c>
      <c r="H168" s="5" t="str">
        <f>IF(Input!J175=0," ",Input!J175)</f>
        <v xml:space="preserve"> </v>
      </c>
      <c r="I168" s="5" t="str">
        <f>IF(Input!K175=0," ",Input!K175)</f>
        <v xml:space="preserve"> </v>
      </c>
      <c r="J168" s="218" t="str">
        <f>IF(Input!L175=0," ",Input!L175)</f>
        <v xml:space="preserve"> </v>
      </c>
      <c r="K168" s="217" t="str">
        <f>IF(Input!P175=0," ",Input!P175)</f>
        <v xml:space="preserve"> </v>
      </c>
      <c r="L168" s="5" t="str">
        <f>IF(Input!Q175=0," ",Input!Q175)</f>
        <v xml:space="preserve"> </v>
      </c>
      <c r="M168" s="218" t="str">
        <f>IF(Input!R175=0," ",Input!R175)</f>
        <v xml:space="preserve"> </v>
      </c>
    </row>
    <row r="169" spans="2:13" x14ac:dyDescent="0.25">
      <c r="B169" s="217" t="str">
        <f>IF(Input!E$3=0," ",Input!E$3)</f>
        <v xml:space="preserve"> </v>
      </c>
      <c r="C169" s="5" t="str">
        <f>IF(Input!E$4=0," ",Input!E$4)</f>
        <v xml:space="preserve"> </v>
      </c>
      <c r="D169" s="5" t="str">
        <f>IF(Input!E176=0," ",Input!E176)</f>
        <v xml:space="preserve"> </v>
      </c>
      <c r="E169" s="5" t="str">
        <f>IF(Input!G176=0," ",Input!G176)</f>
        <v xml:space="preserve"> </v>
      </c>
      <c r="F169" s="5" t="str">
        <f>IF(Input!H176=0," ",Input!H176)</f>
        <v xml:space="preserve"> </v>
      </c>
      <c r="G169" s="5" t="str">
        <f>IF(Input!I176=0," ",Input!I176)</f>
        <v xml:space="preserve"> </v>
      </c>
      <c r="H169" s="5" t="str">
        <f>IF(Input!J176=0," ",Input!J176)</f>
        <v xml:space="preserve"> </v>
      </c>
      <c r="I169" s="5" t="str">
        <f>IF(Input!K176=0," ",Input!K176)</f>
        <v xml:space="preserve"> </v>
      </c>
      <c r="J169" s="218" t="str">
        <f>IF(Input!L176=0," ",Input!L176)</f>
        <v xml:space="preserve"> </v>
      </c>
      <c r="K169" s="217" t="str">
        <f>IF(Input!P176=0," ",Input!P176)</f>
        <v xml:space="preserve"> </v>
      </c>
      <c r="L169" s="5" t="str">
        <f>IF(Input!Q176=0," ",Input!Q176)</f>
        <v xml:space="preserve"> </v>
      </c>
      <c r="M169" s="218" t="str">
        <f>IF(Input!R176=0," ",Input!R176)</f>
        <v xml:space="preserve"> </v>
      </c>
    </row>
    <row r="170" spans="2:13" x14ac:dyDescent="0.25">
      <c r="B170" s="217" t="str">
        <f>IF(Input!E$3=0," ",Input!E$3)</f>
        <v xml:space="preserve"> </v>
      </c>
      <c r="C170" s="5" t="str">
        <f>IF(Input!E$4=0," ",Input!E$4)</f>
        <v xml:space="preserve"> </v>
      </c>
      <c r="D170" s="5" t="str">
        <f>IF(Input!E177=0," ",Input!E177)</f>
        <v xml:space="preserve"> </v>
      </c>
      <c r="E170" s="5" t="str">
        <f>IF(Input!G177=0," ",Input!G177)</f>
        <v xml:space="preserve"> </v>
      </c>
      <c r="F170" s="5" t="str">
        <f>IF(Input!H177=0," ",Input!H177)</f>
        <v xml:space="preserve"> </v>
      </c>
      <c r="G170" s="5" t="str">
        <f>IF(Input!I177=0," ",Input!I177)</f>
        <v xml:space="preserve"> </v>
      </c>
      <c r="H170" s="5" t="str">
        <f>IF(Input!J177=0," ",Input!J177)</f>
        <v xml:space="preserve"> </v>
      </c>
      <c r="I170" s="5" t="str">
        <f>IF(Input!K177=0," ",Input!K177)</f>
        <v xml:space="preserve"> </v>
      </c>
      <c r="J170" s="218" t="str">
        <f>IF(Input!L177=0," ",Input!L177)</f>
        <v xml:space="preserve"> </v>
      </c>
      <c r="K170" s="217" t="str">
        <f>IF(Input!P177=0," ",Input!P177)</f>
        <v xml:space="preserve"> </v>
      </c>
      <c r="L170" s="5" t="str">
        <f>IF(Input!Q177=0," ",Input!Q177)</f>
        <v xml:space="preserve"> </v>
      </c>
      <c r="M170" s="218" t="str">
        <f>IF(Input!R177=0," ",Input!R177)</f>
        <v xml:space="preserve"> </v>
      </c>
    </row>
    <row r="171" spans="2:13" x14ac:dyDescent="0.25">
      <c r="B171" s="217" t="str">
        <f>IF(Input!E$3=0," ",Input!E$3)</f>
        <v xml:space="preserve"> </v>
      </c>
      <c r="C171" s="5" t="str">
        <f>IF(Input!E$4=0," ",Input!E$4)</f>
        <v xml:space="preserve"> </v>
      </c>
      <c r="D171" s="5" t="str">
        <f>IF(Input!E178=0," ",Input!E178)</f>
        <v xml:space="preserve"> </v>
      </c>
      <c r="E171" s="5" t="str">
        <f>IF(Input!G178=0," ",Input!G178)</f>
        <v xml:space="preserve"> </v>
      </c>
      <c r="F171" s="5" t="str">
        <f>IF(Input!H178=0," ",Input!H178)</f>
        <v xml:space="preserve"> </v>
      </c>
      <c r="G171" s="5" t="str">
        <f>IF(Input!I178=0," ",Input!I178)</f>
        <v xml:space="preserve"> </v>
      </c>
      <c r="H171" s="5" t="str">
        <f>IF(Input!J178=0," ",Input!J178)</f>
        <v xml:space="preserve"> </v>
      </c>
      <c r="I171" s="5" t="str">
        <f>IF(Input!K178=0," ",Input!K178)</f>
        <v xml:space="preserve"> </v>
      </c>
      <c r="J171" s="218" t="str">
        <f>IF(Input!L178=0," ",Input!L178)</f>
        <v xml:space="preserve"> </v>
      </c>
      <c r="K171" s="217" t="str">
        <f>IF(Input!P178=0," ",Input!P178)</f>
        <v xml:space="preserve"> </v>
      </c>
      <c r="L171" s="5" t="str">
        <f>IF(Input!Q178=0," ",Input!Q178)</f>
        <v xml:space="preserve"> </v>
      </c>
      <c r="M171" s="218" t="str">
        <f>IF(Input!R178=0," ",Input!R178)</f>
        <v xml:space="preserve"> </v>
      </c>
    </row>
    <row r="172" spans="2:13" x14ac:dyDescent="0.25">
      <c r="B172" s="217" t="str">
        <f>IF(Input!E$3=0," ",Input!E$3)</f>
        <v xml:space="preserve"> </v>
      </c>
      <c r="C172" s="5" t="str">
        <f>IF(Input!E$4=0," ",Input!E$4)</f>
        <v xml:space="preserve"> </v>
      </c>
      <c r="D172" s="5" t="str">
        <f>IF(Input!E179=0," ",Input!E179)</f>
        <v xml:space="preserve"> </v>
      </c>
      <c r="E172" s="5" t="str">
        <f>IF(Input!G179=0," ",Input!G179)</f>
        <v xml:space="preserve"> </v>
      </c>
      <c r="F172" s="5" t="str">
        <f>IF(Input!H179=0," ",Input!H179)</f>
        <v xml:space="preserve"> </v>
      </c>
      <c r="G172" s="5" t="str">
        <f>IF(Input!I179=0," ",Input!I179)</f>
        <v xml:space="preserve"> </v>
      </c>
      <c r="H172" s="5" t="str">
        <f>IF(Input!J179=0," ",Input!J179)</f>
        <v xml:space="preserve"> </v>
      </c>
      <c r="I172" s="5" t="str">
        <f>IF(Input!K179=0," ",Input!K179)</f>
        <v xml:space="preserve"> </v>
      </c>
      <c r="J172" s="218" t="str">
        <f>IF(Input!L179=0," ",Input!L179)</f>
        <v xml:space="preserve"> </v>
      </c>
      <c r="K172" s="217" t="str">
        <f>IF(Input!P179=0," ",Input!P179)</f>
        <v xml:space="preserve"> </v>
      </c>
      <c r="L172" s="5" t="str">
        <f>IF(Input!Q179=0," ",Input!Q179)</f>
        <v xml:space="preserve"> </v>
      </c>
      <c r="M172" s="218" t="str">
        <f>IF(Input!R179=0," ",Input!R179)</f>
        <v xml:space="preserve"> </v>
      </c>
    </row>
    <row r="173" spans="2:13" x14ac:dyDescent="0.25">
      <c r="B173" s="217" t="str">
        <f>IF(Input!E$3=0," ",Input!E$3)</f>
        <v xml:space="preserve"> </v>
      </c>
      <c r="C173" s="5" t="str">
        <f>IF(Input!E$4=0," ",Input!E$4)</f>
        <v xml:space="preserve"> </v>
      </c>
      <c r="D173" s="5" t="str">
        <f>IF(Input!E180=0," ",Input!E180)</f>
        <v xml:space="preserve"> </v>
      </c>
      <c r="E173" s="5" t="str">
        <f>IF(Input!G180=0," ",Input!G180)</f>
        <v xml:space="preserve"> </v>
      </c>
      <c r="F173" s="5" t="str">
        <f>IF(Input!H180=0," ",Input!H180)</f>
        <v xml:space="preserve"> </v>
      </c>
      <c r="G173" s="5" t="str">
        <f>IF(Input!I180=0," ",Input!I180)</f>
        <v xml:space="preserve"> </v>
      </c>
      <c r="H173" s="5" t="str">
        <f>IF(Input!J180=0," ",Input!J180)</f>
        <v xml:space="preserve"> </v>
      </c>
      <c r="I173" s="5" t="str">
        <f>IF(Input!K180=0," ",Input!K180)</f>
        <v xml:space="preserve"> </v>
      </c>
      <c r="J173" s="218" t="str">
        <f>IF(Input!L180=0," ",Input!L180)</f>
        <v xml:space="preserve"> </v>
      </c>
      <c r="K173" s="217" t="str">
        <f>IF(Input!P180=0," ",Input!P180)</f>
        <v xml:space="preserve"> </v>
      </c>
      <c r="L173" s="5" t="str">
        <f>IF(Input!Q180=0," ",Input!Q180)</f>
        <v xml:space="preserve"> </v>
      </c>
      <c r="M173" s="218" t="str">
        <f>IF(Input!R180=0," ",Input!R180)</f>
        <v xml:space="preserve"> </v>
      </c>
    </row>
    <row r="174" spans="2:13" x14ac:dyDescent="0.25">
      <c r="B174" s="217" t="str">
        <f>IF(Input!E$3=0," ",Input!E$3)</f>
        <v xml:space="preserve"> </v>
      </c>
      <c r="C174" s="5" t="str">
        <f>IF(Input!E$4=0," ",Input!E$4)</f>
        <v xml:space="preserve"> </v>
      </c>
      <c r="D174" s="5" t="str">
        <f>IF(Input!E181=0," ",Input!E181)</f>
        <v xml:space="preserve"> </v>
      </c>
      <c r="E174" s="5" t="str">
        <f>IF(Input!G181=0," ",Input!G181)</f>
        <v xml:space="preserve"> </v>
      </c>
      <c r="F174" s="5" t="str">
        <f>IF(Input!H181=0," ",Input!H181)</f>
        <v xml:space="preserve"> </v>
      </c>
      <c r="G174" s="5" t="str">
        <f>IF(Input!I181=0," ",Input!I181)</f>
        <v xml:space="preserve"> </v>
      </c>
      <c r="H174" s="5" t="str">
        <f>IF(Input!J181=0," ",Input!J181)</f>
        <v xml:space="preserve"> </v>
      </c>
      <c r="I174" s="5" t="str">
        <f>IF(Input!K181=0," ",Input!K181)</f>
        <v xml:space="preserve"> </v>
      </c>
      <c r="J174" s="218" t="str">
        <f>IF(Input!L181=0," ",Input!L181)</f>
        <v xml:space="preserve"> </v>
      </c>
      <c r="K174" s="217" t="str">
        <f>IF(Input!P181=0," ",Input!P181)</f>
        <v xml:space="preserve"> </v>
      </c>
      <c r="L174" s="5" t="str">
        <f>IF(Input!Q181=0," ",Input!Q181)</f>
        <v xml:space="preserve"> </v>
      </c>
      <c r="M174" s="218" t="str">
        <f>IF(Input!R181=0," ",Input!R181)</f>
        <v xml:space="preserve"> </v>
      </c>
    </row>
    <row r="175" spans="2:13" x14ac:dyDescent="0.25">
      <c r="B175" s="217" t="str">
        <f>IF(Input!E$3=0," ",Input!E$3)</f>
        <v xml:space="preserve"> </v>
      </c>
      <c r="C175" s="5" t="str">
        <f>IF(Input!E$4=0," ",Input!E$4)</f>
        <v xml:space="preserve"> </v>
      </c>
      <c r="D175" s="5" t="str">
        <f>IF(Input!E182=0," ",Input!E182)</f>
        <v xml:space="preserve"> </v>
      </c>
      <c r="E175" s="5" t="str">
        <f>IF(Input!G182=0," ",Input!G182)</f>
        <v xml:space="preserve"> </v>
      </c>
      <c r="F175" s="5" t="str">
        <f>IF(Input!H182=0," ",Input!H182)</f>
        <v xml:space="preserve"> </v>
      </c>
      <c r="G175" s="5" t="str">
        <f>IF(Input!I182=0," ",Input!I182)</f>
        <v xml:space="preserve"> </v>
      </c>
      <c r="H175" s="5" t="str">
        <f>IF(Input!J182=0," ",Input!J182)</f>
        <v xml:space="preserve"> </v>
      </c>
      <c r="I175" s="5" t="str">
        <f>IF(Input!K182=0," ",Input!K182)</f>
        <v xml:space="preserve"> </v>
      </c>
      <c r="J175" s="218" t="str">
        <f>IF(Input!L182=0," ",Input!L182)</f>
        <v xml:space="preserve"> </v>
      </c>
      <c r="K175" s="217" t="str">
        <f>IF(Input!P182=0," ",Input!P182)</f>
        <v xml:space="preserve"> </v>
      </c>
      <c r="L175" s="5" t="str">
        <f>IF(Input!Q182=0," ",Input!Q182)</f>
        <v xml:space="preserve"> </v>
      </c>
      <c r="M175" s="218" t="str">
        <f>IF(Input!R182=0," ",Input!R182)</f>
        <v xml:space="preserve"> </v>
      </c>
    </row>
    <row r="176" spans="2:13" x14ac:dyDescent="0.25">
      <c r="B176" s="217" t="str">
        <f>IF(Input!E$3=0," ",Input!E$3)</f>
        <v xml:space="preserve"> </v>
      </c>
      <c r="C176" s="5" t="str">
        <f>IF(Input!E$4=0," ",Input!E$4)</f>
        <v xml:space="preserve"> </v>
      </c>
      <c r="D176" s="5" t="str">
        <f>IF(Input!E183=0," ",Input!E183)</f>
        <v xml:space="preserve"> </v>
      </c>
      <c r="E176" s="5" t="str">
        <f>IF(Input!G183=0," ",Input!G183)</f>
        <v xml:space="preserve"> </v>
      </c>
      <c r="F176" s="5" t="str">
        <f>IF(Input!H183=0," ",Input!H183)</f>
        <v xml:space="preserve"> </v>
      </c>
      <c r="G176" s="5" t="str">
        <f>IF(Input!I183=0," ",Input!I183)</f>
        <v xml:space="preserve"> </v>
      </c>
      <c r="H176" s="5" t="str">
        <f>IF(Input!J183=0," ",Input!J183)</f>
        <v xml:space="preserve"> </v>
      </c>
      <c r="I176" s="5" t="str">
        <f>IF(Input!K183=0," ",Input!K183)</f>
        <v xml:space="preserve"> </v>
      </c>
      <c r="J176" s="218" t="str">
        <f>IF(Input!L183=0," ",Input!L183)</f>
        <v xml:space="preserve"> </v>
      </c>
      <c r="K176" s="217" t="str">
        <f>IF(Input!P183=0," ",Input!P183)</f>
        <v xml:space="preserve"> </v>
      </c>
      <c r="L176" s="5" t="str">
        <f>IF(Input!Q183=0," ",Input!Q183)</f>
        <v xml:space="preserve"> </v>
      </c>
      <c r="M176" s="218" t="str">
        <f>IF(Input!R183=0," ",Input!R183)</f>
        <v xml:space="preserve"> </v>
      </c>
    </row>
    <row r="177" spans="2:13" x14ac:dyDescent="0.25">
      <c r="B177" s="217" t="str">
        <f>IF(Input!E$3=0," ",Input!E$3)</f>
        <v xml:space="preserve"> </v>
      </c>
      <c r="C177" s="5" t="str">
        <f>IF(Input!E$4=0," ",Input!E$4)</f>
        <v xml:space="preserve"> </v>
      </c>
      <c r="D177" s="5" t="str">
        <f>IF(Input!E184=0," ",Input!E184)</f>
        <v xml:space="preserve"> </v>
      </c>
      <c r="E177" s="5" t="str">
        <f>IF(Input!G184=0," ",Input!G184)</f>
        <v xml:space="preserve"> </v>
      </c>
      <c r="F177" s="5" t="str">
        <f>IF(Input!H184=0," ",Input!H184)</f>
        <v xml:space="preserve"> </v>
      </c>
      <c r="G177" s="5" t="str">
        <f>IF(Input!I184=0," ",Input!I184)</f>
        <v xml:space="preserve"> </v>
      </c>
      <c r="H177" s="5" t="str">
        <f>IF(Input!J184=0," ",Input!J184)</f>
        <v xml:space="preserve"> </v>
      </c>
      <c r="I177" s="5" t="str">
        <f>IF(Input!K184=0," ",Input!K184)</f>
        <v xml:space="preserve"> </v>
      </c>
      <c r="J177" s="218" t="str">
        <f>IF(Input!L184=0," ",Input!L184)</f>
        <v xml:space="preserve"> </v>
      </c>
      <c r="K177" s="217" t="str">
        <f>IF(Input!P184=0," ",Input!P184)</f>
        <v xml:space="preserve"> </v>
      </c>
      <c r="L177" s="5" t="str">
        <f>IF(Input!Q184=0," ",Input!Q184)</f>
        <v xml:space="preserve"> </v>
      </c>
      <c r="M177" s="218" t="str">
        <f>IF(Input!R184=0," ",Input!R184)</f>
        <v xml:space="preserve"> </v>
      </c>
    </row>
    <row r="178" spans="2:13" x14ac:dyDescent="0.25">
      <c r="B178" s="217" t="str">
        <f>IF(Input!E$3=0," ",Input!E$3)</f>
        <v xml:space="preserve"> </v>
      </c>
      <c r="C178" s="5" t="str">
        <f>IF(Input!E$4=0," ",Input!E$4)</f>
        <v xml:space="preserve"> </v>
      </c>
      <c r="D178" s="5" t="str">
        <f>IF(Input!E185=0," ",Input!E185)</f>
        <v xml:space="preserve"> </v>
      </c>
      <c r="E178" s="5" t="str">
        <f>IF(Input!G185=0," ",Input!G185)</f>
        <v xml:space="preserve"> </v>
      </c>
      <c r="F178" s="5" t="str">
        <f>IF(Input!H185=0," ",Input!H185)</f>
        <v xml:space="preserve"> </v>
      </c>
      <c r="G178" s="5" t="str">
        <f>IF(Input!I185=0," ",Input!I185)</f>
        <v xml:space="preserve"> </v>
      </c>
      <c r="H178" s="5" t="str">
        <f>IF(Input!J185=0," ",Input!J185)</f>
        <v xml:space="preserve"> </v>
      </c>
      <c r="I178" s="5" t="str">
        <f>IF(Input!K185=0," ",Input!K185)</f>
        <v xml:space="preserve"> </v>
      </c>
      <c r="J178" s="218" t="str">
        <f>IF(Input!L185=0," ",Input!L185)</f>
        <v xml:space="preserve"> </v>
      </c>
      <c r="K178" s="217" t="str">
        <f>IF(Input!P185=0," ",Input!P185)</f>
        <v xml:space="preserve"> </v>
      </c>
      <c r="L178" s="5" t="str">
        <f>IF(Input!Q185=0," ",Input!Q185)</f>
        <v xml:space="preserve"> </v>
      </c>
      <c r="M178" s="218" t="str">
        <f>IF(Input!R185=0," ",Input!R185)</f>
        <v xml:space="preserve"> </v>
      </c>
    </row>
    <row r="179" spans="2:13" x14ac:dyDescent="0.25">
      <c r="B179" s="217" t="str">
        <f>IF(Input!E$3=0," ",Input!E$3)</f>
        <v xml:space="preserve"> </v>
      </c>
      <c r="C179" s="5" t="str">
        <f>IF(Input!E$4=0," ",Input!E$4)</f>
        <v xml:space="preserve"> </v>
      </c>
      <c r="D179" s="5" t="str">
        <f>IF(Input!E186=0," ",Input!E186)</f>
        <v xml:space="preserve"> </v>
      </c>
      <c r="E179" s="5" t="str">
        <f>IF(Input!G186=0," ",Input!G186)</f>
        <v xml:space="preserve"> </v>
      </c>
      <c r="F179" s="5" t="str">
        <f>IF(Input!H186=0," ",Input!H186)</f>
        <v xml:space="preserve"> </v>
      </c>
      <c r="G179" s="5" t="str">
        <f>IF(Input!I186=0," ",Input!I186)</f>
        <v xml:space="preserve"> </v>
      </c>
      <c r="H179" s="5" t="str">
        <f>IF(Input!J186=0," ",Input!J186)</f>
        <v xml:space="preserve"> </v>
      </c>
      <c r="I179" s="5" t="str">
        <f>IF(Input!K186=0," ",Input!K186)</f>
        <v xml:space="preserve"> </v>
      </c>
      <c r="J179" s="218" t="str">
        <f>IF(Input!L186=0," ",Input!L186)</f>
        <v xml:space="preserve"> </v>
      </c>
      <c r="K179" s="217" t="str">
        <f>IF(Input!P186=0," ",Input!P186)</f>
        <v xml:space="preserve"> </v>
      </c>
      <c r="L179" s="5" t="str">
        <f>IF(Input!Q186=0," ",Input!Q186)</f>
        <v xml:space="preserve"> </v>
      </c>
      <c r="M179" s="218" t="str">
        <f>IF(Input!R186=0," ",Input!R186)</f>
        <v xml:space="preserve"> </v>
      </c>
    </row>
    <row r="180" spans="2:13" x14ac:dyDescent="0.25">
      <c r="B180" s="217" t="str">
        <f>IF(Input!E$3=0," ",Input!E$3)</f>
        <v xml:space="preserve"> </v>
      </c>
      <c r="C180" s="5" t="str">
        <f>IF(Input!E$4=0," ",Input!E$4)</f>
        <v xml:space="preserve"> </v>
      </c>
      <c r="D180" s="5" t="str">
        <f>IF(Input!E187=0," ",Input!E187)</f>
        <v xml:space="preserve"> </v>
      </c>
      <c r="E180" s="5" t="str">
        <f>IF(Input!G187=0," ",Input!G187)</f>
        <v xml:space="preserve"> </v>
      </c>
      <c r="F180" s="5" t="str">
        <f>IF(Input!H187=0," ",Input!H187)</f>
        <v xml:space="preserve"> </v>
      </c>
      <c r="G180" s="5" t="str">
        <f>IF(Input!I187=0," ",Input!I187)</f>
        <v xml:space="preserve"> </v>
      </c>
      <c r="H180" s="5" t="str">
        <f>IF(Input!J187=0," ",Input!J187)</f>
        <v xml:space="preserve"> </v>
      </c>
      <c r="I180" s="5" t="str">
        <f>IF(Input!K187=0," ",Input!K187)</f>
        <v xml:space="preserve"> </v>
      </c>
      <c r="J180" s="218" t="str">
        <f>IF(Input!L187=0," ",Input!L187)</f>
        <v xml:space="preserve"> </v>
      </c>
      <c r="K180" s="217" t="str">
        <f>IF(Input!P187=0," ",Input!P187)</f>
        <v xml:space="preserve"> </v>
      </c>
      <c r="L180" s="5" t="str">
        <f>IF(Input!Q187=0," ",Input!Q187)</f>
        <v xml:space="preserve"> </v>
      </c>
      <c r="M180" s="218" t="str">
        <f>IF(Input!R187=0," ",Input!R187)</f>
        <v xml:space="preserve"> </v>
      </c>
    </row>
    <row r="181" spans="2:13" x14ac:dyDescent="0.25">
      <c r="B181" s="217" t="str">
        <f>IF(Input!E$3=0," ",Input!E$3)</f>
        <v xml:space="preserve"> </v>
      </c>
      <c r="C181" s="5" t="str">
        <f>IF(Input!E$4=0," ",Input!E$4)</f>
        <v xml:space="preserve"> </v>
      </c>
      <c r="D181" s="5" t="str">
        <f>IF(Input!E188=0," ",Input!E188)</f>
        <v xml:space="preserve"> </v>
      </c>
      <c r="E181" s="5" t="str">
        <f>IF(Input!G188=0," ",Input!G188)</f>
        <v xml:space="preserve"> </v>
      </c>
      <c r="F181" s="5" t="str">
        <f>IF(Input!H188=0," ",Input!H188)</f>
        <v xml:space="preserve"> </v>
      </c>
      <c r="G181" s="5" t="str">
        <f>IF(Input!I188=0," ",Input!I188)</f>
        <v xml:space="preserve"> </v>
      </c>
      <c r="H181" s="5" t="str">
        <f>IF(Input!J188=0," ",Input!J188)</f>
        <v xml:space="preserve"> </v>
      </c>
      <c r="I181" s="5" t="str">
        <f>IF(Input!K188=0," ",Input!K188)</f>
        <v xml:space="preserve"> </v>
      </c>
      <c r="J181" s="218" t="str">
        <f>IF(Input!L188=0," ",Input!L188)</f>
        <v xml:space="preserve"> </v>
      </c>
      <c r="K181" s="217" t="str">
        <f>IF(Input!P188=0," ",Input!P188)</f>
        <v xml:space="preserve"> </v>
      </c>
      <c r="L181" s="5" t="str">
        <f>IF(Input!Q188=0," ",Input!Q188)</f>
        <v xml:space="preserve"> </v>
      </c>
      <c r="M181" s="218" t="str">
        <f>IF(Input!R188=0," ",Input!R188)</f>
        <v xml:space="preserve"> </v>
      </c>
    </row>
    <row r="182" spans="2:13" x14ac:dyDescent="0.25">
      <c r="B182" s="217" t="str">
        <f>IF(Input!E$3=0," ",Input!E$3)</f>
        <v xml:space="preserve"> </v>
      </c>
      <c r="C182" s="5" t="str">
        <f>IF(Input!E$4=0," ",Input!E$4)</f>
        <v xml:space="preserve"> </v>
      </c>
      <c r="D182" s="5" t="str">
        <f>IF(Input!E189=0," ",Input!E189)</f>
        <v xml:space="preserve"> </v>
      </c>
      <c r="E182" s="5" t="str">
        <f>IF(Input!G189=0," ",Input!G189)</f>
        <v xml:space="preserve"> </v>
      </c>
      <c r="F182" s="5" t="str">
        <f>IF(Input!H189=0," ",Input!H189)</f>
        <v xml:space="preserve"> </v>
      </c>
      <c r="G182" s="5" t="str">
        <f>IF(Input!I189=0," ",Input!I189)</f>
        <v xml:space="preserve"> </v>
      </c>
      <c r="H182" s="5" t="str">
        <f>IF(Input!J189=0," ",Input!J189)</f>
        <v xml:space="preserve"> </v>
      </c>
      <c r="I182" s="5" t="str">
        <f>IF(Input!K189=0," ",Input!K189)</f>
        <v xml:space="preserve"> </v>
      </c>
      <c r="J182" s="218" t="str">
        <f>IF(Input!L189=0," ",Input!L189)</f>
        <v xml:space="preserve"> </v>
      </c>
      <c r="K182" s="217" t="str">
        <f>IF(Input!P189=0," ",Input!P189)</f>
        <v xml:space="preserve"> </v>
      </c>
      <c r="L182" s="5" t="str">
        <f>IF(Input!Q189=0," ",Input!Q189)</f>
        <v xml:space="preserve"> </v>
      </c>
      <c r="M182" s="218" t="str">
        <f>IF(Input!R189=0," ",Input!R189)</f>
        <v xml:space="preserve"> </v>
      </c>
    </row>
    <row r="183" spans="2:13" x14ac:dyDescent="0.25">
      <c r="B183" s="217" t="str">
        <f>IF(Input!E$3=0," ",Input!E$3)</f>
        <v xml:space="preserve"> </v>
      </c>
      <c r="C183" s="5" t="str">
        <f>IF(Input!E$4=0," ",Input!E$4)</f>
        <v xml:space="preserve"> </v>
      </c>
      <c r="D183" s="5" t="str">
        <f>IF(Input!E190=0," ",Input!E190)</f>
        <v xml:space="preserve"> </v>
      </c>
      <c r="E183" s="5" t="str">
        <f>IF(Input!G190=0," ",Input!G190)</f>
        <v xml:space="preserve"> </v>
      </c>
      <c r="F183" s="5" t="str">
        <f>IF(Input!H190=0," ",Input!H190)</f>
        <v xml:space="preserve"> </v>
      </c>
      <c r="G183" s="5" t="str">
        <f>IF(Input!I190=0," ",Input!I190)</f>
        <v xml:space="preserve"> </v>
      </c>
      <c r="H183" s="5" t="str">
        <f>IF(Input!J190=0," ",Input!J190)</f>
        <v xml:space="preserve"> </v>
      </c>
      <c r="I183" s="5" t="str">
        <f>IF(Input!K190=0," ",Input!K190)</f>
        <v xml:space="preserve"> </v>
      </c>
      <c r="J183" s="218" t="str">
        <f>IF(Input!L190=0," ",Input!L190)</f>
        <v xml:space="preserve"> </v>
      </c>
      <c r="K183" s="217" t="str">
        <f>IF(Input!P190=0," ",Input!P190)</f>
        <v xml:space="preserve"> </v>
      </c>
      <c r="L183" s="5" t="str">
        <f>IF(Input!Q190=0," ",Input!Q190)</f>
        <v xml:space="preserve"> </v>
      </c>
      <c r="M183" s="218" t="str">
        <f>IF(Input!R190=0," ",Input!R190)</f>
        <v xml:space="preserve"> </v>
      </c>
    </row>
    <row r="184" spans="2:13" x14ac:dyDescent="0.25">
      <c r="B184" s="217" t="str">
        <f>IF(Input!E$3=0," ",Input!E$3)</f>
        <v xml:space="preserve"> </v>
      </c>
      <c r="C184" s="5" t="str">
        <f>IF(Input!E$4=0," ",Input!E$4)</f>
        <v xml:space="preserve"> </v>
      </c>
      <c r="D184" s="5" t="str">
        <f>IF(Input!E191=0," ",Input!E191)</f>
        <v xml:space="preserve"> </v>
      </c>
      <c r="E184" s="5" t="str">
        <f>IF(Input!G191=0," ",Input!G191)</f>
        <v xml:space="preserve"> </v>
      </c>
      <c r="F184" s="5" t="str">
        <f>IF(Input!H191=0," ",Input!H191)</f>
        <v xml:space="preserve"> </v>
      </c>
      <c r="G184" s="5" t="str">
        <f>IF(Input!I191=0," ",Input!I191)</f>
        <v xml:space="preserve"> </v>
      </c>
      <c r="H184" s="5" t="str">
        <f>IF(Input!J191=0," ",Input!J191)</f>
        <v xml:space="preserve"> </v>
      </c>
      <c r="I184" s="5" t="str">
        <f>IF(Input!K191=0," ",Input!K191)</f>
        <v xml:space="preserve"> </v>
      </c>
      <c r="J184" s="218" t="str">
        <f>IF(Input!L191=0," ",Input!L191)</f>
        <v xml:space="preserve"> </v>
      </c>
      <c r="K184" s="217" t="str">
        <f>IF(Input!P191=0," ",Input!P191)</f>
        <v xml:space="preserve"> </v>
      </c>
      <c r="L184" s="5" t="str">
        <f>IF(Input!Q191=0," ",Input!Q191)</f>
        <v xml:space="preserve"> </v>
      </c>
      <c r="M184" s="218" t="str">
        <f>IF(Input!R191=0," ",Input!R191)</f>
        <v xml:space="preserve"> </v>
      </c>
    </row>
    <row r="185" spans="2:13" x14ac:dyDescent="0.25">
      <c r="B185" s="217" t="str">
        <f>IF(Input!E$3=0," ",Input!E$3)</f>
        <v xml:space="preserve"> </v>
      </c>
      <c r="C185" s="5" t="str">
        <f>IF(Input!E$4=0," ",Input!E$4)</f>
        <v xml:space="preserve"> </v>
      </c>
      <c r="D185" s="5" t="str">
        <f>IF(Input!E192=0," ",Input!E192)</f>
        <v xml:space="preserve"> </v>
      </c>
      <c r="E185" s="5" t="str">
        <f>IF(Input!G192=0," ",Input!G192)</f>
        <v xml:space="preserve"> </v>
      </c>
      <c r="F185" s="5" t="str">
        <f>IF(Input!H192=0," ",Input!H192)</f>
        <v xml:space="preserve"> </v>
      </c>
      <c r="G185" s="5" t="str">
        <f>IF(Input!I192=0," ",Input!I192)</f>
        <v xml:space="preserve"> </v>
      </c>
      <c r="H185" s="5" t="str">
        <f>IF(Input!J192=0," ",Input!J192)</f>
        <v xml:space="preserve"> </v>
      </c>
      <c r="I185" s="5" t="str">
        <f>IF(Input!K192=0," ",Input!K192)</f>
        <v xml:space="preserve"> </v>
      </c>
      <c r="J185" s="218" t="str">
        <f>IF(Input!L192=0," ",Input!L192)</f>
        <v xml:space="preserve"> </v>
      </c>
      <c r="K185" s="217" t="str">
        <f>IF(Input!P192=0," ",Input!P192)</f>
        <v xml:space="preserve"> </v>
      </c>
      <c r="L185" s="5" t="str">
        <f>IF(Input!Q192=0," ",Input!Q192)</f>
        <v xml:space="preserve"> </v>
      </c>
      <c r="M185" s="218" t="str">
        <f>IF(Input!R192=0," ",Input!R192)</f>
        <v xml:space="preserve"> </v>
      </c>
    </row>
    <row r="186" spans="2:13" x14ac:dyDescent="0.25">
      <c r="B186" s="217" t="str">
        <f>IF(Input!E$3=0," ",Input!E$3)</f>
        <v xml:space="preserve"> </v>
      </c>
      <c r="C186" s="5" t="str">
        <f>IF(Input!E$4=0," ",Input!E$4)</f>
        <v xml:space="preserve"> </v>
      </c>
      <c r="D186" s="5" t="str">
        <f>IF(Input!E193=0," ",Input!E193)</f>
        <v xml:space="preserve"> </v>
      </c>
      <c r="E186" s="5" t="str">
        <f>IF(Input!G193=0," ",Input!G193)</f>
        <v xml:space="preserve"> </v>
      </c>
      <c r="F186" s="5" t="str">
        <f>IF(Input!H193=0," ",Input!H193)</f>
        <v xml:space="preserve"> </v>
      </c>
      <c r="G186" s="5" t="str">
        <f>IF(Input!I193=0," ",Input!I193)</f>
        <v xml:space="preserve"> </v>
      </c>
      <c r="H186" s="5" t="str">
        <f>IF(Input!J193=0," ",Input!J193)</f>
        <v xml:space="preserve"> </v>
      </c>
      <c r="I186" s="5" t="str">
        <f>IF(Input!K193=0," ",Input!K193)</f>
        <v xml:space="preserve"> </v>
      </c>
      <c r="J186" s="218" t="str">
        <f>IF(Input!L193=0," ",Input!L193)</f>
        <v xml:space="preserve"> </v>
      </c>
      <c r="K186" s="217" t="str">
        <f>IF(Input!P193=0," ",Input!P193)</f>
        <v xml:space="preserve"> </v>
      </c>
      <c r="L186" s="5" t="str">
        <f>IF(Input!Q193=0," ",Input!Q193)</f>
        <v xml:space="preserve"> </v>
      </c>
      <c r="M186" s="218" t="str">
        <f>IF(Input!R193=0," ",Input!R193)</f>
        <v xml:space="preserve"> </v>
      </c>
    </row>
    <row r="187" spans="2:13" x14ac:dyDescent="0.25">
      <c r="B187" s="217" t="str">
        <f>IF(Input!E$3=0," ",Input!E$3)</f>
        <v xml:space="preserve"> </v>
      </c>
      <c r="C187" s="5" t="str">
        <f>IF(Input!E$4=0," ",Input!E$4)</f>
        <v xml:space="preserve"> </v>
      </c>
      <c r="D187" s="5" t="str">
        <f>IF(Input!E194=0," ",Input!E194)</f>
        <v xml:space="preserve"> </v>
      </c>
      <c r="E187" s="5" t="str">
        <f>IF(Input!G194=0," ",Input!G194)</f>
        <v xml:space="preserve"> </v>
      </c>
      <c r="F187" s="5" t="str">
        <f>IF(Input!H194=0," ",Input!H194)</f>
        <v xml:space="preserve"> </v>
      </c>
      <c r="G187" s="5" t="str">
        <f>IF(Input!I194=0," ",Input!I194)</f>
        <v xml:space="preserve"> </v>
      </c>
      <c r="H187" s="5" t="str">
        <f>IF(Input!J194=0," ",Input!J194)</f>
        <v xml:space="preserve"> </v>
      </c>
      <c r="I187" s="5" t="str">
        <f>IF(Input!K194=0," ",Input!K194)</f>
        <v xml:space="preserve"> </v>
      </c>
      <c r="J187" s="218" t="str">
        <f>IF(Input!L194=0," ",Input!L194)</f>
        <v xml:space="preserve"> </v>
      </c>
      <c r="K187" s="217" t="str">
        <f>IF(Input!P194=0," ",Input!P194)</f>
        <v xml:space="preserve"> </v>
      </c>
      <c r="L187" s="5" t="str">
        <f>IF(Input!Q194=0," ",Input!Q194)</f>
        <v xml:space="preserve"> </v>
      </c>
      <c r="M187" s="218" t="str">
        <f>IF(Input!R194=0," ",Input!R194)</f>
        <v xml:space="preserve"> </v>
      </c>
    </row>
    <row r="188" spans="2:13" x14ac:dyDescent="0.25">
      <c r="B188" s="217" t="str">
        <f>IF(Input!E$3=0," ",Input!E$3)</f>
        <v xml:space="preserve"> </v>
      </c>
      <c r="C188" s="5" t="str">
        <f>IF(Input!E$4=0," ",Input!E$4)</f>
        <v xml:space="preserve"> </v>
      </c>
      <c r="D188" s="5" t="str">
        <f>IF(Input!E195=0," ",Input!E195)</f>
        <v xml:space="preserve"> </v>
      </c>
      <c r="E188" s="5" t="str">
        <f>IF(Input!G195=0," ",Input!G195)</f>
        <v xml:space="preserve"> </v>
      </c>
      <c r="F188" s="5" t="str">
        <f>IF(Input!H195=0," ",Input!H195)</f>
        <v xml:space="preserve"> </v>
      </c>
      <c r="G188" s="5" t="str">
        <f>IF(Input!I195=0," ",Input!I195)</f>
        <v xml:space="preserve"> </v>
      </c>
      <c r="H188" s="5" t="str">
        <f>IF(Input!J195=0," ",Input!J195)</f>
        <v xml:space="preserve"> </v>
      </c>
      <c r="I188" s="5" t="str">
        <f>IF(Input!K195=0," ",Input!K195)</f>
        <v xml:space="preserve"> </v>
      </c>
      <c r="J188" s="218" t="str">
        <f>IF(Input!L195=0," ",Input!L195)</f>
        <v xml:space="preserve"> </v>
      </c>
      <c r="K188" s="217" t="str">
        <f>IF(Input!P195=0," ",Input!P195)</f>
        <v xml:space="preserve"> </v>
      </c>
      <c r="L188" s="5" t="str">
        <f>IF(Input!Q195=0," ",Input!Q195)</f>
        <v xml:space="preserve"> </v>
      </c>
      <c r="M188" s="218" t="str">
        <f>IF(Input!R195=0," ",Input!R195)</f>
        <v xml:space="preserve"> </v>
      </c>
    </row>
    <row r="189" spans="2:13" x14ac:dyDescent="0.25">
      <c r="B189" s="217" t="str">
        <f>IF(Input!E$3=0," ",Input!E$3)</f>
        <v xml:space="preserve"> </v>
      </c>
      <c r="C189" s="5" t="str">
        <f>IF(Input!E$4=0," ",Input!E$4)</f>
        <v xml:space="preserve"> </v>
      </c>
      <c r="D189" s="5" t="str">
        <f>IF(Input!E196=0," ",Input!E196)</f>
        <v xml:space="preserve"> </v>
      </c>
      <c r="E189" s="5" t="str">
        <f>IF(Input!G196=0," ",Input!G196)</f>
        <v xml:space="preserve"> </v>
      </c>
      <c r="F189" s="5" t="str">
        <f>IF(Input!H196=0," ",Input!H196)</f>
        <v xml:space="preserve"> </v>
      </c>
      <c r="G189" s="5" t="str">
        <f>IF(Input!I196=0," ",Input!I196)</f>
        <v xml:space="preserve"> </v>
      </c>
      <c r="H189" s="5" t="str">
        <f>IF(Input!J196=0," ",Input!J196)</f>
        <v xml:space="preserve"> </v>
      </c>
      <c r="I189" s="5" t="str">
        <f>IF(Input!K196=0," ",Input!K196)</f>
        <v xml:space="preserve"> </v>
      </c>
      <c r="J189" s="218" t="str">
        <f>IF(Input!L196=0," ",Input!L196)</f>
        <v xml:space="preserve"> </v>
      </c>
      <c r="K189" s="217" t="str">
        <f>IF(Input!P196=0," ",Input!P196)</f>
        <v xml:space="preserve"> </v>
      </c>
      <c r="L189" s="5" t="str">
        <f>IF(Input!Q196=0," ",Input!Q196)</f>
        <v xml:space="preserve"> </v>
      </c>
      <c r="M189" s="218" t="str">
        <f>IF(Input!R196=0," ",Input!R196)</f>
        <v xml:space="preserve"> </v>
      </c>
    </row>
    <row r="190" spans="2:13" x14ac:dyDescent="0.25">
      <c r="B190" s="217" t="str">
        <f>IF(Input!E$3=0," ",Input!E$3)</f>
        <v xml:space="preserve"> </v>
      </c>
      <c r="C190" s="5" t="str">
        <f>IF(Input!E$4=0," ",Input!E$4)</f>
        <v xml:space="preserve"> </v>
      </c>
      <c r="D190" s="5" t="str">
        <f>IF(Input!E197=0," ",Input!E197)</f>
        <v xml:space="preserve"> </v>
      </c>
      <c r="E190" s="5" t="str">
        <f>IF(Input!G197=0," ",Input!G197)</f>
        <v xml:space="preserve"> </v>
      </c>
      <c r="F190" s="5" t="str">
        <f>IF(Input!H197=0," ",Input!H197)</f>
        <v xml:space="preserve"> </v>
      </c>
      <c r="G190" s="5" t="str">
        <f>IF(Input!I197=0," ",Input!I197)</f>
        <v xml:space="preserve"> </v>
      </c>
      <c r="H190" s="5" t="str">
        <f>IF(Input!J197=0," ",Input!J197)</f>
        <v xml:space="preserve"> </v>
      </c>
      <c r="I190" s="5" t="str">
        <f>IF(Input!K197=0," ",Input!K197)</f>
        <v xml:space="preserve"> </v>
      </c>
      <c r="J190" s="218" t="str">
        <f>IF(Input!L197=0," ",Input!L197)</f>
        <v xml:space="preserve"> </v>
      </c>
      <c r="K190" s="217" t="str">
        <f>IF(Input!P197=0," ",Input!P197)</f>
        <v xml:space="preserve"> </v>
      </c>
      <c r="L190" s="5" t="str">
        <f>IF(Input!Q197=0," ",Input!Q197)</f>
        <v xml:space="preserve"> </v>
      </c>
      <c r="M190" s="218" t="str">
        <f>IF(Input!R197=0," ",Input!R197)</f>
        <v xml:space="preserve"> </v>
      </c>
    </row>
    <row r="191" spans="2:13" x14ac:dyDescent="0.25">
      <c r="B191" s="217" t="str">
        <f>IF(Input!E$3=0," ",Input!E$3)</f>
        <v xml:space="preserve"> </v>
      </c>
      <c r="C191" s="5" t="str">
        <f>IF(Input!E$4=0," ",Input!E$4)</f>
        <v xml:space="preserve"> </v>
      </c>
      <c r="D191" s="5" t="str">
        <f>IF(Input!E198=0," ",Input!E198)</f>
        <v xml:space="preserve"> </v>
      </c>
      <c r="E191" s="5" t="str">
        <f>IF(Input!G198=0," ",Input!G198)</f>
        <v xml:space="preserve"> </v>
      </c>
      <c r="F191" s="5" t="str">
        <f>IF(Input!H198=0," ",Input!H198)</f>
        <v xml:space="preserve"> </v>
      </c>
      <c r="G191" s="5" t="str">
        <f>IF(Input!I198=0," ",Input!I198)</f>
        <v xml:space="preserve"> </v>
      </c>
      <c r="H191" s="5" t="str">
        <f>IF(Input!J198=0," ",Input!J198)</f>
        <v xml:space="preserve"> </v>
      </c>
      <c r="I191" s="5" t="str">
        <f>IF(Input!K198=0," ",Input!K198)</f>
        <v xml:space="preserve"> </v>
      </c>
      <c r="J191" s="218" t="str">
        <f>IF(Input!L198=0," ",Input!L198)</f>
        <v xml:space="preserve"> </v>
      </c>
      <c r="K191" s="217" t="str">
        <f>IF(Input!P198=0," ",Input!P198)</f>
        <v xml:space="preserve"> </v>
      </c>
      <c r="L191" s="5" t="str">
        <f>IF(Input!Q198=0," ",Input!Q198)</f>
        <v xml:space="preserve"> </v>
      </c>
      <c r="M191" s="218" t="str">
        <f>IF(Input!R198=0," ",Input!R198)</f>
        <v xml:space="preserve"> </v>
      </c>
    </row>
    <row r="192" spans="2:13" x14ac:dyDescent="0.25">
      <c r="B192" s="217" t="str">
        <f>IF(Input!E$3=0," ",Input!E$3)</f>
        <v xml:space="preserve"> </v>
      </c>
      <c r="C192" s="5" t="str">
        <f>IF(Input!E$4=0," ",Input!E$4)</f>
        <v xml:space="preserve"> </v>
      </c>
      <c r="D192" s="5" t="str">
        <f>IF(Input!E199=0," ",Input!E199)</f>
        <v xml:space="preserve"> </v>
      </c>
      <c r="E192" s="5" t="str">
        <f>IF(Input!G199=0," ",Input!G199)</f>
        <v xml:space="preserve"> </v>
      </c>
      <c r="F192" s="5" t="str">
        <f>IF(Input!H199=0," ",Input!H199)</f>
        <v xml:space="preserve"> </v>
      </c>
      <c r="G192" s="5" t="str">
        <f>IF(Input!I199=0," ",Input!I199)</f>
        <v xml:space="preserve"> </v>
      </c>
      <c r="H192" s="5" t="str">
        <f>IF(Input!J199=0," ",Input!J199)</f>
        <v xml:space="preserve"> </v>
      </c>
      <c r="I192" s="5" t="str">
        <f>IF(Input!K199=0," ",Input!K199)</f>
        <v xml:space="preserve"> </v>
      </c>
      <c r="J192" s="218" t="str">
        <f>IF(Input!L199=0," ",Input!L199)</f>
        <v xml:space="preserve"> </v>
      </c>
      <c r="K192" s="217" t="str">
        <f>IF(Input!P199=0," ",Input!P199)</f>
        <v xml:space="preserve"> </v>
      </c>
      <c r="L192" s="5" t="str">
        <f>IF(Input!Q199=0," ",Input!Q199)</f>
        <v xml:space="preserve"> </v>
      </c>
      <c r="M192" s="218" t="str">
        <f>IF(Input!R199=0," ",Input!R199)</f>
        <v xml:space="preserve"> </v>
      </c>
    </row>
    <row r="193" spans="2:13" x14ac:dyDescent="0.25">
      <c r="B193" s="217" t="str">
        <f>IF(Input!E$3=0," ",Input!E$3)</f>
        <v xml:space="preserve"> </v>
      </c>
      <c r="C193" s="5" t="str">
        <f>IF(Input!E$4=0," ",Input!E$4)</f>
        <v xml:space="preserve"> </v>
      </c>
      <c r="D193" s="5" t="str">
        <f>IF(Input!E200=0," ",Input!E200)</f>
        <v xml:space="preserve"> </v>
      </c>
      <c r="E193" s="5" t="str">
        <f>IF(Input!G200=0," ",Input!G200)</f>
        <v xml:space="preserve"> </v>
      </c>
      <c r="F193" s="5" t="str">
        <f>IF(Input!H200=0," ",Input!H200)</f>
        <v xml:space="preserve"> </v>
      </c>
      <c r="G193" s="5" t="str">
        <f>IF(Input!I200=0," ",Input!I200)</f>
        <v xml:space="preserve"> </v>
      </c>
      <c r="H193" s="5" t="str">
        <f>IF(Input!J200=0," ",Input!J200)</f>
        <v xml:space="preserve"> </v>
      </c>
      <c r="I193" s="5" t="str">
        <f>IF(Input!K200=0," ",Input!K200)</f>
        <v xml:space="preserve"> </v>
      </c>
      <c r="J193" s="218" t="str">
        <f>IF(Input!L200=0," ",Input!L200)</f>
        <v xml:space="preserve"> </v>
      </c>
      <c r="K193" s="217" t="str">
        <f>IF(Input!P200=0," ",Input!P200)</f>
        <v xml:space="preserve"> </v>
      </c>
      <c r="L193" s="5" t="str">
        <f>IF(Input!Q200=0," ",Input!Q200)</f>
        <v xml:space="preserve"> </v>
      </c>
      <c r="M193" s="218" t="str">
        <f>IF(Input!R200=0," ",Input!R200)</f>
        <v xml:space="preserve"> </v>
      </c>
    </row>
    <row r="194" spans="2:13" x14ac:dyDescent="0.25">
      <c r="B194" s="217" t="str">
        <f>IF(Input!E$3=0," ",Input!E$3)</f>
        <v xml:space="preserve"> </v>
      </c>
      <c r="C194" s="5" t="str">
        <f>IF(Input!E$4=0," ",Input!E$4)</f>
        <v xml:space="preserve"> </v>
      </c>
      <c r="D194" s="5" t="str">
        <f>IF(Input!E201=0," ",Input!E201)</f>
        <v xml:space="preserve"> </v>
      </c>
      <c r="E194" s="5" t="str">
        <f>IF(Input!G201=0," ",Input!G201)</f>
        <v xml:space="preserve"> </v>
      </c>
      <c r="F194" s="5" t="str">
        <f>IF(Input!H201=0," ",Input!H201)</f>
        <v xml:space="preserve"> </v>
      </c>
      <c r="G194" s="5" t="str">
        <f>IF(Input!I201=0," ",Input!I201)</f>
        <v xml:space="preserve"> </v>
      </c>
      <c r="H194" s="5" t="str">
        <f>IF(Input!J201=0," ",Input!J201)</f>
        <v xml:space="preserve"> </v>
      </c>
      <c r="I194" s="5" t="str">
        <f>IF(Input!K201=0," ",Input!K201)</f>
        <v xml:space="preserve"> </v>
      </c>
      <c r="J194" s="218" t="str">
        <f>IF(Input!L201=0," ",Input!L201)</f>
        <v xml:space="preserve"> </v>
      </c>
      <c r="K194" s="217" t="str">
        <f>IF(Input!P201=0," ",Input!P201)</f>
        <v xml:space="preserve"> </v>
      </c>
      <c r="L194" s="5" t="str">
        <f>IF(Input!Q201=0," ",Input!Q201)</f>
        <v xml:space="preserve"> </v>
      </c>
      <c r="M194" s="218" t="str">
        <f>IF(Input!R201=0," ",Input!R201)</f>
        <v xml:space="preserve"> </v>
      </c>
    </row>
    <row r="195" spans="2:13" x14ac:dyDescent="0.25">
      <c r="B195" s="217" t="str">
        <f>IF(Input!E$3=0," ",Input!E$3)</f>
        <v xml:space="preserve"> </v>
      </c>
      <c r="C195" s="5" t="str">
        <f>IF(Input!E$4=0," ",Input!E$4)</f>
        <v xml:space="preserve"> </v>
      </c>
      <c r="D195" s="5" t="str">
        <f>IF(Input!E202=0," ",Input!E202)</f>
        <v xml:space="preserve"> </v>
      </c>
      <c r="E195" s="5" t="str">
        <f>IF(Input!G202=0," ",Input!G202)</f>
        <v xml:space="preserve"> </v>
      </c>
      <c r="F195" s="5" t="str">
        <f>IF(Input!H202=0," ",Input!H202)</f>
        <v xml:space="preserve"> </v>
      </c>
      <c r="G195" s="5" t="str">
        <f>IF(Input!I202=0," ",Input!I202)</f>
        <v xml:space="preserve"> </v>
      </c>
      <c r="H195" s="5" t="str">
        <f>IF(Input!J202=0," ",Input!J202)</f>
        <v xml:space="preserve"> </v>
      </c>
      <c r="I195" s="5" t="str">
        <f>IF(Input!K202=0," ",Input!K202)</f>
        <v xml:space="preserve"> </v>
      </c>
      <c r="J195" s="218" t="str">
        <f>IF(Input!L202=0," ",Input!L202)</f>
        <v xml:space="preserve"> </v>
      </c>
      <c r="K195" s="217" t="str">
        <f>IF(Input!P202=0," ",Input!P202)</f>
        <v xml:space="preserve"> </v>
      </c>
      <c r="L195" s="5" t="str">
        <f>IF(Input!Q202=0," ",Input!Q202)</f>
        <v xml:space="preserve"> </v>
      </c>
      <c r="M195" s="218" t="str">
        <f>IF(Input!R202=0," ",Input!R202)</f>
        <v xml:space="preserve"> </v>
      </c>
    </row>
    <row r="196" spans="2:13" x14ac:dyDescent="0.25">
      <c r="B196" s="217" t="str">
        <f>IF(Input!E$3=0," ",Input!E$3)</f>
        <v xml:space="preserve"> </v>
      </c>
      <c r="C196" s="5" t="str">
        <f>IF(Input!E$4=0," ",Input!E$4)</f>
        <v xml:space="preserve"> </v>
      </c>
      <c r="D196" s="5" t="str">
        <f>IF(Input!E203=0," ",Input!E203)</f>
        <v xml:space="preserve"> </v>
      </c>
      <c r="E196" s="5" t="str">
        <f>IF(Input!G203=0," ",Input!G203)</f>
        <v xml:space="preserve"> </v>
      </c>
      <c r="F196" s="5" t="str">
        <f>IF(Input!H203=0," ",Input!H203)</f>
        <v xml:space="preserve"> </v>
      </c>
      <c r="G196" s="5" t="str">
        <f>IF(Input!I203=0," ",Input!I203)</f>
        <v xml:space="preserve"> </v>
      </c>
      <c r="H196" s="5" t="str">
        <f>IF(Input!J203=0," ",Input!J203)</f>
        <v xml:space="preserve"> </v>
      </c>
      <c r="I196" s="5" t="str">
        <f>IF(Input!K203=0," ",Input!K203)</f>
        <v xml:space="preserve"> </v>
      </c>
      <c r="J196" s="218" t="str">
        <f>IF(Input!L203=0," ",Input!L203)</f>
        <v xml:space="preserve"> </v>
      </c>
      <c r="K196" s="217" t="str">
        <f>IF(Input!P203=0," ",Input!P203)</f>
        <v xml:space="preserve"> </v>
      </c>
      <c r="L196" s="5" t="str">
        <f>IF(Input!Q203=0," ",Input!Q203)</f>
        <v xml:space="preserve"> </v>
      </c>
      <c r="M196" s="218" t="str">
        <f>IF(Input!R203=0," ",Input!R203)</f>
        <v xml:space="preserve"> </v>
      </c>
    </row>
    <row r="197" spans="2:13" x14ac:dyDescent="0.25">
      <c r="B197" s="217" t="str">
        <f>IF(Input!E$3=0," ",Input!E$3)</f>
        <v xml:space="preserve"> </v>
      </c>
      <c r="C197" s="5" t="str">
        <f>IF(Input!E$4=0," ",Input!E$4)</f>
        <v xml:space="preserve"> </v>
      </c>
      <c r="D197" s="5" t="str">
        <f>IF(Input!E204=0," ",Input!E204)</f>
        <v xml:space="preserve"> </v>
      </c>
      <c r="E197" s="5" t="str">
        <f>IF(Input!G204=0," ",Input!G204)</f>
        <v xml:space="preserve"> </v>
      </c>
      <c r="F197" s="5" t="str">
        <f>IF(Input!H204=0," ",Input!H204)</f>
        <v xml:space="preserve"> </v>
      </c>
      <c r="G197" s="5" t="str">
        <f>IF(Input!I204=0," ",Input!I204)</f>
        <v xml:space="preserve"> </v>
      </c>
      <c r="H197" s="5" t="str">
        <f>IF(Input!J204=0," ",Input!J204)</f>
        <v xml:space="preserve"> </v>
      </c>
      <c r="I197" s="5" t="str">
        <f>IF(Input!K204=0," ",Input!K204)</f>
        <v xml:space="preserve"> </v>
      </c>
      <c r="J197" s="218" t="str">
        <f>IF(Input!L204=0," ",Input!L204)</f>
        <v xml:space="preserve"> </v>
      </c>
      <c r="K197" s="217" t="str">
        <f>IF(Input!P204=0," ",Input!P204)</f>
        <v xml:space="preserve"> </v>
      </c>
      <c r="L197" s="5" t="str">
        <f>IF(Input!Q204=0," ",Input!Q204)</f>
        <v xml:space="preserve"> </v>
      </c>
      <c r="M197" s="218" t="str">
        <f>IF(Input!R204=0," ",Input!R204)</f>
        <v xml:space="preserve"> </v>
      </c>
    </row>
    <row r="198" spans="2:13" x14ac:dyDescent="0.25">
      <c r="B198" s="217" t="str">
        <f>IF(Input!E$3=0," ",Input!E$3)</f>
        <v xml:space="preserve"> </v>
      </c>
      <c r="C198" s="5" t="str">
        <f>IF(Input!E$4=0," ",Input!E$4)</f>
        <v xml:space="preserve"> </v>
      </c>
      <c r="D198" s="5" t="str">
        <f>IF(Input!E205=0," ",Input!E205)</f>
        <v xml:space="preserve"> </v>
      </c>
      <c r="E198" s="5" t="str">
        <f>IF(Input!G205=0," ",Input!G205)</f>
        <v xml:space="preserve"> </v>
      </c>
      <c r="F198" s="5" t="str">
        <f>IF(Input!H205=0," ",Input!H205)</f>
        <v xml:space="preserve"> </v>
      </c>
      <c r="G198" s="5" t="str">
        <f>IF(Input!I205=0," ",Input!I205)</f>
        <v xml:space="preserve"> </v>
      </c>
      <c r="H198" s="5" t="str">
        <f>IF(Input!J205=0," ",Input!J205)</f>
        <v xml:space="preserve"> </v>
      </c>
      <c r="I198" s="5" t="str">
        <f>IF(Input!K205=0," ",Input!K205)</f>
        <v xml:space="preserve"> </v>
      </c>
      <c r="J198" s="218" t="str">
        <f>IF(Input!L205=0," ",Input!L205)</f>
        <v xml:space="preserve"> </v>
      </c>
      <c r="K198" s="217" t="str">
        <f>IF(Input!P205=0," ",Input!P205)</f>
        <v xml:space="preserve"> </v>
      </c>
      <c r="L198" s="5" t="str">
        <f>IF(Input!Q205=0," ",Input!Q205)</f>
        <v xml:space="preserve"> </v>
      </c>
      <c r="M198" s="218" t="str">
        <f>IF(Input!R205=0," ",Input!R205)</f>
        <v xml:space="preserve"> </v>
      </c>
    </row>
    <row r="199" spans="2:13" x14ac:dyDescent="0.25">
      <c r="B199" s="217" t="str">
        <f>IF(Input!E$3=0," ",Input!E$3)</f>
        <v xml:space="preserve"> </v>
      </c>
      <c r="C199" s="5" t="str">
        <f>IF(Input!E$4=0," ",Input!E$4)</f>
        <v xml:space="preserve"> </v>
      </c>
      <c r="D199" s="5" t="str">
        <f>IF(Input!E206=0," ",Input!E206)</f>
        <v xml:space="preserve"> </v>
      </c>
      <c r="E199" s="5" t="str">
        <f>IF(Input!G206=0," ",Input!G206)</f>
        <v xml:space="preserve"> </v>
      </c>
      <c r="F199" s="5" t="str">
        <f>IF(Input!H206=0," ",Input!H206)</f>
        <v xml:space="preserve"> </v>
      </c>
      <c r="G199" s="5" t="str">
        <f>IF(Input!I206=0," ",Input!I206)</f>
        <v xml:space="preserve"> </v>
      </c>
      <c r="H199" s="5" t="str">
        <f>IF(Input!J206=0," ",Input!J206)</f>
        <v xml:space="preserve"> </v>
      </c>
      <c r="I199" s="5" t="str">
        <f>IF(Input!K206=0," ",Input!K206)</f>
        <v xml:space="preserve"> </v>
      </c>
      <c r="J199" s="218" t="str">
        <f>IF(Input!L206=0," ",Input!L206)</f>
        <v xml:space="preserve"> </v>
      </c>
      <c r="K199" s="217" t="str">
        <f>IF(Input!P206=0," ",Input!P206)</f>
        <v xml:space="preserve"> </v>
      </c>
      <c r="L199" s="5" t="str">
        <f>IF(Input!Q206=0," ",Input!Q206)</f>
        <v xml:space="preserve"> </v>
      </c>
      <c r="M199" s="218" t="str">
        <f>IF(Input!R206=0," ",Input!R206)</f>
        <v xml:space="preserve"> </v>
      </c>
    </row>
    <row r="200" spans="2:13" x14ac:dyDescent="0.25">
      <c r="B200" s="217" t="str">
        <f>IF(Input!E$3=0," ",Input!E$3)</f>
        <v xml:space="preserve"> </v>
      </c>
      <c r="C200" s="5" t="str">
        <f>IF(Input!E$4=0," ",Input!E$4)</f>
        <v xml:space="preserve"> </v>
      </c>
      <c r="D200" s="5" t="str">
        <f>IF(Input!E207=0," ",Input!E207)</f>
        <v xml:space="preserve"> </v>
      </c>
      <c r="E200" s="5" t="str">
        <f>IF(Input!G207=0," ",Input!G207)</f>
        <v xml:space="preserve"> </v>
      </c>
      <c r="F200" s="5" t="str">
        <f>IF(Input!H207=0," ",Input!H207)</f>
        <v xml:space="preserve"> </v>
      </c>
      <c r="G200" s="5" t="str">
        <f>IF(Input!I207=0," ",Input!I207)</f>
        <v xml:space="preserve"> </v>
      </c>
      <c r="H200" s="5" t="str">
        <f>IF(Input!J207=0," ",Input!J207)</f>
        <v xml:space="preserve"> </v>
      </c>
      <c r="I200" s="5" t="str">
        <f>IF(Input!K207=0," ",Input!K207)</f>
        <v xml:space="preserve"> </v>
      </c>
      <c r="J200" s="218" t="str">
        <f>IF(Input!L207=0," ",Input!L207)</f>
        <v xml:space="preserve"> </v>
      </c>
      <c r="K200" s="217" t="str">
        <f>IF(Input!P207=0," ",Input!P207)</f>
        <v xml:space="preserve"> </v>
      </c>
      <c r="L200" s="5" t="str">
        <f>IF(Input!Q207=0," ",Input!Q207)</f>
        <v xml:space="preserve"> </v>
      </c>
      <c r="M200" s="218" t="str">
        <f>IF(Input!R207=0," ",Input!R207)</f>
        <v xml:space="preserve"> </v>
      </c>
    </row>
    <row r="201" spans="2:13" x14ac:dyDescent="0.25">
      <c r="B201" s="217" t="str">
        <f>IF(Input!E$3=0," ",Input!E$3)</f>
        <v xml:space="preserve"> </v>
      </c>
      <c r="C201" s="5" t="str">
        <f>IF(Input!E$4=0," ",Input!E$4)</f>
        <v xml:space="preserve"> </v>
      </c>
      <c r="D201" s="5" t="str">
        <f>IF(Input!E208=0," ",Input!E208)</f>
        <v xml:space="preserve"> </v>
      </c>
      <c r="E201" s="5" t="str">
        <f>IF(Input!G208=0," ",Input!G208)</f>
        <v xml:space="preserve"> </v>
      </c>
      <c r="F201" s="5" t="str">
        <f>IF(Input!H208=0," ",Input!H208)</f>
        <v xml:space="preserve"> </v>
      </c>
      <c r="G201" s="5" t="str">
        <f>IF(Input!I208=0," ",Input!I208)</f>
        <v xml:space="preserve"> </v>
      </c>
      <c r="H201" s="5" t="str">
        <f>IF(Input!J208=0," ",Input!J208)</f>
        <v xml:space="preserve"> </v>
      </c>
      <c r="I201" s="5" t="str">
        <f>IF(Input!K208=0," ",Input!K208)</f>
        <v xml:space="preserve"> </v>
      </c>
      <c r="J201" s="218" t="str">
        <f>IF(Input!L208=0," ",Input!L208)</f>
        <v xml:space="preserve"> </v>
      </c>
      <c r="K201" s="217" t="str">
        <f>IF(Input!P208=0," ",Input!P208)</f>
        <v xml:space="preserve"> </v>
      </c>
      <c r="L201" s="5" t="str">
        <f>IF(Input!Q208=0," ",Input!Q208)</f>
        <v xml:space="preserve"> </v>
      </c>
      <c r="M201" s="218" t="str">
        <f>IF(Input!R208=0," ",Input!R208)</f>
        <v xml:space="preserve"> </v>
      </c>
    </row>
    <row r="202" spans="2:13" x14ac:dyDescent="0.25">
      <c r="B202" s="217" t="str">
        <f>IF(Input!E$3=0," ",Input!E$3)</f>
        <v xml:space="preserve"> </v>
      </c>
      <c r="C202" s="5" t="str">
        <f>IF(Input!E$4=0," ",Input!E$4)</f>
        <v xml:space="preserve"> </v>
      </c>
      <c r="D202" s="5" t="str">
        <f>IF(Input!E209=0," ",Input!E209)</f>
        <v xml:space="preserve"> </v>
      </c>
      <c r="E202" s="5" t="str">
        <f>IF(Input!G209=0," ",Input!G209)</f>
        <v xml:space="preserve"> </v>
      </c>
      <c r="F202" s="5" t="str">
        <f>IF(Input!H209=0," ",Input!H209)</f>
        <v xml:space="preserve"> </v>
      </c>
      <c r="G202" s="5" t="str">
        <f>IF(Input!I209=0," ",Input!I209)</f>
        <v xml:space="preserve"> </v>
      </c>
      <c r="H202" s="5" t="str">
        <f>IF(Input!J209=0," ",Input!J209)</f>
        <v xml:space="preserve"> </v>
      </c>
      <c r="I202" s="5" t="str">
        <f>IF(Input!K209=0," ",Input!K209)</f>
        <v xml:space="preserve"> </v>
      </c>
      <c r="J202" s="218" t="str">
        <f>IF(Input!L209=0," ",Input!L209)</f>
        <v xml:space="preserve"> </v>
      </c>
      <c r="K202" s="217" t="str">
        <f>IF(Input!P209=0," ",Input!P209)</f>
        <v xml:space="preserve"> </v>
      </c>
      <c r="L202" s="5" t="str">
        <f>IF(Input!Q209=0," ",Input!Q209)</f>
        <v xml:space="preserve"> </v>
      </c>
      <c r="M202" s="218" t="str">
        <f>IF(Input!R209=0," ",Input!R209)</f>
        <v xml:space="preserve"> </v>
      </c>
    </row>
    <row r="203" spans="2:13" x14ac:dyDescent="0.25">
      <c r="B203" s="217" t="str">
        <f>IF(Input!E$3=0," ",Input!E$3)</f>
        <v xml:space="preserve"> </v>
      </c>
      <c r="C203" s="5" t="str">
        <f>IF(Input!E$4=0," ",Input!E$4)</f>
        <v xml:space="preserve"> </v>
      </c>
      <c r="D203" s="5" t="str">
        <f>IF(Input!E210=0," ",Input!E210)</f>
        <v xml:space="preserve"> </v>
      </c>
      <c r="E203" s="5" t="str">
        <f>IF(Input!G210=0," ",Input!G210)</f>
        <v xml:space="preserve"> </v>
      </c>
      <c r="F203" s="5" t="str">
        <f>IF(Input!H210=0," ",Input!H210)</f>
        <v xml:space="preserve"> </v>
      </c>
      <c r="G203" s="5" t="str">
        <f>IF(Input!I210=0," ",Input!I210)</f>
        <v xml:space="preserve"> </v>
      </c>
      <c r="H203" s="5" t="str">
        <f>IF(Input!J210=0," ",Input!J210)</f>
        <v xml:space="preserve"> </v>
      </c>
      <c r="I203" s="5" t="str">
        <f>IF(Input!K210=0," ",Input!K210)</f>
        <v xml:space="preserve"> </v>
      </c>
      <c r="J203" s="218" t="str">
        <f>IF(Input!L210=0," ",Input!L210)</f>
        <v xml:space="preserve"> </v>
      </c>
      <c r="K203" s="217" t="str">
        <f>IF(Input!P210=0," ",Input!P210)</f>
        <v xml:space="preserve"> </v>
      </c>
      <c r="L203" s="5" t="str">
        <f>IF(Input!Q210=0," ",Input!Q210)</f>
        <v xml:space="preserve"> </v>
      </c>
      <c r="M203" s="218" t="str">
        <f>IF(Input!R210=0," ",Input!R210)</f>
        <v xml:space="preserve"> </v>
      </c>
    </row>
    <row r="204" spans="2:13" x14ac:dyDescent="0.25">
      <c r="B204" s="217" t="str">
        <f>IF(Input!E$3=0," ",Input!E$3)</f>
        <v xml:space="preserve"> </v>
      </c>
      <c r="C204" s="5" t="str">
        <f>IF(Input!E$4=0," ",Input!E$4)</f>
        <v xml:space="preserve"> </v>
      </c>
      <c r="D204" s="5" t="str">
        <f>IF(Input!E211=0," ",Input!E211)</f>
        <v xml:space="preserve"> </v>
      </c>
      <c r="E204" s="5" t="str">
        <f>IF(Input!G211=0," ",Input!G211)</f>
        <v xml:space="preserve"> </v>
      </c>
      <c r="F204" s="5" t="str">
        <f>IF(Input!H211=0," ",Input!H211)</f>
        <v xml:space="preserve"> </v>
      </c>
      <c r="G204" s="5" t="str">
        <f>IF(Input!I211=0," ",Input!I211)</f>
        <v xml:space="preserve"> </v>
      </c>
      <c r="H204" s="5" t="str">
        <f>IF(Input!J211=0," ",Input!J211)</f>
        <v xml:space="preserve"> </v>
      </c>
      <c r="I204" s="5" t="str">
        <f>IF(Input!K211=0," ",Input!K211)</f>
        <v xml:space="preserve"> </v>
      </c>
      <c r="J204" s="218" t="str">
        <f>IF(Input!L211=0," ",Input!L211)</f>
        <v xml:space="preserve"> </v>
      </c>
      <c r="K204" s="217" t="str">
        <f>IF(Input!P211=0," ",Input!P211)</f>
        <v xml:space="preserve"> </v>
      </c>
      <c r="L204" s="5" t="str">
        <f>IF(Input!Q211=0," ",Input!Q211)</f>
        <v xml:space="preserve"> </v>
      </c>
      <c r="M204" s="218" t="str">
        <f>IF(Input!R211=0," ",Input!R211)</f>
        <v xml:space="preserve"> </v>
      </c>
    </row>
    <row r="205" spans="2:13" x14ac:dyDescent="0.25">
      <c r="B205" s="217" t="str">
        <f>IF(Input!E$3=0," ",Input!E$3)</f>
        <v xml:space="preserve"> </v>
      </c>
      <c r="C205" s="5" t="str">
        <f>IF(Input!E$4=0," ",Input!E$4)</f>
        <v xml:space="preserve"> </v>
      </c>
      <c r="D205" s="5" t="str">
        <f>IF(Input!E212=0," ",Input!E212)</f>
        <v xml:space="preserve"> </v>
      </c>
      <c r="E205" s="5" t="str">
        <f>IF(Input!G212=0," ",Input!G212)</f>
        <v xml:space="preserve"> </v>
      </c>
      <c r="F205" s="5" t="str">
        <f>IF(Input!H212=0," ",Input!H212)</f>
        <v xml:space="preserve"> </v>
      </c>
      <c r="G205" s="5" t="str">
        <f>IF(Input!I212=0," ",Input!I212)</f>
        <v xml:space="preserve"> </v>
      </c>
      <c r="H205" s="5" t="str">
        <f>IF(Input!J212=0," ",Input!J212)</f>
        <v xml:space="preserve"> </v>
      </c>
      <c r="I205" s="5" t="str">
        <f>IF(Input!K212=0," ",Input!K212)</f>
        <v xml:space="preserve"> </v>
      </c>
      <c r="J205" s="218" t="str">
        <f>IF(Input!L212=0," ",Input!L212)</f>
        <v xml:space="preserve"> </v>
      </c>
      <c r="K205" s="217" t="str">
        <f>IF(Input!P212=0," ",Input!P212)</f>
        <v xml:space="preserve"> </v>
      </c>
      <c r="L205" s="5" t="str">
        <f>IF(Input!Q212=0," ",Input!Q212)</f>
        <v xml:space="preserve"> </v>
      </c>
      <c r="M205" s="218" t="str">
        <f>IF(Input!R212=0," ",Input!R212)</f>
        <v xml:space="preserve"> </v>
      </c>
    </row>
    <row r="206" spans="2:13" x14ac:dyDescent="0.25">
      <c r="B206" s="217" t="str">
        <f>IF(Input!E$3=0," ",Input!E$3)</f>
        <v xml:space="preserve"> </v>
      </c>
      <c r="C206" s="5" t="str">
        <f>IF(Input!E$4=0," ",Input!E$4)</f>
        <v xml:space="preserve"> </v>
      </c>
      <c r="D206" s="5" t="str">
        <f>IF(Input!E213=0," ",Input!E213)</f>
        <v xml:space="preserve"> </v>
      </c>
      <c r="E206" s="5" t="str">
        <f>IF(Input!G213=0," ",Input!G213)</f>
        <v xml:space="preserve"> </v>
      </c>
      <c r="F206" s="5" t="str">
        <f>IF(Input!H213=0," ",Input!H213)</f>
        <v xml:space="preserve"> </v>
      </c>
      <c r="G206" s="5" t="str">
        <f>IF(Input!I213=0," ",Input!I213)</f>
        <v xml:space="preserve"> </v>
      </c>
      <c r="H206" s="5" t="str">
        <f>IF(Input!J213=0," ",Input!J213)</f>
        <v xml:space="preserve"> </v>
      </c>
      <c r="I206" s="5" t="str">
        <f>IF(Input!K213=0," ",Input!K213)</f>
        <v xml:space="preserve"> </v>
      </c>
      <c r="J206" s="218" t="str">
        <f>IF(Input!L213=0," ",Input!L213)</f>
        <v xml:space="preserve"> </v>
      </c>
      <c r="K206" s="217" t="str">
        <f>IF(Input!P213=0," ",Input!P213)</f>
        <v xml:space="preserve"> </v>
      </c>
      <c r="L206" s="5" t="str">
        <f>IF(Input!Q213=0," ",Input!Q213)</f>
        <v xml:space="preserve"> </v>
      </c>
      <c r="M206" s="218" t="str">
        <f>IF(Input!R213=0," ",Input!R213)</f>
        <v xml:space="preserve"> </v>
      </c>
    </row>
    <row r="207" spans="2:13" x14ac:dyDescent="0.25">
      <c r="B207" s="217" t="str">
        <f>IF(Input!E$3=0," ",Input!E$3)</f>
        <v xml:space="preserve"> </v>
      </c>
      <c r="C207" s="5" t="str">
        <f>IF(Input!E$4=0," ",Input!E$4)</f>
        <v xml:space="preserve"> </v>
      </c>
      <c r="D207" s="5" t="str">
        <f>IF(Input!E214=0," ",Input!E214)</f>
        <v xml:space="preserve"> </v>
      </c>
      <c r="E207" s="5" t="str">
        <f>IF(Input!G214=0," ",Input!G214)</f>
        <v xml:space="preserve"> </v>
      </c>
      <c r="F207" s="5" t="str">
        <f>IF(Input!H214=0," ",Input!H214)</f>
        <v xml:space="preserve"> </v>
      </c>
      <c r="G207" s="5" t="str">
        <f>IF(Input!I214=0," ",Input!I214)</f>
        <v xml:space="preserve"> </v>
      </c>
      <c r="H207" s="5" t="str">
        <f>IF(Input!J214=0," ",Input!J214)</f>
        <v xml:space="preserve"> </v>
      </c>
      <c r="I207" s="5" t="str">
        <f>IF(Input!K214=0," ",Input!K214)</f>
        <v xml:space="preserve"> </v>
      </c>
      <c r="J207" s="218" t="str">
        <f>IF(Input!L214=0," ",Input!L214)</f>
        <v xml:space="preserve"> </v>
      </c>
      <c r="K207" s="217" t="str">
        <f>IF(Input!P214=0," ",Input!P214)</f>
        <v xml:space="preserve"> </v>
      </c>
      <c r="L207" s="5" t="str">
        <f>IF(Input!Q214=0," ",Input!Q214)</f>
        <v xml:space="preserve"> </v>
      </c>
      <c r="M207" s="218" t="str">
        <f>IF(Input!R214=0," ",Input!R214)</f>
        <v xml:space="preserve"> </v>
      </c>
    </row>
    <row r="208" spans="2:13" x14ac:dyDescent="0.25">
      <c r="B208" s="217" t="str">
        <f>IF(Input!E$3=0," ",Input!E$3)</f>
        <v xml:space="preserve"> </v>
      </c>
      <c r="C208" s="5" t="str">
        <f>IF(Input!E$4=0," ",Input!E$4)</f>
        <v xml:space="preserve"> </v>
      </c>
      <c r="D208" s="5" t="str">
        <f>IF(Input!E215=0," ",Input!E215)</f>
        <v xml:space="preserve"> </v>
      </c>
      <c r="E208" s="5" t="str">
        <f>IF(Input!G215=0," ",Input!G215)</f>
        <v xml:space="preserve"> </v>
      </c>
      <c r="F208" s="5" t="str">
        <f>IF(Input!H215=0," ",Input!H215)</f>
        <v xml:space="preserve"> </v>
      </c>
      <c r="G208" s="5" t="str">
        <f>IF(Input!I215=0," ",Input!I215)</f>
        <v xml:space="preserve"> </v>
      </c>
      <c r="H208" s="5" t="str">
        <f>IF(Input!J215=0," ",Input!J215)</f>
        <v xml:space="preserve"> </v>
      </c>
      <c r="I208" s="5" t="str">
        <f>IF(Input!K215=0," ",Input!K215)</f>
        <v xml:space="preserve"> </v>
      </c>
      <c r="J208" s="218" t="str">
        <f>IF(Input!L215=0," ",Input!L215)</f>
        <v xml:space="preserve"> </v>
      </c>
      <c r="K208" s="217" t="str">
        <f>IF(Input!P215=0," ",Input!P215)</f>
        <v xml:space="preserve"> </v>
      </c>
      <c r="L208" s="5" t="str">
        <f>IF(Input!Q215=0," ",Input!Q215)</f>
        <v xml:space="preserve"> </v>
      </c>
      <c r="M208" s="218" t="str">
        <f>IF(Input!R215=0," ",Input!R215)</f>
        <v xml:space="preserve"> </v>
      </c>
    </row>
    <row r="209" spans="2:13" x14ac:dyDescent="0.25">
      <c r="B209" s="217" t="str">
        <f>IF(Input!E$3=0," ",Input!E$3)</f>
        <v xml:space="preserve"> </v>
      </c>
      <c r="C209" s="5" t="str">
        <f>IF(Input!E$4=0," ",Input!E$4)</f>
        <v xml:space="preserve"> </v>
      </c>
      <c r="D209" s="5" t="str">
        <f>IF(Input!E216=0," ",Input!E216)</f>
        <v xml:space="preserve"> </v>
      </c>
      <c r="E209" s="5" t="str">
        <f>IF(Input!G216=0," ",Input!G216)</f>
        <v xml:space="preserve"> </v>
      </c>
      <c r="F209" s="5" t="str">
        <f>IF(Input!H216=0," ",Input!H216)</f>
        <v xml:space="preserve"> </v>
      </c>
      <c r="G209" s="5" t="str">
        <f>IF(Input!I216=0," ",Input!I216)</f>
        <v xml:space="preserve"> </v>
      </c>
      <c r="H209" s="5" t="str">
        <f>IF(Input!J216=0," ",Input!J216)</f>
        <v xml:space="preserve"> </v>
      </c>
      <c r="I209" s="5" t="str">
        <f>IF(Input!K216=0," ",Input!K216)</f>
        <v xml:space="preserve"> </v>
      </c>
      <c r="J209" s="218" t="str">
        <f>IF(Input!L216=0," ",Input!L216)</f>
        <v xml:space="preserve"> </v>
      </c>
      <c r="K209" s="217" t="str">
        <f>IF(Input!P216=0," ",Input!P216)</f>
        <v xml:space="preserve"> </v>
      </c>
      <c r="L209" s="5" t="str">
        <f>IF(Input!Q216=0," ",Input!Q216)</f>
        <v xml:space="preserve"> </v>
      </c>
      <c r="M209" s="218" t="str">
        <f>IF(Input!R216=0," ",Input!R216)</f>
        <v xml:space="preserve"> </v>
      </c>
    </row>
    <row r="210" spans="2:13" x14ac:dyDescent="0.25">
      <c r="B210" s="217" t="str">
        <f>IF(Input!E$3=0," ",Input!E$3)</f>
        <v xml:space="preserve"> </v>
      </c>
      <c r="C210" s="5" t="str">
        <f>IF(Input!E$4=0," ",Input!E$4)</f>
        <v xml:space="preserve"> </v>
      </c>
      <c r="D210" s="5" t="str">
        <f>IF(Input!E217=0," ",Input!E217)</f>
        <v xml:space="preserve"> </v>
      </c>
      <c r="E210" s="5" t="str">
        <f>IF(Input!G217=0," ",Input!G217)</f>
        <v xml:space="preserve"> </v>
      </c>
      <c r="F210" s="5" t="str">
        <f>IF(Input!H217=0," ",Input!H217)</f>
        <v xml:space="preserve"> </v>
      </c>
      <c r="G210" s="5" t="str">
        <f>IF(Input!I217=0," ",Input!I217)</f>
        <v xml:space="preserve"> </v>
      </c>
      <c r="H210" s="5" t="str">
        <f>IF(Input!J217=0," ",Input!J217)</f>
        <v xml:space="preserve"> </v>
      </c>
      <c r="I210" s="5" t="str">
        <f>IF(Input!K217=0," ",Input!K217)</f>
        <v xml:space="preserve"> </v>
      </c>
      <c r="J210" s="218" t="str">
        <f>IF(Input!L217=0," ",Input!L217)</f>
        <v xml:space="preserve"> </v>
      </c>
      <c r="K210" s="217" t="str">
        <f>IF(Input!P217=0," ",Input!P217)</f>
        <v xml:space="preserve"> </v>
      </c>
      <c r="L210" s="5" t="str">
        <f>IF(Input!Q217=0," ",Input!Q217)</f>
        <v xml:space="preserve"> </v>
      </c>
      <c r="M210" s="218" t="str">
        <f>IF(Input!R217=0," ",Input!R217)</f>
        <v xml:space="preserve"> </v>
      </c>
    </row>
    <row r="211" spans="2:13" x14ac:dyDescent="0.25">
      <c r="B211" s="217" t="str">
        <f>IF(Input!E$3=0," ",Input!E$3)</f>
        <v xml:space="preserve"> </v>
      </c>
      <c r="C211" s="5" t="str">
        <f>IF(Input!E$4=0," ",Input!E$4)</f>
        <v xml:space="preserve"> </v>
      </c>
      <c r="D211" s="5" t="str">
        <f>IF(Input!E218=0," ",Input!E218)</f>
        <v xml:space="preserve"> </v>
      </c>
      <c r="E211" s="5" t="str">
        <f>IF(Input!G218=0," ",Input!G218)</f>
        <v xml:space="preserve"> </v>
      </c>
      <c r="F211" s="5" t="str">
        <f>IF(Input!H218=0," ",Input!H218)</f>
        <v xml:space="preserve"> </v>
      </c>
      <c r="G211" s="5" t="str">
        <f>IF(Input!I218=0," ",Input!I218)</f>
        <v xml:space="preserve"> </v>
      </c>
      <c r="H211" s="5" t="str">
        <f>IF(Input!J218=0," ",Input!J218)</f>
        <v xml:space="preserve"> </v>
      </c>
      <c r="I211" s="5" t="str">
        <f>IF(Input!K218=0," ",Input!K218)</f>
        <v xml:space="preserve"> </v>
      </c>
      <c r="J211" s="218" t="str">
        <f>IF(Input!L218=0," ",Input!L218)</f>
        <v xml:space="preserve"> </v>
      </c>
      <c r="K211" s="217" t="str">
        <f>IF(Input!P218=0," ",Input!P218)</f>
        <v xml:space="preserve"> </v>
      </c>
      <c r="L211" s="5" t="str">
        <f>IF(Input!Q218=0," ",Input!Q218)</f>
        <v xml:space="preserve"> </v>
      </c>
      <c r="M211" s="218" t="str">
        <f>IF(Input!R218=0," ",Input!R218)</f>
        <v xml:space="preserve"> </v>
      </c>
    </row>
    <row r="212" spans="2:13" x14ac:dyDescent="0.25">
      <c r="B212" s="217" t="str">
        <f>IF(Input!E$3=0," ",Input!E$3)</f>
        <v xml:space="preserve"> </v>
      </c>
      <c r="C212" s="5" t="str">
        <f>IF(Input!E$4=0," ",Input!E$4)</f>
        <v xml:space="preserve"> </v>
      </c>
      <c r="D212" s="5" t="str">
        <f>IF(Input!E219=0," ",Input!E219)</f>
        <v xml:space="preserve"> </v>
      </c>
      <c r="E212" s="5" t="str">
        <f>IF(Input!G219=0," ",Input!G219)</f>
        <v xml:space="preserve"> </v>
      </c>
      <c r="F212" s="5" t="str">
        <f>IF(Input!H219=0," ",Input!H219)</f>
        <v xml:space="preserve"> </v>
      </c>
      <c r="G212" s="5" t="str">
        <f>IF(Input!I219=0," ",Input!I219)</f>
        <v xml:space="preserve"> </v>
      </c>
      <c r="H212" s="5" t="str">
        <f>IF(Input!J219=0," ",Input!J219)</f>
        <v xml:space="preserve"> </v>
      </c>
      <c r="I212" s="5" t="str">
        <f>IF(Input!K219=0," ",Input!K219)</f>
        <v xml:space="preserve"> </v>
      </c>
      <c r="J212" s="218" t="str">
        <f>IF(Input!L219=0," ",Input!L219)</f>
        <v xml:space="preserve"> </v>
      </c>
      <c r="K212" s="217" t="str">
        <f>IF(Input!P219=0," ",Input!P219)</f>
        <v xml:space="preserve"> </v>
      </c>
      <c r="L212" s="5" t="str">
        <f>IF(Input!Q219=0," ",Input!Q219)</f>
        <v xml:space="preserve"> </v>
      </c>
      <c r="M212" s="218" t="str">
        <f>IF(Input!R219=0," ",Input!R219)</f>
        <v xml:space="preserve"> </v>
      </c>
    </row>
    <row r="213" spans="2:13" x14ac:dyDescent="0.25">
      <c r="B213" s="217" t="str">
        <f>IF(Input!E$3=0," ",Input!E$3)</f>
        <v xml:space="preserve"> </v>
      </c>
      <c r="C213" s="5" t="str">
        <f>IF(Input!E$4=0," ",Input!E$4)</f>
        <v xml:space="preserve"> </v>
      </c>
      <c r="D213" s="5" t="str">
        <f>IF(Input!E220=0," ",Input!E220)</f>
        <v xml:space="preserve"> </v>
      </c>
      <c r="E213" s="5" t="str">
        <f>IF(Input!G220=0," ",Input!G220)</f>
        <v xml:space="preserve"> </v>
      </c>
      <c r="F213" s="5" t="str">
        <f>IF(Input!H220=0," ",Input!H220)</f>
        <v xml:space="preserve"> </v>
      </c>
      <c r="G213" s="5" t="str">
        <f>IF(Input!I220=0," ",Input!I220)</f>
        <v xml:space="preserve"> </v>
      </c>
      <c r="H213" s="5" t="str">
        <f>IF(Input!J220=0," ",Input!J220)</f>
        <v xml:space="preserve"> </v>
      </c>
      <c r="I213" s="5" t="str">
        <f>IF(Input!K220=0," ",Input!K220)</f>
        <v xml:space="preserve"> </v>
      </c>
      <c r="J213" s="218" t="str">
        <f>IF(Input!L220=0," ",Input!L220)</f>
        <v xml:space="preserve"> </v>
      </c>
      <c r="K213" s="217" t="str">
        <f>IF(Input!P220=0," ",Input!P220)</f>
        <v xml:space="preserve"> </v>
      </c>
      <c r="L213" s="5" t="str">
        <f>IF(Input!Q220=0," ",Input!Q220)</f>
        <v xml:space="preserve"> </v>
      </c>
      <c r="M213" s="218" t="str">
        <f>IF(Input!R220=0," ",Input!R220)</f>
        <v xml:space="preserve"> </v>
      </c>
    </row>
    <row r="214" spans="2:13" x14ac:dyDescent="0.25">
      <c r="B214" s="217" t="str">
        <f>IF(Input!E$3=0," ",Input!E$3)</f>
        <v xml:space="preserve"> </v>
      </c>
      <c r="C214" s="5" t="str">
        <f>IF(Input!E$4=0," ",Input!E$4)</f>
        <v xml:space="preserve"> </v>
      </c>
      <c r="D214" s="5" t="str">
        <f>IF(Input!E221=0," ",Input!E221)</f>
        <v xml:space="preserve"> </v>
      </c>
      <c r="E214" s="5" t="str">
        <f>IF(Input!G221=0," ",Input!G221)</f>
        <v xml:space="preserve"> </v>
      </c>
      <c r="F214" s="5" t="str">
        <f>IF(Input!H221=0," ",Input!H221)</f>
        <v xml:space="preserve"> </v>
      </c>
      <c r="G214" s="5" t="str">
        <f>IF(Input!I221=0," ",Input!I221)</f>
        <v xml:space="preserve"> </v>
      </c>
      <c r="H214" s="5" t="str">
        <f>IF(Input!J221=0," ",Input!J221)</f>
        <v xml:space="preserve"> </v>
      </c>
      <c r="I214" s="5" t="str">
        <f>IF(Input!K221=0," ",Input!K221)</f>
        <v xml:space="preserve"> </v>
      </c>
      <c r="J214" s="218" t="str">
        <f>IF(Input!L221=0," ",Input!L221)</f>
        <v xml:space="preserve"> </v>
      </c>
      <c r="K214" s="217" t="str">
        <f>IF(Input!P221=0," ",Input!P221)</f>
        <v xml:space="preserve"> </v>
      </c>
      <c r="L214" s="5" t="str">
        <f>IF(Input!Q221=0," ",Input!Q221)</f>
        <v xml:space="preserve"> </v>
      </c>
      <c r="M214" s="218" t="str">
        <f>IF(Input!R221=0," ",Input!R221)</f>
        <v xml:space="preserve"> </v>
      </c>
    </row>
    <row r="215" spans="2:13" x14ac:dyDescent="0.25">
      <c r="B215" s="217" t="str">
        <f>IF(Input!E$3=0," ",Input!E$3)</f>
        <v xml:space="preserve"> </v>
      </c>
      <c r="C215" s="5" t="str">
        <f>IF(Input!E$4=0," ",Input!E$4)</f>
        <v xml:space="preserve"> </v>
      </c>
      <c r="D215" s="5" t="str">
        <f>IF(Input!E222=0," ",Input!E222)</f>
        <v xml:space="preserve"> </v>
      </c>
      <c r="E215" s="5" t="str">
        <f>IF(Input!G222=0," ",Input!G222)</f>
        <v xml:space="preserve"> </v>
      </c>
      <c r="F215" s="5" t="str">
        <f>IF(Input!H222=0," ",Input!H222)</f>
        <v xml:space="preserve"> </v>
      </c>
      <c r="G215" s="5" t="str">
        <f>IF(Input!I222=0," ",Input!I222)</f>
        <v xml:space="preserve"> </v>
      </c>
      <c r="H215" s="5" t="str">
        <f>IF(Input!J222=0," ",Input!J222)</f>
        <v xml:space="preserve"> </v>
      </c>
      <c r="I215" s="5" t="str">
        <f>IF(Input!K222=0," ",Input!K222)</f>
        <v xml:space="preserve"> </v>
      </c>
      <c r="J215" s="218" t="str">
        <f>IF(Input!L222=0," ",Input!L222)</f>
        <v xml:space="preserve"> </v>
      </c>
      <c r="K215" s="217" t="str">
        <f>IF(Input!P222=0," ",Input!P222)</f>
        <v xml:space="preserve"> </v>
      </c>
      <c r="L215" s="5" t="str">
        <f>IF(Input!Q222=0," ",Input!Q222)</f>
        <v xml:space="preserve"> </v>
      </c>
      <c r="M215" s="218" t="str">
        <f>IF(Input!R222=0," ",Input!R222)</f>
        <v xml:space="preserve"> </v>
      </c>
    </row>
    <row r="216" spans="2:13" x14ac:dyDescent="0.25">
      <c r="B216" s="217" t="str">
        <f>IF(Input!E$3=0," ",Input!E$3)</f>
        <v xml:space="preserve"> </v>
      </c>
      <c r="C216" s="5" t="str">
        <f>IF(Input!E$4=0," ",Input!E$4)</f>
        <v xml:space="preserve"> </v>
      </c>
      <c r="D216" s="5" t="str">
        <f>IF(Input!E223=0," ",Input!E223)</f>
        <v xml:space="preserve"> </v>
      </c>
      <c r="E216" s="5" t="str">
        <f>IF(Input!G223=0," ",Input!G223)</f>
        <v xml:space="preserve"> </v>
      </c>
      <c r="F216" s="5" t="str">
        <f>IF(Input!H223=0," ",Input!H223)</f>
        <v xml:space="preserve"> </v>
      </c>
      <c r="G216" s="5" t="str">
        <f>IF(Input!I223=0," ",Input!I223)</f>
        <v xml:space="preserve"> </v>
      </c>
      <c r="H216" s="5" t="str">
        <f>IF(Input!J223=0," ",Input!J223)</f>
        <v xml:space="preserve"> </v>
      </c>
      <c r="I216" s="5" t="str">
        <f>IF(Input!K223=0," ",Input!K223)</f>
        <v xml:space="preserve"> </v>
      </c>
      <c r="J216" s="218" t="str">
        <f>IF(Input!L223=0," ",Input!L223)</f>
        <v xml:space="preserve"> </v>
      </c>
      <c r="K216" s="217" t="str">
        <f>IF(Input!P223=0," ",Input!P223)</f>
        <v xml:space="preserve"> </v>
      </c>
      <c r="L216" s="5" t="str">
        <f>IF(Input!Q223=0," ",Input!Q223)</f>
        <v xml:space="preserve"> </v>
      </c>
      <c r="M216" s="218" t="str">
        <f>IF(Input!R223=0," ",Input!R223)</f>
        <v xml:space="preserve"> </v>
      </c>
    </row>
    <row r="217" spans="2:13" x14ac:dyDescent="0.25">
      <c r="B217" s="217" t="str">
        <f>IF(Input!E$3=0," ",Input!E$3)</f>
        <v xml:space="preserve"> </v>
      </c>
      <c r="C217" s="5" t="str">
        <f>IF(Input!E$4=0," ",Input!E$4)</f>
        <v xml:space="preserve"> </v>
      </c>
      <c r="D217" s="5" t="str">
        <f>IF(Input!E224=0," ",Input!E224)</f>
        <v xml:space="preserve"> </v>
      </c>
      <c r="E217" s="5" t="str">
        <f>IF(Input!G224=0," ",Input!G224)</f>
        <v xml:space="preserve"> </v>
      </c>
      <c r="F217" s="5" t="str">
        <f>IF(Input!H224=0," ",Input!H224)</f>
        <v xml:space="preserve"> </v>
      </c>
      <c r="G217" s="5" t="str">
        <f>IF(Input!I224=0," ",Input!I224)</f>
        <v xml:space="preserve"> </v>
      </c>
      <c r="H217" s="5" t="str">
        <f>IF(Input!J224=0," ",Input!J224)</f>
        <v xml:space="preserve"> </v>
      </c>
      <c r="I217" s="5" t="str">
        <f>IF(Input!K224=0," ",Input!K224)</f>
        <v xml:space="preserve"> </v>
      </c>
      <c r="J217" s="218" t="str">
        <f>IF(Input!L224=0," ",Input!L224)</f>
        <v xml:space="preserve"> </v>
      </c>
      <c r="K217" s="217" t="str">
        <f>IF(Input!P224=0," ",Input!P224)</f>
        <v xml:space="preserve"> </v>
      </c>
      <c r="L217" s="5" t="str">
        <f>IF(Input!Q224=0," ",Input!Q224)</f>
        <v xml:space="preserve"> </v>
      </c>
      <c r="M217" s="218" t="str">
        <f>IF(Input!R224=0," ",Input!R224)</f>
        <v xml:space="preserve"> </v>
      </c>
    </row>
    <row r="218" spans="2:13" x14ac:dyDescent="0.25">
      <c r="B218" s="217" t="str">
        <f>IF(Input!E$3=0," ",Input!E$3)</f>
        <v xml:space="preserve"> </v>
      </c>
      <c r="C218" s="5" t="str">
        <f>IF(Input!E$4=0," ",Input!E$4)</f>
        <v xml:space="preserve"> </v>
      </c>
      <c r="D218" s="5" t="str">
        <f>IF(Input!E225=0," ",Input!E225)</f>
        <v xml:space="preserve"> </v>
      </c>
      <c r="E218" s="5" t="str">
        <f>IF(Input!G225=0," ",Input!G225)</f>
        <v xml:space="preserve"> </v>
      </c>
      <c r="F218" s="5" t="str">
        <f>IF(Input!H225=0," ",Input!H225)</f>
        <v xml:space="preserve"> </v>
      </c>
      <c r="G218" s="5" t="str">
        <f>IF(Input!I225=0," ",Input!I225)</f>
        <v xml:space="preserve"> </v>
      </c>
      <c r="H218" s="5" t="str">
        <f>IF(Input!J225=0," ",Input!J225)</f>
        <v xml:space="preserve"> </v>
      </c>
      <c r="I218" s="5" t="str">
        <f>IF(Input!K225=0," ",Input!K225)</f>
        <v xml:space="preserve"> </v>
      </c>
      <c r="J218" s="218" t="str">
        <f>IF(Input!L225=0," ",Input!L225)</f>
        <v xml:space="preserve"> </v>
      </c>
      <c r="K218" s="217" t="str">
        <f>IF(Input!P225=0," ",Input!P225)</f>
        <v xml:space="preserve"> </v>
      </c>
      <c r="L218" s="5" t="str">
        <f>IF(Input!Q225=0," ",Input!Q225)</f>
        <v xml:space="preserve"> </v>
      </c>
      <c r="M218" s="218" t="str">
        <f>IF(Input!R225=0," ",Input!R225)</f>
        <v xml:space="preserve"> </v>
      </c>
    </row>
    <row r="219" spans="2:13" x14ac:dyDescent="0.25">
      <c r="B219" s="217" t="str">
        <f>IF(Input!E$3=0," ",Input!E$3)</f>
        <v xml:space="preserve"> </v>
      </c>
      <c r="C219" s="5" t="str">
        <f>IF(Input!E$4=0," ",Input!E$4)</f>
        <v xml:space="preserve"> </v>
      </c>
      <c r="D219" s="5" t="str">
        <f>IF(Input!E226=0," ",Input!E226)</f>
        <v xml:space="preserve"> </v>
      </c>
      <c r="E219" s="5" t="str">
        <f>IF(Input!G226=0," ",Input!G226)</f>
        <v xml:space="preserve"> </v>
      </c>
      <c r="F219" s="5" t="str">
        <f>IF(Input!H226=0," ",Input!H226)</f>
        <v xml:space="preserve"> </v>
      </c>
      <c r="G219" s="5" t="str">
        <f>IF(Input!I226=0," ",Input!I226)</f>
        <v xml:space="preserve"> </v>
      </c>
      <c r="H219" s="5" t="str">
        <f>IF(Input!J226=0," ",Input!J226)</f>
        <v xml:space="preserve"> </v>
      </c>
      <c r="I219" s="5" t="str">
        <f>IF(Input!K226=0," ",Input!K226)</f>
        <v xml:space="preserve"> </v>
      </c>
      <c r="J219" s="218" t="str">
        <f>IF(Input!L226=0," ",Input!L226)</f>
        <v xml:space="preserve"> </v>
      </c>
      <c r="K219" s="217" t="str">
        <f>IF(Input!P226=0," ",Input!P226)</f>
        <v xml:space="preserve"> </v>
      </c>
      <c r="L219" s="5" t="str">
        <f>IF(Input!Q226=0," ",Input!Q226)</f>
        <v xml:space="preserve"> </v>
      </c>
      <c r="M219" s="218" t="str">
        <f>IF(Input!R226=0," ",Input!R226)</f>
        <v xml:space="preserve"> </v>
      </c>
    </row>
    <row r="220" spans="2:13" x14ac:dyDescent="0.25">
      <c r="B220" s="217" t="str">
        <f>IF(Input!E$3=0," ",Input!E$3)</f>
        <v xml:space="preserve"> </v>
      </c>
      <c r="C220" s="5" t="str">
        <f>IF(Input!E$4=0," ",Input!E$4)</f>
        <v xml:space="preserve"> </v>
      </c>
      <c r="D220" s="5" t="str">
        <f>IF(Input!E227=0," ",Input!E227)</f>
        <v xml:space="preserve"> </v>
      </c>
      <c r="E220" s="5" t="str">
        <f>IF(Input!G227=0," ",Input!G227)</f>
        <v xml:space="preserve"> </v>
      </c>
      <c r="F220" s="5" t="str">
        <f>IF(Input!H227=0," ",Input!H227)</f>
        <v xml:space="preserve"> </v>
      </c>
      <c r="G220" s="5" t="str">
        <f>IF(Input!I227=0," ",Input!I227)</f>
        <v xml:space="preserve"> </v>
      </c>
      <c r="H220" s="5" t="str">
        <f>IF(Input!J227=0," ",Input!J227)</f>
        <v xml:space="preserve"> </v>
      </c>
      <c r="I220" s="5" t="str">
        <f>IF(Input!K227=0," ",Input!K227)</f>
        <v xml:space="preserve"> </v>
      </c>
      <c r="J220" s="218" t="str">
        <f>IF(Input!L227=0," ",Input!L227)</f>
        <v xml:space="preserve"> </v>
      </c>
      <c r="K220" s="217" t="str">
        <f>IF(Input!P227=0," ",Input!P227)</f>
        <v xml:space="preserve"> </v>
      </c>
      <c r="L220" s="5" t="str">
        <f>IF(Input!Q227=0," ",Input!Q227)</f>
        <v xml:space="preserve"> </v>
      </c>
      <c r="M220" s="218" t="str">
        <f>IF(Input!R227=0," ",Input!R227)</f>
        <v xml:space="preserve"> </v>
      </c>
    </row>
    <row r="221" spans="2:13" x14ac:dyDescent="0.25">
      <c r="B221" s="217" t="str">
        <f>IF(Input!E$3=0," ",Input!E$3)</f>
        <v xml:space="preserve"> </v>
      </c>
      <c r="C221" s="5" t="str">
        <f>IF(Input!E$4=0," ",Input!E$4)</f>
        <v xml:space="preserve"> </v>
      </c>
      <c r="D221" s="5" t="str">
        <f>IF(Input!E228=0," ",Input!E228)</f>
        <v xml:space="preserve"> </v>
      </c>
      <c r="E221" s="5" t="str">
        <f>IF(Input!G228=0," ",Input!G228)</f>
        <v xml:space="preserve"> </v>
      </c>
      <c r="F221" s="5" t="str">
        <f>IF(Input!H228=0," ",Input!H228)</f>
        <v xml:space="preserve"> </v>
      </c>
      <c r="G221" s="5" t="str">
        <f>IF(Input!I228=0," ",Input!I228)</f>
        <v xml:space="preserve"> </v>
      </c>
      <c r="H221" s="5" t="str">
        <f>IF(Input!J228=0," ",Input!J228)</f>
        <v xml:space="preserve"> </v>
      </c>
      <c r="I221" s="5" t="str">
        <f>IF(Input!K228=0," ",Input!K228)</f>
        <v xml:space="preserve"> </v>
      </c>
      <c r="J221" s="218" t="str">
        <f>IF(Input!L228=0," ",Input!L228)</f>
        <v xml:space="preserve"> </v>
      </c>
      <c r="K221" s="217" t="str">
        <f>IF(Input!P228=0," ",Input!P228)</f>
        <v xml:space="preserve"> </v>
      </c>
      <c r="L221" s="5" t="str">
        <f>IF(Input!Q228=0," ",Input!Q228)</f>
        <v xml:space="preserve"> </v>
      </c>
      <c r="M221" s="218" t="str">
        <f>IF(Input!R228=0," ",Input!R228)</f>
        <v xml:space="preserve"> </v>
      </c>
    </row>
    <row r="222" spans="2:13" x14ac:dyDescent="0.25">
      <c r="B222" s="217" t="str">
        <f>IF(Input!E$3=0," ",Input!E$3)</f>
        <v xml:space="preserve"> </v>
      </c>
      <c r="C222" s="5" t="str">
        <f>IF(Input!E$4=0," ",Input!E$4)</f>
        <v xml:space="preserve"> </v>
      </c>
      <c r="D222" s="5" t="str">
        <f>IF(Input!E229=0," ",Input!E229)</f>
        <v xml:space="preserve"> </v>
      </c>
      <c r="E222" s="5" t="str">
        <f>IF(Input!G229=0," ",Input!G229)</f>
        <v xml:space="preserve"> </v>
      </c>
      <c r="F222" s="5" t="str">
        <f>IF(Input!H229=0," ",Input!H229)</f>
        <v xml:space="preserve"> </v>
      </c>
      <c r="G222" s="5" t="str">
        <f>IF(Input!I229=0," ",Input!I229)</f>
        <v xml:space="preserve"> </v>
      </c>
      <c r="H222" s="5" t="str">
        <f>IF(Input!J229=0," ",Input!J229)</f>
        <v xml:space="preserve"> </v>
      </c>
      <c r="I222" s="5" t="str">
        <f>IF(Input!K229=0," ",Input!K229)</f>
        <v xml:space="preserve"> </v>
      </c>
      <c r="J222" s="218" t="str">
        <f>IF(Input!L229=0," ",Input!L229)</f>
        <v xml:space="preserve"> </v>
      </c>
      <c r="K222" s="217" t="str">
        <f>IF(Input!P229=0," ",Input!P229)</f>
        <v xml:space="preserve"> </v>
      </c>
      <c r="L222" s="5" t="str">
        <f>IF(Input!Q229=0," ",Input!Q229)</f>
        <v xml:space="preserve"> </v>
      </c>
      <c r="M222" s="218" t="str">
        <f>IF(Input!R229=0," ",Input!R229)</f>
        <v xml:space="preserve"> </v>
      </c>
    </row>
    <row r="223" spans="2:13" x14ac:dyDescent="0.25">
      <c r="B223" s="217" t="str">
        <f>IF(Input!E$3=0," ",Input!E$3)</f>
        <v xml:space="preserve"> </v>
      </c>
      <c r="C223" s="5" t="str">
        <f>IF(Input!E$4=0," ",Input!E$4)</f>
        <v xml:space="preserve"> </v>
      </c>
      <c r="D223" s="5" t="str">
        <f>IF(Input!E230=0," ",Input!E230)</f>
        <v xml:space="preserve"> </v>
      </c>
      <c r="E223" s="5" t="str">
        <f>IF(Input!G230=0," ",Input!G230)</f>
        <v xml:space="preserve"> </v>
      </c>
      <c r="F223" s="5" t="str">
        <f>IF(Input!H230=0," ",Input!H230)</f>
        <v xml:space="preserve"> </v>
      </c>
      <c r="G223" s="5" t="str">
        <f>IF(Input!I230=0," ",Input!I230)</f>
        <v xml:space="preserve"> </v>
      </c>
      <c r="H223" s="5" t="str">
        <f>IF(Input!J230=0," ",Input!J230)</f>
        <v xml:space="preserve"> </v>
      </c>
      <c r="I223" s="5" t="str">
        <f>IF(Input!K230=0," ",Input!K230)</f>
        <v xml:space="preserve"> </v>
      </c>
      <c r="J223" s="218" t="str">
        <f>IF(Input!L230=0," ",Input!L230)</f>
        <v xml:space="preserve"> </v>
      </c>
      <c r="K223" s="217" t="str">
        <f>IF(Input!P230=0," ",Input!P230)</f>
        <v xml:space="preserve"> </v>
      </c>
      <c r="L223" s="5" t="str">
        <f>IF(Input!Q230=0," ",Input!Q230)</f>
        <v xml:space="preserve"> </v>
      </c>
      <c r="M223" s="218" t="str">
        <f>IF(Input!R230=0," ",Input!R230)</f>
        <v xml:space="preserve"> </v>
      </c>
    </row>
    <row r="224" spans="2:13" x14ac:dyDescent="0.25">
      <c r="B224" s="217" t="str">
        <f>IF(Input!E$3=0," ",Input!E$3)</f>
        <v xml:space="preserve"> </v>
      </c>
      <c r="C224" s="5" t="str">
        <f>IF(Input!E$4=0," ",Input!E$4)</f>
        <v xml:space="preserve"> </v>
      </c>
      <c r="D224" s="5" t="str">
        <f>IF(Input!E231=0," ",Input!E231)</f>
        <v xml:space="preserve"> </v>
      </c>
      <c r="E224" s="5" t="str">
        <f>IF(Input!G231=0," ",Input!G231)</f>
        <v xml:space="preserve"> </v>
      </c>
      <c r="F224" s="5" t="str">
        <f>IF(Input!H231=0," ",Input!H231)</f>
        <v xml:space="preserve"> </v>
      </c>
      <c r="G224" s="5" t="str">
        <f>IF(Input!I231=0," ",Input!I231)</f>
        <v xml:space="preserve"> </v>
      </c>
      <c r="H224" s="5" t="str">
        <f>IF(Input!J231=0," ",Input!J231)</f>
        <v xml:space="preserve"> </v>
      </c>
      <c r="I224" s="5" t="str">
        <f>IF(Input!K231=0," ",Input!K231)</f>
        <v xml:space="preserve"> </v>
      </c>
      <c r="J224" s="218" t="str">
        <f>IF(Input!L231=0," ",Input!L231)</f>
        <v xml:space="preserve"> </v>
      </c>
      <c r="K224" s="217" t="str">
        <f>IF(Input!P231=0," ",Input!P231)</f>
        <v xml:space="preserve"> </v>
      </c>
      <c r="L224" s="5" t="str">
        <f>IF(Input!Q231=0," ",Input!Q231)</f>
        <v xml:space="preserve"> </v>
      </c>
      <c r="M224" s="218" t="str">
        <f>IF(Input!R231=0," ",Input!R231)</f>
        <v xml:space="preserve"> </v>
      </c>
    </row>
    <row r="225" spans="2:13" x14ac:dyDescent="0.25">
      <c r="B225" s="217" t="str">
        <f>IF(Input!E$3=0," ",Input!E$3)</f>
        <v xml:space="preserve"> </v>
      </c>
      <c r="C225" s="5" t="str">
        <f>IF(Input!E$4=0," ",Input!E$4)</f>
        <v xml:space="preserve"> </v>
      </c>
      <c r="D225" s="5" t="str">
        <f>IF(Input!E232=0," ",Input!E232)</f>
        <v xml:space="preserve"> </v>
      </c>
      <c r="E225" s="5" t="str">
        <f>IF(Input!G232=0," ",Input!G232)</f>
        <v xml:space="preserve"> </v>
      </c>
      <c r="F225" s="5" t="str">
        <f>IF(Input!H232=0," ",Input!H232)</f>
        <v xml:space="preserve"> </v>
      </c>
      <c r="G225" s="5" t="str">
        <f>IF(Input!I232=0," ",Input!I232)</f>
        <v xml:space="preserve"> </v>
      </c>
      <c r="H225" s="5" t="str">
        <f>IF(Input!J232=0," ",Input!J232)</f>
        <v xml:space="preserve"> </v>
      </c>
      <c r="I225" s="5" t="str">
        <f>IF(Input!K232=0," ",Input!K232)</f>
        <v xml:space="preserve"> </v>
      </c>
      <c r="J225" s="218" t="str">
        <f>IF(Input!L232=0," ",Input!L232)</f>
        <v xml:space="preserve"> </v>
      </c>
      <c r="K225" s="217" t="str">
        <f>IF(Input!P232=0," ",Input!P232)</f>
        <v xml:space="preserve"> </v>
      </c>
      <c r="L225" s="5" t="str">
        <f>IF(Input!Q232=0," ",Input!Q232)</f>
        <v xml:space="preserve"> </v>
      </c>
      <c r="M225" s="218" t="str">
        <f>IF(Input!R232=0," ",Input!R232)</f>
        <v xml:space="preserve"> </v>
      </c>
    </row>
    <row r="226" spans="2:13" x14ac:dyDescent="0.25">
      <c r="B226" s="217" t="str">
        <f>IF(Input!E$3=0," ",Input!E$3)</f>
        <v xml:space="preserve"> </v>
      </c>
      <c r="C226" s="5" t="str">
        <f>IF(Input!E$4=0," ",Input!E$4)</f>
        <v xml:space="preserve"> </v>
      </c>
      <c r="D226" s="5" t="str">
        <f>IF(Input!E233=0," ",Input!E233)</f>
        <v xml:space="preserve"> </v>
      </c>
      <c r="E226" s="5" t="str">
        <f>IF(Input!G233=0," ",Input!G233)</f>
        <v xml:space="preserve"> </v>
      </c>
      <c r="F226" s="5" t="str">
        <f>IF(Input!H233=0," ",Input!H233)</f>
        <v xml:space="preserve"> </v>
      </c>
      <c r="G226" s="5" t="str">
        <f>IF(Input!I233=0," ",Input!I233)</f>
        <v xml:space="preserve"> </v>
      </c>
      <c r="H226" s="5" t="str">
        <f>IF(Input!J233=0," ",Input!J233)</f>
        <v xml:space="preserve"> </v>
      </c>
      <c r="I226" s="5" t="str">
        <f>IF(Input!K233=0," ",Input!K233)</f>
        <v xml:space="preserve"> </v>
      </c>
      <c r="J226" s="218" t="str">
        <f>IF(Input!L233=0," ",Input!L233)</f>
        <v xml:space="preserve"> </v>
      </c>
      <c r="K226" s="217" t="str">
        <f>IF(Input!P233=0," ",Input!P233)</f>
        <v xml:space="preserve"> </v>
      </c>
      <c r="L226" s="5" t="str">
        <f>IF(Input!Q233=0," ",Input!Q233)</f>
        <v xml:space="preserve"> </v>
      </c>
      <c r="M226" s="218" t="str">
        <f>IF(Input!R233=0," ",Input!R233)</f>
        <v xml:space="preserve"> </v>
      </c>
    </row>
    <row r="227" spans="2:13" x14ac:dyDescent="0.25">
      <c r="B227" s="217" t="str">
        <f>IF(Input!E$3=0," ",Input!E$3)</f>
        <v xml:space="preserve"> </v>
      </c>
      <c r="C227" s="5" t="str">
        <f>IF(Input!E$4=0," ",Input!E$4)</f>
        <v xml:space="preserve"> </v>
      </c>
      <c r="D227" s="5" t="str">
        <f>IF(Input!E234=0," ",Input!E234)</f>
        <v xml:space="preserve"> </v>
      </c>
      <c r="E227" s="5" t="str">
        <f>IF(Input!G234=0," ",Input!G234)</f>
        <v xml:space="preserve"> </v>
      </c>
      <c r="F227" s="5" t="str">
        <f>IF(Input!H234=0," ",Input!H234)</f>
        <v xml:space="preserve"> </v>
      </c>
      <c r="G227" s="5" t="str">
        <f>IF(Input!I234=0," ",Input!I234)</f>
        <v xml:space="preserve"> </v>
      </c>
      <c r="H227" s="5" t="str">
        <f>IF(Input!J234=0," ",Input!J234)</f>
        <v xml:space="preserve"> </v>
      </c>
      <c r="I227" s="5" t="str">
        <f>IF(Input!K234=0," ",Input!K234)</f>
        <v xml:space="preserve"> </v>
      </c>
      <c r="J227" s="218" t="str">
        <f>IF(Input!L234=0," ",Input!L234)</f>
        <v xml:space="preserve"> </v>
      </c>
      <c r="K227" s="217" t="str">
        <f>IF(Input!P234=0," ",Input!P234)</f>
        <v xml:space="preserve"> </v>
      </c>
      <c r="L227" s="5" t="str">
        <f>IF(Input!Q234=0," ",Input!Q234)</f>
        <v xml:space="preserve"> </v>
      </c>
      <c r="M227" s="218" t="str">
        <f>IF(Input!R234=0," ",Input!R234)</f>
        <v xml:space="preserve"> </v>
      </c>
    </row>
    <row r="228" spans="2:13" x14ac:dyDescent="0.25">
      <c r="B228" s="217" t="str">
        <f>IF(Input!E$3=0," ",Input!E$3)</f>
        <v xml:space="preserve"> </v>
      </c>
      <c r="C228" s="5" t="str">
        <f>IF(Input!E$4=0," ",Input!E$4)</f>
        <v xml:space="preserve"> </v>
      </c>
      <c r="D228" s="5" t="str">
        <f>IF(Input!E235=0," ",Input!E235)</f>
        <v xml:space="preserve"> </v>
      </c>
      <c r="E228" s="5" t="str">
        <f>IF(Input!G235=0," ",Input!G235)</f>
        <v xml:space="preserve"> </v>
      </c>
      <c r="F228" s="5" t="str">
        <f>IF(Input!H235=0," ",Input!H235)</f>
        <v xml:space="preserve"> </v>
      </c>
      <c r="G228" s="5" t="str">
        <f>IF(Input!I235=0," ",Input!I235)</f>
        <v xml:space="preserve"> </v>
      </c>
      <c r="H228" s="5" t="str">
        <f>IF(Input!J235=0," ",Input!J235)</f>
        <v xml:space="preserve"> </v>
      </c>
      <c r="I228" s="5" t="str">
        <f>IF(Input!K235=0," ",Input!K235)</f>
        <v xml:space="preserve"> </v>
      </c>
      <c r="J228" s="218" t="str">
        <f>IF(Input!L235=0," ",Input!L235)</f>
        <v xml:space="preserve"> </v>
      </c>
      <c r="K228" s="217" t="str">
        <f>IF(Input!P235=0," ",Input!P235)</f>
        <v xml:space="preserve"> </v>
      </c>
      <c r="L228" s="5" t="str">
        <f>IF(Input!Q235=0," ",Input!Q235)</f>
        <v xml:space="preserve"> </v>
      </c>
      <c r="M228" s="218" t="str">
        <f>IF(Input!R235=0," ",Input!R235)</f>
        <v xml:space="preserve"> </v>
      </c>
    </row>
    <row r="229" spans="2:13" x14ac:dyDescent="0.25">
      <c r="B229" s="217" t="str">
        <f>IF(Input!E$3=0," ",Input!E$3)</f>
        <v xml:space="preserve"> </v>
      </c>
      <c r="C229" s="5" t="str">
        <f>IF(Input!E$4=0," ",Input!E$4)</f>
        <v xml:space="preserve"> </v>
      </c>
      <c r="D229" s="5" t="str">
        <f>IF(Input!E236=0," ",Input!E236)</f>
        <v xml:space="preserve"> </v>
      </c>
      <c r="E229" s="5" t="str">
        <f>IF(Input!G236=0," ",Input!G236)</f>
        <v xml:space="preserve"> </v>
      </c>
      <c r="F229" s="5" t="str">
        <f>IF(Input!H236=0," ",Input!H236)</f>
        <v xml:space="preserve"> </v>
      </c>
      <c r="G229" s="5" t="str">
        <f>IF(Input!I236=0," ",Input!I236)</f>
        <v xml:space="preserve"> </v>
      </c>
      <c r="H229" s="5" t="str">
        <f>IF(Input!J236=0," ",Input!J236)</f>
        <v xml:space="preserve"> </v>
      </c>
      <c r="I229" s="5" t="str">
        <f>IF(Input!K236=0," ",Input!K236)</f>
        <v xml:space="preserve"> </v>
      </c>
      <c r="J229" s="218" t="str">
        <f>IF(Input!L236=0," ",Input!L236)</f>
        <v xml:space="preserve"> </v>
      </c>
      <c r="K229" s="217" t="str">
        <f>IF(Input!P236=0," ",Input!P236)</f>
        <v xml:space="preserve"> </v>
      </c>
      <c r="L229" s="5" t="str">
        <f>IF(Input!Q236=0," ",Input!Q236)</f>
        <v xml:space="preserve"> </v>
      </c>
      <c r="M229" s="218" t="str">
        <f>IF(Input!R236=0," ",Input!R236)</f>
        <v xml:space="preserve"> </v>
      </c>
    </row>
    <row r="230" spans="2:13" x14ac:dyDescent="0.25">
      <c r="B230" s="217" t="str">
        <f>IF(Input!E$3=0," ",Input!E$3)</f>
        <v xml:space="preserve"> </v>
      </c>
      <c r="C230" s="5" t="str">
        <f>IF(Input!E$4=0," ",Input!E$4)</f>
        <v xml:space="preserve"> </v>
      </c>
      <c r="D230" s="5" t="str">
        <f>IF(Input!E237=0," ",Input!E237)</f>
        <v xml:space="preserve"> </v>
      </c>
      <c r="E230" s="5" t="str">
        <f>IF(Input!G237=0," ",Input!G237)</f>
        <v xml:space="preserve"> </v>
      </c>
      <c r="F230" s="5" t="str">
        <f>IF(Input!H237=0," ",Input!H237)</f>
        <v xml:space="preserve"> </v>
      </c>
      <c r="G230" s="5" t="str">
        <f>IF(Input!I237=0," ",Input!I237)</f>
        <v xml:space="preserve"> </v>
      </c>
      <c r="H230" s="5" t="str">
        <f>IF(Input!J237=0," ",Input!J237)</f>
        <v xml:space="preserve"> </v>
      </c>
      <c r="I230" s="5" t="str">
        <f>IF(Input!K237=0," ",Input!K237)</f>
        <v xml:space="preserve"> </v>
      </c>
      <c r="J230" s="218" t="str">
        <f>IF(Input!L237=0," ",Input!L237)</f>
        <v xml:space="preserve"> </v>
      </c>
      <c r="K230" s="217" t="str">
        <f>IF(Input!P237=0," ",Input!P237)</f>
        <v xml:space="preserve"> </v>
      </c>
      <c r="L230" s="5" t="str">
        <f>IF(Input!Q237=0," ",Input!Q237)</f>
        <v xml:space="preserve"> </v>
      </c>
      <c r="M230" s="218" t="str">
        <f>IF(Input!R237=0," ",Input!R237)</f>
        <v xml:space="preserve"> </v>
      </c>
    </row>
    <row r="231" spans="2:13" x14ac:dyDescent="0.25">
      <c r="B231" s="217" t="str">
        <f>IF(Input!E$3=0," ",Input!E$3)</f>
        <v xml:space="preserve"> </v>
      </c>
      <c r="C231" s="5" t="str">
        <f>IF(Input!E$4=0," ",Input!E$4)</f>
        <v xml:space="preserve"> </v>
      </c>
      <c r="D231" s="5" t="str">
        <f>IF(Input!E238=0," ",Input!E238)</f>
        <v xml:space="preserve"> </v>
      </c>
      <c r="E231" s="5" t="str">
        <f>IF(Input!G238=0," ",Input!G238)</f>
        <v xml:space="preserve"> </v>
      </c>
      <c r="F231" s="5" t="str">
        <f>IF(Input!H238=0," ",Input!H238)</f>
        <v xml:space="preserve"> </v>
      </c>
      <c r="G231" s="5" t="str">
        <f>IF(Input!I238=0," ",Input!I238)</f>
        <v xml:space="preserve"> </v>
      </c>
      <c r="H231" s="5" t="str">
        <f>IF(Input!J238=0," ",Input!J238)</f>
        <v xml:space="preserve"> </v>
      </c>
      <c r="I231" s="5" t="str">
        <f>IF(Input!K238=0," ",Input!K238)</f>
        <v xml:space="preserve"> </v>
      </c>
      <c r="J231" s="218" t="str">
        <f>IF(Input!L238=0," ",Input!L238)</f>
        <v xml:space="preserve"> </v>
      </c>
      <c r="K231" s="217" t="str">
        <f>IF(Input!P238=0," ",Input!P238)</f>
        <v xml:space="preserve"> </v>
      </c>
      <c r="L231" s="5" t="str">
        <f>IF(Input!Q238=0," ",Input!Q238)</f>
        <v xml:space="preserve"> </v>
      </c>
      <c r="M231" s="218" t="str">
        <f>IF(Input!R238=0," ",Input!R238)</f>
        <v xml:space="preserve"> </v>
      </c>
    </row>
    <row r="232" spans="2:13" x14ac:dyDescent="0.25">
      <c r="B232" s="217" t="str">
        <f>IF(Input!E$3=0," ",Input!E$3)</f>
        <v xml:space="preserve"> </v>
      </c>
      <c r="C232" s="5" t="str">
        <f>IF(Input!E$4=0," ",Input!E$4)</f>
        <v xml:space="preserve"> </v>
      </c>
      <c r="D232" s="5" t="str">
        <f>IF(Input!E239=0," ",Input!E239)</f>
        <v xml:space="preserve"> </v>
      </c>
      <c r="E232" s="5" t="str">
        <f>IF(Input!G239=0," ",Input!G239)</f>
        <v xml:space="preserve"> </v>
      </c>
      <c r="F232" s="5" t="str">
        <f>IF(Input!H239=0," ",Input!H239)</f>
        <v xml:space="preserve"> </v>
      </c>
      <c r="G232" s="5" t="str">
        <f>IF(Input!I239=0," ",Input!I239)</f>
        <v xml:space="preserve"> </v>
      </c>
      <c r="H232" s="5" t="str">
        <f>IF(Input!J239=0," ",Input!J239)</f>
        <v xml:space="preserve"> </v>
      </c>
      <c r="I232" s="5" t="str">
        <f>IF(Input!K239=0," ",Input!K239)</f>
        <v xml:space="preserve"> </v>
      </c>
      <c r="J232" s="218" t="str">
        <f>IF(Input!L239=0," ",Input!L239)</f>
        <v xml:space="preserve"> </v>
      </c>
      <c r="K232" s="217" t="str">
        <f>IF(Input!P239=0," ",Input!P239)</f>
        <v xml:space="preserve"> </v>
      </c>
      <c r="L232" s="5" t="str">
        <f>IF(Input!Q239=0," ",Input!Q239)</f>
        <v xml:space="preserve"> </v>
      </c>
      <c r="M232" s="218" t="str">
        <f>IF(Input!R239=0," ",Input!R239)</f>
        <v xml:space="preserve"> </v>
      </c>
    </row>
    <row r="233" spans="2:13" x14ac:dyDescent="0.25">
      <c r="B233" s="217" t="str">
        <f>IF(Input!E$3=0," ",Input!E$3)</f>
        <v xml:space="preserve"> </v>
      </c>
      <c r="C233" s="5" t="str">
        <f>IF(Input!E$4=0," ",Input!E$4)</f>
        <v xml:space="preserve"> </v>
      </c>
      <c r="D233" s="5" t="str">
        <f>IF(Input!E240=0," ",Input!E240)</f>
        <v xml:space="preserve"> </v>
      </c>
      <c r="E233" s="5" t="str">
        <f>IF(Input!G240=0," ",Input!G240)</f>
        <v xml:space="preserve"> </v>
      </c>
      <c r="F233" s="5" t="str">
        <f>IF(Input!H240=0," ",Input!H240)</f>
        <v xml:space="preserve"> </v>
      </c>
      <c r="G233" s="5" t="str">
        <f>IF(Input!I240=0," ",Input!I240)</f>
        <v xml:space="preserve"> </v>
      </c>
      <c r="H233" s="5" t="str">
        <f>IF(Input!J240=0," ",Input!J240)</f>
        <v xml:space="preserve"> </v>
      </c>
      <c r="I233" s="5" t="str">
        <f>IF(Input!K240=0," ",Input!K240)</f>
        <v xml:space="preserve"> </v>
      </c>
      <c r="J233" s="218" t="str">
        <f>IF(Input!L240=0," ",Input!L240)</f>
        <v xml:space="preserve"> </v>
      </c>
      <c r="K233" s="217" t="str">
        <f>IF(Input!P240=0," ",Input!P240)</f>
        <v xml:space="preserve"> </v>
      </c>
      <c r="L233" s="5" t="str">
        <f>IF(Input!Q240=0," ",Input!Q240)</f>
        <v xml:space="preserve"> </v>
      </c>
      <c r="M233" s="218" t="str">
        <f>IF(Input!R240=0," ",Input!R240)</f>
        <v xml:space="preserve"> </v>
      </c>
    </row>
    <row r="234" spans="2:13" x14ac:dyDescent="0.25">
      <c r="B234" s="217" t="str">
        <f>IF(Input!E$3=0," ",Input!E$3)</f>
        <v xml:space="preserve"> </v>
      </c>
      <c r="C234" s="5" t="str">
        <f>IF(Input!E$4=0," ",Input!E$4)</f>
        <v xml:space="preserve"> </v>
      </c>
      <c r="D234" s="5" t="str">
        <f>IF(Input!E241=0," ",Input!E241)</f>
        <v xml:space="preserve"> </v>
      </c>
      <c r="E234" s="5" t="str">
        <f>IF(Input!G241=0," ",Input!G241)</f>
        <v xml:space="preserve"> </v>
      </c>
      <c r="F234" s="5" t="str">
        <f>IF(Input!H241=0," ",Input!H241)</f>
        <v xml:space="preserve"> </v>
      </c>
      <c r="G234" s="5" t="str">
        <f>IF(Input!I241=0," ",Input!I241)</f>
        <v xml:space="preserve"> </v>
      </c>
      <c r="H234" s="5" t="str">
        <f>IF(Input!J241=0," ",Input!J241)</f>
        <v xml:space="preserve"> </v>
      </c>
      <c r="I234" s="5" t="str">
        <f>IF(Input!K241=0," ",Input!K241)</f>
        <v xml:space="preserve"> </v>
      </c>
      <c r="J234" s="218" t="str">
        <f>IF(Input!L241=0," ",Input!L241)</f>
        <v xml:space="preserve"> </v>
      </c>
      <c r="K234" s="217" t="str">
        <f>IF(Input!P241=0," ",Input!P241)</f>
        <v xml:space="preserve"> </v>
      </c>
      <c r="L234" s="5" t="str">
        <f>IF(Input!Q241=0," ",Input!Q241)</f>
        <v xml:space="preserve"> </v>
      </c>
      <c r="M234" s="218" t="str">
        <f>IF(Input!R241=0," ",Input!R241)</f>
        <v xml:space="preserve"> </v>
      </c>
    </row>
    <row r="235" spans="2:13" x14ac:dyDescent="0.25">
      <c r="B235" s="217" t="str">
        <f>IF(Input!E$3=0," ",Input!E$3)</f>
        <v xml:space="preserve"> </v>
      </c>
      <c r="C235" s="5" t="str">
        <f>IF(Input!E$4=0," ",Input!E$4)</f>
        <v xml:space="preserve"> </v>
      </c>
      <c r="D235" s="5" t="str">
        <f>IF(Input!E242=0," ",Input!E242)</f>
        <v xml:space="preserve"> </v>
      </c>
      <c r="E235" s="5" t="str">
        <f>IF(Input!G242=0," ",Input!G242)</f>
        <v xml:space="preserve"> </v>
      </c>
      <c r="F235" s="5" t="str">
        <f>IF(Input!H242=0," ",Input!H242)</f>
        <v xml:space="preserve"> </v>
      </c>
      <c r="G235" s="5" t="str">
        <f>IF(Input!I242=0," ",Input!I242)</f>
        <v xml:space="preserve"> </v>
      </c>
      <c r="H235" s="5" t="str">
        <f>IF(Input!J242=0," ",Input!J242)</f>
        <v xml:space="preserve"> </v>
      </c>
      <c r="I235" s="5" t="str">
        <f>IF(Input!K242=0," ",Input!K242)</f>
        <v xml:space="preserve"> </v>
      </c>
      <c r="J235" s="218" t="str">
        <f>IF(Input!L242=0," ",Input!L242)</f>
        <v xml:space="preserve"> </v>
      </c>
      <c r="K235" s="217" t="str">
        <f>IF(Input!P242=0," ",Input!P242)</f>
        <v xml:space="preserve"> </v>
      </c>
      <c r="L235" s="5" t="str">
        <f>IF(Input!Q242=0," ",Input!Q242)</f>
        <v xml:space="preserve"> </v>
      </c>
      <c r="M235" s="218" t="str">
        <f>IF(Input!R242=0," ",Input!R242)</f>
        <v xml:space="preserve"> </v>
      </c>
    </row>
    <row r="236" spans="2:13" x14ac:dyDescent="0.25">
      <c r="B236" s="217" t="str">
        <f>IF(Input!E$3=0," ",Input!E$3)</f>
        <v xml:space="preserve"> </v>
      </c>
      <c r="C236" s="5" t="str">
        <f>IF(Input!E$4=0," ",Input!E$4)</f>
        <v xml:space="preserve"> </v>
      </c>
      <c r="D236" s="5" t="str">
        <f>IF(Input!E243=0," ",Input!E243)</f>
        <v xml:space="preserve"> </v>
      </c>
      <c r="E236" s="5" t="str">
        <f>IF(Input!G243=0," ",Input!G243)</f>
        <v xml:space="preserve"> </v>
      </c>
      <c r="F236" s="5" t="str">
        <f>IF(Input!H243=0," ",Input!H243)</f>
        <v xml:space="preserve"> </v>
      </c>
      <c r="G236" s="5" t="str">
        <f>IF(Input!I243=0," ",Input!I243)</f>
        <v xml:space="preserve"> </v>
      </c>
      <c r="H236" s="5" t="str">
        <f>IF(Input!J243=0," ",Input!J243)</f>
        <v xml:space="preserve"> </v>
      </c>
      <c r="I236" s="5" t="str">
        <f>IF(Input!K243=0," ",Input!K243)</f>
        <v xml:space="preserve"> </v>
      </c>
      <c r="J236" s="218" t="str">
        <f>IF(Input!L243=0," ",Input!L243)</f>
        <v xml:space="preserve"> </v>
      </c>
      <c r="K236" s="217" t="str">
        <f>IF(Input!P243=0," ",Input!P243)</f>
        <v xml:space="preserve"> </v>
      </c>
      <c r="L236" s="5" t="str">
        <f>IF(Input!Q243=0," ",Input!Q243)</f>
        <v xml:space="preserve"> </v>
      </c>
      <c r="M236" s="218" t="str">
        <f>IF(Input!R243=0," ",Input!R243)</f>
        <v xml:space="preserve"> </v>
      </c>
    </row>
    <row r="237" spans="2:13" x14ac:dyDescent="0.25">
      <c r="B237" s="217" t="str">
        <f>IF(Input!E$3=0," ",Input!E$3)</f>
        <v xml:space="preserve"> </v>
      </c>
      <c r="C237" s="5" t="str">
        <f>IF(Input!E$4=0," ",Input!E$4)</f>
        <v xml:space="preserve"> </v>
      </c>
      <c r="D237" s="5" t="str">
        <f>IF(Input!E244=0," ",Input!E244)</f>
        <v xml:space="preserve"> </v>
      </c>
      <c r="E237" s="5" t="str">
        <f>IF(Input!G244=0," ",Input!G244)</f>
        <v xml:space="preserve"> </v>
      </c>
      <c r="F237" s="5" t="str">
        <f>IF(Input!H244=0," ",Input!H244)</f>
        <v xml:space="preserve"> </v>
      </c>
      <c r="G237" s="5" t="str">
        <f>IF(Input!I244=0," ",Input!I244)</f>
        <v xml:space="preserve"> </v>
      </c>
      <c r="H237" s="5" t="str">
        <f>IF(Input!J244=0," ",Input!J244)</f>
        <v xml:space="preserve"> </v>
      </c>
      <c r="I237" s="5" t="str">
        <f>IF(Input!K244=0," ",Input!K244)</f>
        <v xml:space="preserve"> </v>
      </c>
      <c r="J237" s="218" t="str">
        <f>IF(Input!L244=0," ",Input!L244)</f>
        <v xml:space="preserve"> </v>
      </c>
      <c r="K237" s="217" t="str">
        <f>IF(Input!P244=0," ",Input!P244)</f>
        <v xml:space="preserve"> </v>
      </c>
      <c r="L237" s="5" t="str">
        <f>IF(Input!Q244=0," ",Input!Q244)</f>
        <v xml:space="preserve"> </v>
      </c>
      <c r="M237" s="218" t="str">
        <f>IF(Input!R244=0," ",Input!R244)</f>
        <v xml:space="preserve"> </v>
      </c>
    </row>
    <row r="238" spans="2:13" x14ac:dyDescent="0.25">
      <c r="B238" s="217" t="str">
        <f>IF(Input!E$3=0," ",Input!E$3)</f>
        <v xml:space="preserve"> </v>
      </c>
      <c r="C238" s="5" t="str">
        <f>IF(Input!E$4=0," ",Input!E$4)</f>
        <v xml:space="preserve"> </v>
      </c>
      <c r="D238" s="5" t="str">
        <f>IF(Input!E245=0," ",Input!E245)</f>
        <v xml:space="preserve"> </v>
      </c>
      <c r="E238" s="5" t="str">
        <f>IF(Input!G245=0," ",Input!G245)</f>
        <v xml:space="preserve"> </v>
      </c>
      <c r="F238" s="5" t="str">
        <f>IF(Input!H245=0," ",Input!H245)</f>
        <v xml:space="preserve"> </v>
      </c>
      <c r="G238" s="5" t="str">
        <f>IF(Input!I245=0," ",Input!I245)</f>
        <v xml:space="preserve"> </v>
      </c>
      <c r="H238" s="5" t="str">
        <f>IF(Input!J245=0," ",Input!J245)</f>
        <v xml:space="preserve"> </v>
      </c>
      <c r="I238" s="5" t="str">
        <f>IF(Input!K245=0," ",Input!K245)</f>
        <v xml:space="preserve"> </v>
      </c>
      <c r="J238" s="218" t="str">
        <f>IF(Input!L245=0," ",Input!L245)</f>
        <v xml:space="preserve"> </v>
      </c>
      <c r="K238" s="217" t="str">
        <f>IF(Input!P245=0," ",Input!P245)</f>
        <v xml:space="preserve"> </v>
      </c>
      <c r="L238" s="5" t="str">
        <f>IF(Input!Q245=0," ",Input!Q245)</f>
        <v xml:space="preserve"> </v>
      </c>
      <c r="M238" s="218" t="str">
        <f>IF(Input!R245=0," ",Input!R245)</f>
        <v xml:space="preserve"> </v>
      </c>
    </row>
    <row r="239" spans="2:13" x14ac:dyDescent="0.25">
      <c r="B239" s="217" t="str">
        <f>IF(Input!E$3=0," ",Input!E$3)</f>
        <v xml:space="preserve"> </v>
      </c>
      <c r="C239" s="5" t="str">
        <f>IF(Input!E$4=0," ",Input!E$4)</f>
        <v xml:space="preserve"> </v>
      </c>
      <c r="D239" s="5" t="str">
        <f>IF(Input!E246=0," ",Input!E246)</f>
        <v xml:space="preserve"> </v>
      </c>
      <c r="E239" s="5" t="str">
        <f>IF(Input!G246=0," ",Input!G246)</f>
        <v xml:space="preserve"> </v>
      </c>
      <c r="F239" s="5" t="str">
        <f>IF(Input!H246=0," ",Input!H246)</f>
        <v xml:space="preserve"> </v>
      </c>
      <c r="G239" s="5" t="str">
        <f>IF(Input!I246=0," ",Input!I246)</f>
        <v xml:space="preserve"> </v>
      </c>
      <c r="H239" s="5" t="str">
        <f>IF(Input!J246=0," ",Input!J246)</f>
        <v xml:space="preserve"> </v>
      </c>
      <c r="I239" s="5" t="str">
        <f>IF(Input!K246=0," ",Input!K246)</f>
        <v xml:space="preserve"> </v>
      </c>
      <c r="J239" s="218" t="str">
        <f>IF(Input!L246=0," ",Input!L246)</f>
        <v xml:space="preserve"> </v>
      </c>
      <c r="K239" s="217" t="str">
        <f>IF(Input!P246=0," ",Input!P246)</f>
        <v xml:space="preserve"> </v>
      </c>
      <c r="L239" s="5" t="str">
        <f>IF(Input!Q246=0," ",Input!Q246)</f>
        <v xml:space="preserve"> </v>
      </c>
      <c r="M239" s="218" t="str">
        <f>IF(Input!R246=0," ",Input!R246)</f>
        <v xml:space="preserve"> </v>
      </c>
    </row>
    <row r="240" spans="2:13" x14ac:dyDescent="0.25">
      <c r="B240" s="217" t="str">
        <f>IF(Input!E$3=0," ",Input!E$3)</f>
        <v xml:space="preserve"> </v>
      </c>
      <c r="C240" s="5" t="str">
        <f>IF(Input!E$4=0," ",Input!E$4)</f>
        <v xml:space="preserve"> </v>
      </c>
      <c r="D240" s="5" t="str">
        <f>IF(Input!E247=0," ",Input!E247)</f>
        <v xml:space="preserve"> </v>
      </c>
      <c r="E240" s="5" t="str">
        <f>IF(Input!G247=0," ",Input!G247)</f>
        <v xml:space="preserve"> </v>
      </c>
      <c r="F240" s="5" t="str">
        <f>IF(Input!H247=0," ",Input!H247)</f>
        <v xml:space="preserve"> </v>
      </c>
      <c r="G240" s="5" t="str">
        <f>IF(Input!I247=0," ",Input!I247)</f>
        <v xml:space="preserve"> </v>
      </c>
      <c r="H240" s="5" t="str">
        <f>IF(Input!J247=0," ",Input!J247)</f>
        <v xml:space="preserve"> </v>
      </c>
      <c r="I240" s="5" t="str">
        <f>IF(Input!K247=0," ",Input!K247)</f>
        <v xml:space="preserve"> </v>
      </c>
      <c r="J240" s="218" t="str">
        <f>IF(Input!L247=0," ",Input!L247)</f>
        <v xml:space="preserve"> </v>
      </c>
      <c r="K240" s="217" t="str">
        <f>IF(Input!P247=0," ",Input!P247)</f>
        <v xml:space="preserve"> </v>
      </c>
      <c r="L240" s="5" t="str">
        <f>IF(Input!Q247=0," ",Input!Q247)</f>
        <v xml:space="preserve"> </v>
      </c>
      <c r="M240" s="218" t="str">
        <f>IF(Input!R247=0," ",Input!R247)</f>
        <v xml:space="preserve"> </v>
      </c>
    </row>
    <row r="241" spans="2:13" x14ac:dyDescent="0.25">
      <c r="B241" s="217" t="str">
        <f>IF(Input!E$3=0," ",Input!E$3)</f>
        <v xml:space="preserve"> </v>
      </c>
      <c r="C241" s="5" t="str">
        <f>IF(Input!E$4=0," ",Input!E$4)</f>
        <v xml:space="preserve"> </v>
      </c>
      <c r="D241" s="5" t="str">
        <f>IF(Input!E248=0," ",Input!E248)</f>
        <v xml:space="preserve"> </v>
      </c>
      <c r="E241" s="5" t="str">
        <f>IF(Input!G248=0," ",Input!G248)</f>
        <v xml:space="preserve"> </v>
      </c>
      <c r="F241" s="5" t="str">
        <f>IF(Input!H248=0," ",Input!H248)</f>
        <v xml:space="preserve"> </v>
      </c>
      <c r="G241" s="5" t="str">
        <f>IF(Input!I248=0," ",Input!I248)</f>
        <v xml:space="preserve"> </v>
      </c>
      <c r="H241" s="5" t="str">
        <f>IF(Input!J248=0," ",Input!J248)</f>
        <v xml:space="preserve"> </v>
      </c>
      <c r="I241" s="5" t="str">
        <f>IF(Input!K248=0," ",Input!K248)</f>
        <v xml:space="preserve"> </v>
      </c>
      <c r="J241" s="218" t="str">
        <f>IF(Input!L248=0," ",Input!L248)</f>
        <v xml:space="preserve"> </v>
      </c>
      <c r="K241" s="217" t="str">
        <f>IF(Input!P248=0," ",Input!P248)</f>
        <v xml:space="preserve"> </v>
      </c>
      <c r="L241" s="5" t="str">
        <f>IF(Input!Q248=0," ",Input!Q248)</f>
        <v xml:space="preserve"> </v>
      </c>
      <c r="M241" s="218" t="str">
        <f>IF(Input!R248=0," ",Input!R248)</f>
        <v xml:space="preserve"> </v>
      </c>
    </row>
    <row r="242" spans="2:13" x14ac:dyDescent="0.25">
      <c r="B242" s="217" t="str">
        <f>IF(Input!E$3=0," ",Input!E$3)</f>
        <v xml:space="preserve"> </v>
      </c>
      <c r="C242" s="5" t="str">
        <f>IF(Input!E$4=0," ",Input!E$4)</f>
        <v xml:space="preserve"> </v>
      </c>
      <c r="D242" s="5" t="str">
        <f>IF(Input!E249=0," ",Input!E249)</f>
        <v xml:space="preserve"> </v>
      </c>
      <c r="E242" s="5" t="str">
        <f>IF(Input!G249=0," ",Input!G249)</f>
        <v xml:space="preserve"> </v>
      </c>
      <c r="F242" s="5" t="str">
        <f>IF(Input!H249=0," ",Input!H249)</f>
        <v xml:space="preserve"> </v>
      </c>
      <c r="G242" s="5" t="str">
        <f>IF(Input!I249=0," ",Input!I249)</f>
        <v xml:space="preserve"> </v>
      </c>
      <c r="H242" s="5" t="str">
        <f>IF(Input!J249=0," ",Input!J249)</f>
        <v xml:space="preserve"> </v>
      </c>
      <c r="I242" s="5" t="str">
        <f>IF(Input!K249=0," ",Input!K249)</f>
        <v xml:space="preserve"> </v>
      </c>
      <c r="J242" s="218" t="str">
        <f>IF(Input!L249=0," ",Input!L249)</f>
        <v xml:space="preserve"> </v>
      </c>
      <c r="K242" s="217" t="str">
        <f>IF(Input!P249=0," ",Input!P249)</f>
        <v xml:space="preserve"> </v>
      </c>
      <c r="L242" s="5" t="str">
        <f>IF(Input!Q249=0," ",Input!Q249)</f>
        <v xml:space="preserve"> </v>
      </c>
      <c r="M242" s="218" t="str">
        <f>IF(Input!R249=0," ",Input!R249)</f>
        <v xml:space="preserve"> </v>
      </c>
    </row>
    <row r="243" spans="2:13" x14ac:dyDescent="0.25">
      <c r="B243" s="217" t="str">
        <f>IF(Input!E$3=0," ",Input!E$3)</f>
        <v xml:space="preserve"> </v>
      </c>
      <c r="C243" s="5" t="str">
        <f>IF(Input!E$4=0," ",Input!E$4)</f>
        <v xml:space="preserve"> </v>
      </c>
      <c r="D243" s="5" t="str">
        <f>IF(Input!E250=0," ",Input!E250)</f>
        <v xml:space="preserve"> </v>
      </c>
      <c r="E243" s="5" t="str">
        <f>IF(Input!G250=0," ",Input!G250)</f>
        <v xml:space="preserve"> </v>
      </c>
      <c r="F243" s="5" t="str">
        <f>IF(Input!H250=0," ",Input!H250)</f>
        <v xml:space="preserve"> </v>
      </c>
      <c r="G243" s="5" t="str">
        <f>IF(Input!I250=0," ",Input!I250)</f>
        <v xml:space="preserve"> </v>
      </c>
      <c r="H243" s="5" t="str">
        <f>IF(Input!J250=0," ",Input!J250)</f>
        <v xml:space="preserve"> </v>
      </c>
      <c r="I243" s="5" t="str">
        <f>IF(Input!K250=0," ",Input!K250)</f>
        <v xml:space="preserve"> </v>
      </c>
      <c r="J243" s="218" t="str">
        <f>IF(Input!L250=0," ",Input!L250)</f>
        <v xml:space="preserve"> </v>
      </c>
      <c r="K243" s="217" t="str">
        <f>IF(Input!P250=0," ",Input!P250)</f>
        <v xml:space="preserve"> </v>
      </c>
      <c r="L243" s="5" t="str">
        <f>IF(Input!Q250=0," ",Input!Q250)</f>
        <v xml:space="preserve"> </v>
      </c>
      <c r="M243" s="218" t="str">
        <f>IF(Input!R250=0," ",Input!R250)</f>
        <v xml:space="preserve"> </v>
      </c>
    </row>
    <row r="244" spans="2:13" x14ac:dyDescent="0.25">
      <c r="B244" s="217" t="str">
        <f>IF(Input!E$3=0," ",Input!E$3)</f>
        <v xml:space="preserve"> </v>
      </c>
      <c r="C244" s="5" t="str">
        <f>IF(Input!E$4=0," ",Input!E$4)</f>
        <v xml:space="preserve"> </v>
      </c>
      <c r="D244" s="5" t="str">
        <f>IF(Input!E251=0," ",Input!E251)</f>
        <v xml:space="preserve"> </v>
      </c>
      <c r="E244" s="5" t="str">
        <f>IF(Input!G251=0," ",Input!G251)</f>
        <v xml:space="preserve"> </v>
      </c>
      <c r="F244" s="5" t="str">
        <f>IF(Input!H251=0," ",Input!H251)</f>
        <v xml:space="preserve"> </v>
      </c>
      <c r="G244" s="5" t="str">
        <f>IF(Input!I251=0," ",Input!I251)</f>
        <v xml:space="preserve"> </v>
      </c>
      <c r="H244" s="5" t="str">
        <f>IF(Input!J251=0," ",Input!J251)</f>
        <v xml:space="preserve"> </v>
      </c>
      <c r="I244" s="5" t="str">
        <f>IF(Input!K251=0," ",Input!K251)</f>
        <v xml:space="preserve"> </v>
      </c>
      <c r="J244" s="218" t="str">
        <f>IF(Input!L251=0," ",Input!L251)</f>
        <v xml:space="preserve"> </v>
      </c>
      <c r="K244" s="217" t="str">
        <f>IF(Input!P251=0," ",Input!P251)</f>
        <v xml:space="preserve"> </v>
      </c>
      <c r="L244" s="5" t="str">
        <f>IF(Input!Q251=0," ",Input!Q251)</f>
        <v xml:space="preserve"> </v>
      </c>
      <c r="M244" s="218" t="str">
        <f>IF(Input!R251=0," ",Input!R251)</f>
        <v xml:space="preserve"> </v>
      </c>
    </row>
    <row r="245" spans="2:13" x14ac:dyDescent="0.25">
      <c r="B245" s="217" t="str">
        <f>IF(Input!E$3=0," ",Input!E$3)</f>
        <v xml:space="preserve"> </v>
      </c>
      <c r="C245" s="5" t="str">
        <f>IF(Input!E$4=0," ",Input!E$4)</f>
        <v xml:space="preserve"> </v>
      </c>
      <c r="D245" s="5" t="str">
        <f>IF(Input!E252=0," ",Input!E252)</f>
        <v xml:space="preserve"> </v>
      </c>
      <c r="E245" s="5" t="str">
        <f>IF(Input!G252=0," ",Input!G252)</f>
        <v xml:space="preserve"> </v>
      </c>
      <c r="F245" s="5" t="str">
        <f>IF(Input!H252=0," ",Input!H252)</f>
        <v xml:space="preserve"> </v>
      </c>
      <c r="G245" s="5" t="str">
        <f>IF(Input!I252=0," ",Input!I252)</f>
        <v xml:space="preserve"> </v>
      </c>
      <c r="H245" s="5" t="str">
        <f>IF(Input!J252=0," ",Input!J252)</f>
        <v xml:space="preserve"> </v>
      </c>
      <c r="I245" s="5" t="str">
        <f>IF(Input!K252=0," ",Input!K252)</f>
        <v xml:space="preserve"> </v>
      </c>
      <c r="J245" s="218" t="str">
        <f>IF(Input!L252=0," ",Input!L252)</f>
        <v xml:space="preserve"> </v>
      </c>
      <c r="K245" s="217" t="str">
        <f>IF(Input!P252=0," ",Input!P252)</f>
        <v xml:space="preserve"> </v>
      </c>
      <c r="L245" s="5" t="str">
        <f>IF(Input!Q252=0," ",Input!Q252)</f>
        <v xml:space="preserve"> </v>
      </c>
      <c r="M245" s="218" t="str">
        <f>IF(Input!R252=0," ",Input!R252)</f>
        <v xml:space="preserve"> </v>
      </c>
    </row>
    <row r="246" spans="2:13" x14ac:dyDescent="0.25">
      <c r="B246" s="217" t="str">
        <f>IF(Input!E$3=0," ",Input!E$3)</f>
        <v xml:space="preserve"> </v>
      </c>
      <c r="C246" s="5" t="str">
        <f>IF(Input!E$4=0," ",Input!E$4)</f>
        <v xml:space="preserve"> </v>
      </c>
      <c r="D246" s="5" t="str">
        <f>IF(Input!E253=0," ",Input!E253)</f>
        <v xml:space="preserve"> </v>
      </c>
      <c r="E246" s="5" t="str">
        <f>IF(Input!G253=0," ",Input!G253)</f>
        <v xml:space="preserve"> </v>
      </c>
      <c r="F246" s="5" t="str">
        <f>IF(Input!H253=0," ",Input!H253)</f>
        <v xml:space="preserve"> </v>
      </c>
      <c r="G246" s="5" t="str">
        <f>IF(Input!I253=0," ",Input!I253)</f>
        <v xml:space="preserve"> </v>
      </c>
      <c r="H246" s="5" t="str">
        <f>IF(Input!J253=0," ",Input!J253)</f>
        <v xml:space="preserve"> </v>
      </c>
      <c r="I246" s="5" t="str">
        <f>IF(Input!K253=0," ",Input!K253)</f>
        <v xml:space="preserve"> </v>
      </c>
      <c r="J246" s="218" t="str">
        <f>IF(Input!L253=0," ",Input!L253)</f>
        <v xml:space="preserve"> </v>
      </c>
      <c r="K246" s="217" t="str">
        <f>IF(Input!P253=0," ",Input!P253)</f>
        <v xml:space="preserve"> </v>
      </c>
      <c r="L246" s="5" t="str">
        <f>IF(Input!Q253=0," ",Input!Q253)</f>
        <v xml:space="preserve"> </v>
      </c>
      <c r="M246" s="218" t="str">
        <f>IF(Input!R253=0," ",Input!R253)</f>
        <v xml:space="preserve"> </v>
      </c>
    </row>
    <row r="247" spans="2:13" x14ac:dyDescent="0.25">
      <c r="B247" s="217" t="str">
        <f>IF(Input!E$3=0," ",Input!E$3)</f>
        <v xml:space="preserve"> </v>
      </c>
      <c r="C247" s="5" t="str">
        <f>IF(Input!E$4=0," ",Input!E$4)</f>
        <v xml:space="preserve"> </v>
      </c>
      <c r="D247" s="5" t="str">
        <f>IF(Input!E254=0," ",Input!E254)</f>
        <v xml:space="preserve"> </v>
      </c>
      <c r="E247" s="5" t="str">
        <f>IF(Input!G254=0," ",Input!G254)</f>
        <v xml:space="preserve"> </v>
      </c>
      <c r="F247" s="5" t="str">
        <f>IF(Input!H254=0," ",Input!H254)</f>
        <v xml:space="preserve"> </v>
      </c>
      <c r="G247" s="5" t="str">
        <f>IF(Input!I254=0," ",Input!I254)</f>
        <v xml:space="preserve"> </v>
      </c>
      <c r="H247" s="5" t="str">
        <f>IF(Input!J254=0," ",Input!J254)</f>
        <v xml:space="preserve"> </v>
      </c>
      <c r="I247" s="5" t="str">
        <f>IF(Input!K254=0," ",Input!K254)</f>
        <v xml:space="preserve"> </v>
      </c>
      <c r="J247" s="218" t="str">
        <f>IF(Input!L254=0," ",Input!L254)</f>
        <v xml:space="preserve"> </v>
      </c>
      <c r="K247" s="217" t="str">
        <f>IF(Input!P254=0," ",Input!P254)</f>
        <v xml:space="preserve"> </v>
      </c>
      <c r="L247" s="5" t="str">
        <f>IF(Input!Q254=0," ",Input!Q254)</f>
        <v xml:space="preserve"> </v>
      </c>
      <c r="M247" s="218" t="str">
        <f>IF(Input!R254=0," ",Input!R254)</f>
        <v xml:space="preserve"> </v>
      </c>
    </row>
    <row r="248" spans="2:13" x14ac:dyDescent="0.25">
      <c r="B248" s="217" t="str">
        <f>IF(Input!E$3=0," ",Input!E$3)</f>
        <v xml:space="preserve"> </v>
      </c>
      <c r="C248" s="5" t="str">
        <f>IF(Input!E$4=0," ",Input!E$4)</f>
        <v xml:space="preserve"> </v>
      </c>
      <c r="D248" s="5" t="str">
        <f>IF(Input!E255=0," ",Input!E255)</f>
        <v xml:space="preserve"> </v>
      </c>
      <c r="E248" s="5" t="str">
        <f>IF(Input!G255=0," ",Input!G255)</f>
        <v xml:space="preserve"> </v>
      </c>
      <c r="F248" s="5" t="str">
        <f>IF(Input!H255=0," ",Input!H255)</f>
        <v xml:space="preserve"> </v>
      </c>
      <c r="G248" s="5" t="str">
        <f>IF(Input!I255=0," ",Input!I255)</f>
        <v xml:space="preserve"> </v>
      </c>
      <c r="H248" s="5" t="str">
        <f>IF(Input!J255=0," ",Input!J255)</f>
        <v xml:space="preserve"> </v>
      </c>
      <c r="I248" s="5" t="str">
        <f>IF(Input!K255=0," ",Input!K255)</f>
        <v xml:space="preserve"> </v>
      </c>
      <c r="J248" s="218" t="str">
        <f>IF(Input!L255=0," ",Input!L255)</f>
        <v xml:space="preserve"> </v>
      </c>
      <c r="K248" s="217" t="str">
        <f>IF(Input!P255=0," ",Input!P255)</f>
        <v xml:space="preserve"> </v>
      </c>
      <c r="L248" s="5" t="str">
        <f>IF(Input!Q255=0," ",Input!Q255)</f>
        <v xml:space="preserve"> </v>
      </c>
      <c r="M248" s="218" t="str">
        <f>IF(Input!R255=0," ",Input!R255)</f>
        <v xml:space="preserve"> </v>
      </c>
    </row>
    <row r="249" spans="2:13" x14ac:dyDescent="0.25">
      <c r="B249" s="217" t="str">
        <f>IF(Input!E$3=0," ",Input!E$3)</f>
        <v xml:space="preserve"> </v>
      </c>
      <c r="C249" s="5" t="str">
        <f>IF(Input!E$4=0," ",Input!E$4)</f>
        <v xml:space="preserve"> </v>
      </c>
      <c r="D249" s="5" t="str">
        <f>IF(Input!E256=0," ",Input!E256)</f>
        <v xml:space="preserve"> </v>
      </c>
      <c r="E249" s="5" t="str">
        <f>IF(Input!G256=0," ",Input!G256)</f>
        <v xml:space="preserve"> </v>
      </c>
      <c r="F249" s="5" t="str">
        <f>IF(Input!H256=0," ",Input!H256)</f>
        <v xml:space="preserve"> </v>
      </c>
      <c r="G249" s="5" t="str">
        <f>IF(Input!I256=0," ",Input!I256)</f>
        <v xml:space="preserve"> </v>
      </c>
      <c r="H249" s="5" t="str">
        <f>IF(Input!J256=0," ",Input!J256)</f>
        <v xml:space="preserve"> </v>
      </c>
      <c r="I249" s="5" t="str">
        <f>IF(Input!K256=0," ",Input!K256)</f>
        <v xml:space="preserve"> </v>
      </c>
      <c r="J249" s="218" t="str">
        <f>IF(Input!L256=0," ",Input!L256)</f>
        <v xml:space="preserve"> </v>
      </c>
      <c r="K249" s="217" t="str">
        <f>IF(Input!P256=0," ",Input!P256)</f>
        <v xml:space="preserve"> </v>
      </c>
      <c r="L249" s="5" t="str">
        <f>IF(Input!Q256=0," ",Input!Q256)</f>
        <v xml:space="preserve"> </v>
      </c>
      <c r="M249" s="218" t="str">
        <f>IF(Input!R256=0," ",Input!R256)</f>
        <v xml:space="preserve"> </v>
      </c>
    </row>
    <row r="250" spans="2:13" x14ac:dyDescent="0.25">
      <c r="B250" s="217" t="str">
        <f>IF(Input!E$3=0," ",Input!E$3)</f>
        <v xml:space="preserve"> </v>
      </c>
      <c r="C250" s="5" t="str">
        <f>IF(Input!E$4=0," ",Input!E$4)</f>
        <v xml:space="preserve"> </v>
      </c>
      <c r="D250" s="5" t="str">
        <f>IF(Input!E257=0," ",Input!E257)</f>
        <v xml:space="preserve"> </v>
      </c>
      <c r="E250" s="5" t="str">
        <f>IF(Input!G257=0," ",Input!G257)</f>
        <v xml:space="preserve"> </v>
      </c>
      <c r="F250" s="5" t="str">
        <f>IF(Input!H257=0," ",Input!H257)</f>
        <v xml:space="preserve"> </v>
      </c>
      <c r="G250" s="5" t="str">
        <f>IF(Input!I257=0," ",Input!I257)</f>
        <v xml:space="preserve"> </v>
      </c>
      <c r="H250" s="5" t="str">
        <f>IF(Input!J257=0," ",Input!J257)</f>
        <v xml:space="preserve"> </v>
      </c>
      <c r="I250" s="5" t="str">
        <f>IF(Input!K257=0," ",Input!K257)</f>
        <v xml:space="preserve"> </v>
      </c>
      <c r="J250" s="218" t="str">
        <f>IF(Input!L257=0," ",Input!L257)</f>
        <v xml:space="preserve"> </v>
      </c>
      <c r="K250" s="217" t="str">
        <f>IF(Input!P257=0," ",Input!P257)</f>
        <v xml:space="preserve"> </v>
      </c>
      <c r="L250" s="5" t="str">
        <f>IF(Input!Q257=0," ",Input!Q257)</f>
        <v xml:space="preserve"> </v>
      </c>
      <c r="M250" s="218" t="str">
        <f>IF(Input!R257=0," ",Input!R257)</f>
        <v xml:space="preserve"> </v>
      </c>
    </row>
    <row r="251" spans="2:13" x14ac:dyDescent="0.25">
      <c r="B251" s="217" t="str">
        <f>IF(Input!E$3=0," ",Input!E$3)</f>
        <v xml:space="preserve"> </v>
      </c>
      <c r="C251" s="5" t="str">
        <f>IF(Input!E$4=0," ",Input!E$4)</f>
        <v xml:space="preserve"> </v>
      </c>
      <c r="D251" s="5" t="str">
        <f>IF(Input!E258=0," ",Input!E258)</f>
        <v xml:space="preserve"> </v>
      </c>
      <c r="E251" s="5" t="str">
        <f>IF(Input!G258=0," ",Input!G258)</f>
        <v xml:space="preserve"> </v>
      </c>
      <c r="F251" s="5" t="str">
        <f>IF(Input!H258=0," ",Input!H258)</f>
        <v xml:space="preserve"> </v>
      </c>
      <c r="G251" s="5" t="str">
        <f>IF(Input!I258=0," ",Input!I258)</f>
        <v xml:space="preserve"> </v>
      </c>
      <c r="H251" s="5" t="str">
        <f>IF(Input!J258=0," ",Input!J258)</f>
        <v xml:space="preserve"> </v>
      </c>
      <c r="I251" s="5" t="str">
        <f>IF(Input!K258=0," ",Input!K258)</f>
        <v xml:space="preserve"> </v>
      </c>
      <c r="J251" s="218" t="str">
        <f>IF(Input!L258=0," ",Input!L258)</f>
        <v xml:space="preserve"> </v>
      </c>
      <c r="K251" s="217" t="str">
        <f>IF(Input!P258=0," ",Input!P258)</f>
        <v xml:space="preserve"> </v>
      </c>
      <c r="L251" s="5" t="str">
        <f>IF(Input!Q258=0," ",Input!Q258)</f>
        <v xml:space="preserve"> </v>
      </c>
      <c r="M251" s="218" t="str">
        <f>IF(Input!R258=0," ",Input!R258)</f>
        <v xml:space="preserve"> </v>
      </c>
    </row>
    <row r="252" spans="2:13" x14ac:dyDescent="0.25">
      <c r="B252" s="217" t="str">
        <f>IF(Input!E$3=0," ",Input!E$3)</f>
        <v xml:space="preserve"> </v>
      </c>
      <c r="C252" s="5" t="str">
        <f>IF(Input!E$4=0," ",Input!E$4)</f>
        <v xml:space="preserve"> </v>
      </c>
      <c r="D252" s="5" t="str">
        <f>IF(Input!E259=0," ",Input!E259)</f>
        <v xml:space="preserve"> </v>
      </c>
      <c r="E252" s="5" t="str">
        <f>IF(Input!G259=0," ",Input!G259)</f>
        <v xml:space="preserve"> </v>
      </c>
      <c r="F252" s="5" t="str">
        <f>IF(Input!H259=0," ",Input!H259)</f>
        <v xml:space="preserve"> </v>
      </c>
      <c r="G252" s="5" t="str">
        <f>IF(Input!I259=0," ",Input!I259)</f>
        <v xml:space="preserve"> </v>
      </c>
      <c r="H252" s="5" t="str">
        <f>IF(Input!J259=0," ",Input!J259)</f>
        <v xml:space="preserve"> </v>
      </c>
      <c r="I252" s="5" t="str">
        <f>IF(Input!K259=0," ",Input!K259)</f>
        <v xml:space="preserve"> </v>
      </c>
      <c r="J252" s="218" t="str">
        <f>IF(Input!L259=0," ",Input!L259)</f>
        <v xml:space="preserve"> </v>
      </c>
      <c r="K252" s="217" t="str">
        <f>IF(Input!P259=0," ",Input!P259)</f>
        <v xml:space="preserve"> </v>
      </c>
      <c r="L252" s="5" t="str">
        <f>IF(Input!Q259=0," ",Input!Q259)</f>
        <v xml:space="preserve"> </v>
      </c>
      <c r="M252" s="218" t="str">
        <f>IF(Input!R259=0," ",Input!R259)</f>
        <v xml:space="preserve"> </v>
      </c>
    </row>
    <row r="253" spans="2:13" x14ac:dyDescent="0.25">
      <c r="B253" s="217" t="str">
        <f>IF(Input!E$3=0," ",Input!E$3)</f>
        <v xml:space="preserve"> </v>
      </c>
      <c r="C253" s="5" t="str">
        <f>IF(Input!E$4=0," ",Input!E$4)</f>
        <v xml:space="preserve"> </v>
      </c>
      <c r="D253" s="5" t="str">
        <f>IF(Input!E260=0," ",Input!E260)</f>
        <v xml:space="preserve"> </v>
      </c>
      <c r="E253" s="5" t="str">
        <f>IF(Input!G260=0," ",Input!G260)</f>
        <v xml:space="preserve"> </v>
      </c>
      <c r="F253" s="5" t="str">
        <f>IF(Input!H260=0," ",Input!H260)</f>
        <v xml:space="preserve"> </v>
      </c>
      <c r="G253" s="5" t="str">
        <f>IF(Input!I260=0," ",Input!I260)</f>
        <v xml:space="preserve"> </v>
      </c>
      <c r="H253" s="5" t="str">
        <f>IF(Input!J260=0," ",Input!J260)</f>
        <v xml:space="preserve"> </v>
      </c>
      <c r="I253" s="5" t="str">
        <f>IF(Input!K260=0," ",Input!K260)</f>
        <v xml:space="preserve"> </v>
      </c>
      <c r="J253" s="218" t="str">
        <f>IF(Input!L260=0," ",Input!L260)</f>
        <v xml:space="preserve"> </v>
      </c>
      <c r="K253" s="217" t="str">
        <f>IF(Input!P260=0," ",Input!P260)</f>
        <v xml:space="preserve"> </v>
      </c>
      <c r="L253" s="5" t="str">
        <f>IF(Input!Q260=0," ",Input!Q260)</f>
        <v xml:space="preserve"> </v>
      </c>
      <c r="M253" s="218" t="str">
        <f>IF(Input!R260=0," ",Input!R260)</f>
        <v xml:space="preserve"> </v>
      </c>
    </row>
    <row r="254" spans="2:13" x14ac:dyDescent="0.25">
      <c r="B254" s="217" t="str">
        <f>IF(Input!E$3=0," ",Input!E$3)</f>
        <v xml:space="preserve"> </v>
      </c>
      <c r="C254" s="5" t="str">
        <f>IF(Input!E$4=0," ",Input!E$4)</f>
        <v xml:space="preserve"> </v>
      </c>
      <c r="D254" s="5" t="str">
        <f>IF(Input!E261=0," ",Input!E261)</f>
        <v xml:space="preserve"> </v>
      </c>
      <c r="E254" s="5" t="str">
        <f>IF(Input!G261=0," ",Input!G261)</f>
        <v xml:space="preserve"> </v>
      </c>
      <c r="F254" s="5" t="str">
        <f>IF(Input!H261=0," ",Input!H261)</f>
        <v xml:space="preserve"> </v>
      </c>
      <c r="G254" s="5" t="str">
        <f>IF(Input!I261=0," ",Input!I261)</f>
        <v xml:space="preserve"> </v>
      </c>
      <c r="H254" s="5" t="str">
        <f>IF(Input!J261=0," ",Input!J261)</f>
        <v xml:space="preserve"> </v>
      </c>
      <c r="I254" s="5" t="str">
        <f>IF(Input!K261=0," ",Input!K261)</f>
        <v xml:space="preserve"> </v>
      </c>
      <c r="J254" s="218" t="str">
        <f>IF(Input!L261=0," ",Input!L261)</f>
        <v xml:space="preserve"> </v>
      </c>
      <c r="K254" s="217" t="str">
        <f>IF(Input!P261=0," ",Input!P261)</f>
        <v xml:space="preserve"> </v>
      </c>
      <c r="L254" s="5" t="str">
        <f>IF(Input!Q261=0," ",Input!Q261)</f>
        <v xml:space="preserve"> </v>
      </c>
      <c r="M254" s="218" t="str">
        <f>IF(Input!R261=0," ",Input!R261)</f>
        <v xml:space="preserve"> </v>
      </c>
    </row>
    <row r="255" spans="2:13" x14ac:dyDescent="0.25">
      <c r="B255" s="217" t="str">
        <f>IF(Input!E$3=0," ",Input!E$3)</f>
        <v xml:space="preserve"> </v>
      </c>
      <c r="C255" s="5" t="str">
        <f>IF(Input!E$4=0," ",Input!E$4)</f>
        <v xml:space="preserve"> </v>
      </c>
      <c r="D255" s="5" t="str">
        <f>IF(Input!E262=0," ",Input!E262)</f>
        <v xml:space="preserve"> </v>
      </c>
      <c r="E255" s="5" t="str">
        <f>IF(Input!G262=0," ",Input!G262)</f>
        <v xml:space="preserve"> </v>
      </c>
      <c r="F255" s="5" t="str">
        <f>IF(Input!H262=0," ",Input!H262)</f>
        <v xml:space="preserve"> </v>
      </c>
      <c r="G255" s="5" t="str">
        <f>IF(Input!I262=0," ",Input!I262)</f>
        <v xml:space="preserve"> </v>
      </c>
      <c r="H255" s="5" t="str">
        <f>IF(Input!J262=0," ",Input!J262)</f>
        <v xml:space="preserve"> </v>
      </c>
      <c r="I255" s="5" t="str">
        <f>IF(Input!K262=0," ",Input!K262)</f>
        <v xml:space="preserve"> </v>
      </c>
      <c r="J255" s="218" t="str">
        <f>IF(Input!L262=0," ",Input!L262)</f>
        <v xml:space="preserve"> </v>
      </c>
      <c r="K255" s="217" t="str">
        <f>IF(Input!P262=0," ",Input!P262)</f>
        <v xml:space="preserve"> </v>
      </c>
      <c r="L255" s="5" t="str">
        <f>IF(Input!Q262=0," ",Input!Q262)</f>
        <v xml:space="preserve"> </v>
      </c>
      <c r="M255" s="218" t="str">
        <f>IF(Input!R262=0," ",Input!R262)</f>
        <v xml:space="preserve"> </v>
      </c>
    </row>
    <row r="256" spans="2:13" x14ac:dyDescent="0.25">
      <c r="B256" s="217" t="str">
        <f>IF(Input!E$3=0," ",Input!E$3)</f>
        <v xml:space="preserve"> </v>
      </c>
      <c r="C256" s="5" t="str">
        <f>IF(Input!E$4=0," ",Input!E$4)</f>
        <v xml:space="preserve"> </v>
      </c>
      <c r="D256" s="5" t="str">
        <f>IF(Input!E263=0," ",Input!E263)</f>
        <v xml:space="preserve"> </v>
      </c>
      <c r="E256" s="5" t="str">
        <f>IF(Input!G263=0," ",Input!G263)</f>
        <v xml:space="preserve"> </v>
      </c>
      <c r="F256" s="5" t="str">
        <f>IF(Input!H263=0," ",Input!H263)</f>
        <v xml:space="preserve"> </v>
      </c>
      <c r="G256" s="5" t="str">
        <f>IF(Input!I263=0," ",Input!I263)</f>
        <v xml:space="preserve"> </v>
      </c>
      <c r="H256" s="5" t="str">
        <f>IF(Input!J263=0," ",Input!J263)</f>
        <v xml:space="preserve"> </v>
      </c>
      <c r="I256" s="5" t="str">
        <f>IF(Input!K263=0," ",Input!K263)</f>
        <v xml:space="preserve"> </v>
      </c>
      <c r="J256" s="218" t="str">
        <f>IF(Input!L263=0," ",Input!L263)</f>
        <v xml:space="preserve"> </v>
      </c>
      <c r="K256" s="217" t="str">
        <f>IF(Input!P263=0," ",Input!P263)</f>
        <v xml:space="preserve"> </v>
      </c>
      <c r="L256" s="5" t="str">
        <f>IF(Input!Q263=0," ",Input!Q263)</f>
        <v xml:space="preserve"> </v>
      </c>
      <c r="M256" s="218" t="str">
        <f>IF(Input!R263=0," ",Input!R263)</f>
        <v xml:space="preserve"> </v>
      </c>
    </row>
    <row r="257" spans="2:13" x14ac:dyDescent="0.25">
      <c r="B257" s="217" t="str">
        <f>IF(Input!E$3=0," ",Input!E$3)</f>
        <v xml:space="preserve"> </v>
      </c>
      <c r="C257" s="5" t="str">
        <f>IF(Input!E$4=0," ",Input!E$4)</f>
        <v xml:space="preserve"> </v>
      </c>
      <c r="D257" s="5" t="str">
        <f>IF(Input!E264=0," ",Input!E264)</f>
        <v xml:space="preserve"> </v>
      </c>
      <c r="E257" s="5" t="str">
        <f>IF(Input!G264=0," ",Input!G264)</f>
        <v xml:space="preserve"> </v>
      </c>
      <c r="F257" s="5" t="str">
        <f>IF(Input!H264=0," ",Input!H264)</f>
        <v xml:space="preserve"> </v>
      </c>
      <c r="G257" s="5" t="str">
        <f>IF(Input!I264=0," ",Input!I264)</f>
        <v xml:space="preserve"> </v>
      </c>
      <c r="H257" s="5" t="str">
        <f>IF(Input!J264=0," ",Input!J264)</f>
        <v xml:space="preserve"> </v>
      </c>
      <c r="I257" s="5" t="str">
        <f>IF(Input!K264=0," ",Input!K264)</f>
        <v xml:space="preserve"> </v>
      </c>
      <c r="J257" s="218" t="str">
        <f>IF(Input!L264=0," ",Input!L264)</f>
        <v xml:space="preserve"> </v>
      </c>
      <c r="K257" s="217" t="str">
        <f>IF(Input!P264=0," ",Input!P264)</f>
        <v xml:space="preserve"> </v>
      </c>
      <c r="L257" s="5" t="str">
        <f>IF(Input!Q264=0," ",Input!Q264)</f>
        <v xml:space="preserve"> </v>
      </c>
      <c r="M257" s="218" t="str">
        <f>IF(Input!R264=0," ",Input!R264)</f>
        <v xml:space="preserve"> </v>
      </c>
    </row>
    <row r="258" spans="2:13" x14ac:dyDescent="0.25">
      <c r="B258" s="217" t="str">
        <f>IF(Input!E$3=0," ",Input!E$3)</f>
        <v xml:space="preserve"> </v>
      </c>
      <c r="C258" s="5" t="str">
        <f>IF(Input!E$4=0," ",Input!E$4)</f>
        <v xml:space="preserve"> </v>
      </c>
      <c r="D258" s="5" t="str">
        <f>IF(Input!E265=0," ",Input!E265)</f>
        <v xml:space="preserve"> </v>
      </c>
      <c r="E258" s="5" t="str">
        <f>IF(Input!G265=0," ",Input!G265)</f>
        <v xml:space="preserve"> </v>
      </c>
      <c r="F258" s="5" t="str">
        <f>IF(Input!H265=0," ",Input!H265)</f>
        <v xml:space="preserve"> </v>
      </c>
      <c r="G258" s="5" t="str">
        <f>IF(Input!I265=0," ",Input!I265)</f>
        <v xml:space="preserve"> </v>
      </c>
      <c r="H258" s="5" t="str">
        <f>IF(Input!J265=0," ",Input!J265)</f>
        <v xml:space="preserve"> </v>
      </c>
      <c r="I258" s="5" t="str">
        <f>IF(Input!K265=0," ",Input!K265)</f>
        <v xml:space="preserve"> </v>
      </c>
      <c r="J258" s="218" t="str">
        <f>IF(Input!L265=0," ",Input!L265)</f>
        <v xml:space="preserve"> </v>
      </c>
      <c r="K258" s="217" t="str">
        <f>IF(Input!P265=0," ",Input!P265)</f>
        <v xml:space="preserve"> </v>
      </c>
      <c r="L258" s="5" t="str">
        <f>IF(Input!Q265=0," ",Input!Q265)</f>
        <v xml:space="preserve"> </v>
      </c>
      <c r="M258" s="218" t="str">
        <f>IF(Input!R265=0," ",Input!R265)</f>
        <v xml:space="preserve"> </v>
      </c>
    </row>
    <row r="259" spans="2:13" x14ac:dyDescent="0.25">
      <c r="B259" s="217" t="str">
        <f>IF(Input!E$3=0," ",Input!E$3)</f>
        <v xml:space="preserve"> </v>
      </c>
      <c r="C259" s="5" t="str">
        <f>IF(Input!E$4=0," ",Input!E$4)</f>
        <v xml:space="preserve"> </v>
      </c>
      <c r="D259" s="5" t="str">
        <f>IF(Input!E266=0," ",Input!E266)</f>
        <v xml:space="preserve"> </v>
      </c>
      <c r="E259" s="5" t="str">
        <f>IF(Input!G266=0," ",Input!G266)</f>
        <v xml:space="preserve"> </v>
      </c>
      <c r="F259" s="5" t="str">
        <f>IF(Input!H266=0," ",Input!H266)</f>
        <v xml:space="preserve"> </v>
      </c>
      <c r="G259" s="5" t="str">
        <f>IF(Input!I266=0," ",Input!I266)</f>
        <v xml:space="preserve"> </v>
      </c>
      <c r="H259" s="5" t="str">
        <f>IF(Input!J266=0," ",Input!J266)</f>
        <v xml:space="preserve"> </v>
      </c>
      <c r="I259" s="5" t="str">
        <f>IF(Input!K266=0," ",Input!K266)</f>
        <v xml:space="preserve"> </v>
      </c>
      <c r="J259" s="218" t="str">
        <f>IF(Input!L266=0," ",Input!L266)</f>
        <v xml:space="preserve"> </v>
      </c>
      <c r="K259" s="217" t="str">
        <f>IF(Input!P266=0," ",Input!P266)</f>
        <v xml:space="preserve"> </v>
      </c>
      <c r="L259" s="5" t="str">
        <f>IF(Input!Q266=0," ",Input!Q266)</f>
        <v xml:space="preserve"> </v>
      </c>
      <c r="M259" s="218" t="str">
        <f>IF(Input!R266=0," ",Input!R266)</f>
        <v xml:space="preserve"> </v>
      </c>
    </row>
    <row r="260" spans="2:13" x14ac:dyDescent="0.25">
      <c r="B260" s="217" t="str">
        <f>IF(Input!E$3=0," ",Input!E$3)</f>
        <v xml:space="preserve"> </v>
      </c>
      <c r="C260" s="5" t="str">
        <f>IF(Input!E$4=0," ",Input!E$4)</f>
        <v xml:space="preserve"> </v>
      </c>
      <c r="D260" s="5" t="str">
        <f>IF(Input!E267=0," ",Input!E267)</f>
        <v xml:space="preserve"> </v>
      </c>
      <c r="E260" s="5" t="str">
        <f>IF(Input!G267=0," ",Input!G267)</f>
        <v xml:space="preserve"> </v>
      </c>
      <c r="F260" s="5" t="str">
        <f>IF(Input!H267=0," ",Input!H267)</f>
        <v xml:space="preserve"> </v>
      </c>
      <c r="G260" s="5" t="str">
        <f>IF(Input!I267=0," ",Input!I267)</f>
        <v xml:space="preserve"> </v>
      </c>
      <c r="H260" s="5" t="str">
        <f>IF(Input!J267=0," ",Input!J267)</f>
        <v xml:space="preserve"> </v>
      </c>
      <c r="I260" s="5" t="str">
        <f>IF(Input!K267=0," ",Input!K267)</f>
        <v xml:space="preserve"> </v>
      </c>
      <c r="J260" s="218" t="str">
        <f>IF(Input!L267=0," ",Input!L267)</f>
        <v xml:space="preserve"> </v>
      </c>
      <c r="K260" s="217" t="str">
        <f>IF(Input!P267=0," ",Input!P267)</f>
        <v xml:space="preserve"> </v>
      </c>
      <c r="L260" s="5" t="str">
        <f>IF(Input!Q267=0," ",Input!Q267)</f>
        <v xml:space="preserve"> </v>
      </c>
      <c r="M260" s="218" t="str">
        <f>IF(Input!R267=0," ",Input!R267)</f>
        <v xml:space="preserve"> </v>
      </c>
    </row>
    <row r="261" spans="2:13" x14ac:dyDescent="0.25">
      <c r="B261" s="217" t="str">
        <f>IF(Input!E$3=0," ",Input!E$3)</f>
        <v xml:space="preserve"> </v>
      </c>
      <c r="C261" s="5" t="str">
        <f>IF(Input!E$4=0," ",Input!E$4)</f>
        <v xml:space="preserve"> </v>
      </c>
      <c r="D261" s="5" t="str">
        <f>IF(Input!E268=0," ",Input!E268)</f>
        <v xml:space="preserve"> </v>
      </c>
      <c r="E261" s="5" t="str">
        <f>IF(Input!G268=0," ",Input!G268)</f>
        <v xml:space="preserve"> </v>
      </c>
      <c r="F261" s="5" t="str">
        <f>IF(Input!H268=0," ",Input!H268)</f>
        <v xml:space="preserve"> </v>
      </c>
      <c r="G261" s="5" t="str">
        <f>IF(Input!I268=0," ",Input!I268)</f>
        <v xml:space="preserve"> </v>
      </c>
      <c r="H261" s="5" t="str">
        <f>IF(Input!J268=0," ",Input!J268)</f>
        <v xml:space="preserve"> </v>
      </c>
      <c r="I261" s="5" t="str">
        <f>IF(Input!K268=0," ",Input!K268)</f>
        <v xml:space="preserve"> </v>
      </c>
      <c r="J261" s="218" t="str">
        <f>IF(Input!L268=0," ",Input!L268)</f>
        <v xml:space="preserve"> </v>
      </c>
      <c r="K261" s="217" t="str">
        <f>IF(Input!P268=0," ",Input!P268)</f>
        <v xml:space="preserve"> </v>
      </c>
      <c r="L261" s="5" t="str">
        <f>IF(Input!Q268=0," ",Input!Q268)</f>
        <v xml:space="preserve"> </v>
      </c>
      <c r="M261" s="218" t="str">
        <f>IF(Input!R268=0," ",Input!R268)</f>
        <v xml:space="preserve"> </v>
      </c>
    </row>
    <row r="262" spans="2:13" x14ac:dyDescent="0.25">
      <c r="B262" s="217" t="str">
        <f>IF(Input!E$3=0," ",Input!E$3)</f>
        <v xml:space="preserve"> </v>
      </c>
      <c r="C262" s="5" t="str">
        <f>IF(Input!E$4=0," ",Input!E$4)</f>
        <v xml:space="preserve"> </v>
      </c>
      <c r="D262" s="5" t="str">
        <f>IF(Input!E269=0," ",Input!E269)</f>
        <v xml:space="preserve"> </v>
      </c>
      <c r="E262" s="5" t="str">
        <f>IF(Input!G269=0," ",Input!G269)</f>
        <v xml:space="preserve"> </v>
      </c>
      <c r="F262" s="5" t="str">
        <f>IF(Input!H269=0," ",Input!H269)</f>
        <v xml:space="preserve"> </v>
      </c>
      <c r="G262" s="5" t="str">
        <f>IF(Input!I269=0," ",Input!I269)</f>
        <v xml:space="preserve"> </v>
      </c>
      <c r="H262" s="5" t="str">
        <f>IF(Input!J269=0," ",Input!J269)</f>
        <v xml:space="preserve"> </v>
      </c>
      <c r="I262" s="5" t="str">
        <f>IF(Input!K269=0," ",Input!K269)</f>
        <v xml:space="preserve"> </v>
      </c>
      <c r="J262" s="218" t="str">
        <f>IF(Input!L269=0," ",Input!L269)</f>
        <v xml:space="preserve"> </v>
      </c>
      <c r="K262" s="217" t="str">
        <f>IF(Input!P269=0," ",Input!P269)</f>
        <v xml:space="preserve"> </v>
      </c>
      <c r="L262" s="5" t="str">
        <f>IF(Input!Q269=0," ",Input!Q269)</f>
        <v xml:space="preserve"> </v>
      </c>
      <c r="M262" s="218" t="str">
        <f>IF(Input!R269=0," ",Input!R269)</f>
        <v xml:space="preserve"> </v>
      </c>
    </row>
    <row r="263" spans="2:13" x14ac:dyDescent="0.25">
      <c r="B263" s="217" t="str">
        <f>IF(Input!E$3=0," ",Input!E$3)</f>
        <v xml:space="preserve"> </v>
      </c>
      <c r="C263" s="5" t="str">
        <f>IF(Input!E$4=0," ",Input!E$4)</f>
        <v xml:space="preserve"> </v>
      </c>
      <c r="D263" s="5" t="str">
        <f>IF(Input!E270=0," ",Input!E270)</f>
        <v xml:space="preserve"> </v>
      </c>
      <c r="E263" s="5" t="str">
        <f>IF(Input!G270=0," ",Input!G270)</f>
        <v xml:space="preserve"> </v>
      </c>
      <c r="F263" s="5" t="str">
        <f>IF(Input!H270=0," ",Input!H270)</f>
        <v xml:space="preserve"> </v>
      </c>
      <c r="G263" s="5" t="str">
        <f>IF(Input!I270=0," ",Input!I270)</f>
        <v xml:space="preserve"> </v>
      </c>
      <c r="H263" s="5" t="str">
        <f>IF(Input!J270=0," ",Input!J270)</f>
        <v xml:space="preserve"> </v>
      </c>
      <c r="I263" s="5" t="str">
        <f>IF(Input!K270=0," ",Input!K270)</f>
        <v xml:space="preserve"> </v>
      </c>
      <c r="J263" s="218" t="str">
        <f>IF(Input!L270=0," ",Input!L270)</f>
        <v xml:space="preserve"> </v>
      </c>
      <c r="K263" s="217" t="str">
        <f>IF(Input!P270=0," ",Input!P270)</f>
        <v xml:space="preserve"> </v>
      </c>
      <c r="L263" s="5" t="str">
        <f>IF(Input!Q270=0," ",Input!Q270)</f>
        <v xml:space="preserve"> </v>
      </c>
      <c r="M263" s="218" t="str">
        <f>IF(Input!R270=0," ",Input!R270)</f>
        <v xml:space="preserve"> </v>
      </c>
    </row>
    <row r="264" spans="2:13" x14ac:dyDescent="0.25">
      <c r="B264" s="217" t="str">
        <f>IF(Input!E$3=0," ",Input!E$3)</f>
        <v xml:space="preserve"> </v>
      </c>
      <c r="C264" s="5" t="str">
        <f>IF(Input!E$4=0," ",Input!E$4)</f>
        <v xml:space="preserve"> </v>
      </c>
      <c r="D264" s="5" t="str">
        <f>IF(Input!E271=0," ",Input!E271)</f>
        <v xml:space="preserve"> </v>
      </c>
      <c r="E264" s="5" t="str">
        <f>IF(Input!G271=0," ",Input!G271)</f>
        <v xml:space="preserve"> </v>
      </c>
      <c r="F264" s="5" t="str">
        <f>IF(Input!H271=0," ",Input!H271)</f>
        <v xml:space="preserve"> </v>
      </c>
      <c r="G264" s="5" t="str">
        <f>IF(Input!I271=0," ",Input!I271)</f>
        <v xml:space="preserve"> </v>
      </c>
      <c r="H264" s="5" t="str">
        <f>IF(Input!J271=0," ",Input!J271)</f>
        <v xml:space="preserve"> </v>
      </c>
      <c r="I264" s="5" t="str">
        <f>IF(Input!K271=0," ",Input!K271)</f>
        <v xml:space="preserve"> </v>
      </c>
      <c r="J264" s="218" t="str">
        <f>IF(Input!L271=0," ",Input!L271)</f>
        <v xml:space="preserve"> </v>
      </c>
      <c r="K264" s="217" t="str">
        <f>IF(Input!P271=0," ",Input!P271)</f>
        <v xml:space="preserve"> </v>
      </c>
      <c r="L264" s="5" t="str">
        <f>IF(Input!Q271=0," ",Input!Q271)</f>
        <v xml:space="preserve"> </v>
      </c>
      <c r="M264" s="218" t="str">
        <f>IF(Input!R271=0," ",Input!R271)</f>
        <v xml:space="preserve"> </v>
      </c>
    </row>
    <row r="265" spans="2:13" x14ac:dyDescent="0.25">
      <c r="B265" s="217" t="str">
        <f>IF(Input!E$3=0," ",Input!E$3)</f>
        <v xml:space="preserve"> </v>
      </c>
      <c r="C265" s="5" t="str">
        <f>IF(Input!E$4=0," ",Input!E$4)</f>
        <v xml:space="preserve"> </v>
      </c>
      <c r="D265" s="5" t="str">
        <f>IF(Input!E272=0," ",Input!E272)</f>
        <v xml:space="preserve"> </v>
      </c>
      <c r="E265" s="5" t="str">
        <f>IF(Input!G272=0," ",Input!G272)</f>
        <v xml:space="preserve"> </v>
      </c>
      <c r="F265" s="5" t="str">
        <f>IF(Input!H272=0," ",Input!H272)</f>
        <v xml:space="preserve"> </v>
      </c>
      <c r="G265" s="5" t="str">
        <f>IF(Input!I272=0," ",Input!I272)</f>
        <v xml:space="preserve"> </v>
      </c>
      <c r="H265" s="5" t="str">
        <f>IF(Input!J272=0," ",Input!J272)</f>
        <v xml:space="preserve"> </v>
      </c>
      <c r="I265" s="5" t="str">
        <f>IF(Input!K272=0," ",Input!K272)</f>
        <v xml:space="preserve"> </v>
      </c>
      <c r="J265" s="218" t="str">
        <f>IF(Input!L272=0," ",Input!L272)</f>
        <v xml:space="preserve"> </v>
      </c>
      <c r="K265" s="217" t="str">
        <f>IF(Input!P272=0," ",Input!P272)</f>
        <v xml:space="preserve"> </v>
      </c>
      <c r="L265" s="5" t="str">
        <f>IF(Input!Q272=0," ",Input!Q272)</f>
        <v xml:space="preserve"> </v>
      </c>
      <c r="M265" s="218" t="str">
        <f>IF(Input!R272=0," ",Input!R272)</f>
        <v xml:space="preserve"> </v>
      </c>
    </row>
    <row r="266" spans="2:13" x14ac:dyDescent="0.25">
      <c r="B266" s="217" t="str">
        <f>IF(Input!E$3=0," ",Input!E$3)</f>
        <v xml:space="preserve"> </v>
      </c>
      <c r="C266" s="5" t="str">
        <f>IF(Input!E$4=0," ",Input!E$4)</f>
        <v xml:space="preserve"> </v>
      </c>
      <c r="D266" s="5" t="str">
        <f>IF(Input!E273=0," ",Input!E273)</f>
        <v xml:space="preserve"> </v>
      </c>
      <c r="E266" s="5" t="str">
        <f>IF(Input!G273=0," ",Input!G273)</f>
        <v xml:space="preserve"> </v>
      </c>
      <c r="F266" s="5" t="str">
        <f>IF(Input!H273=0," ",Input!H273)</f>
        <v xml:space="preserve"> </v>
      </c>
      <c r="G266" s="5" t="str">
        <f>IF(Input!I273=0," ",Input!I273)</f>
        <v xml:space="preserve"> </v>
      </c>
      <c r="H266" s="5" t="str">
        <f>IF(Input!J273=0," ",Input!J273)</f>
        <v xml:space="preserve"> </v>
      </c>
      <c r="I266" s="5" t="str">
        <f>IF(Input!K273=0," ",Input!K273)</f>
        <v xml:space="preserve"> </v>
      </c>
      <c r="J266" s="218" t="str">
        <f>IF(Input!L273=0," ",Input!L273)</f>
        <v xml:space="preserve"> </v>
      </c>
      <c r="K266" s="217" t="str">
        <f>IF(Input!P273=0," ",Input!P273)</f>
        <v xml:space="preserve"> </v>
      </c>
      <c r="L266" s="5" t="str">
        <f>IF(Input!Q273=0," ",Input!Q273)</f>
        <v xml:space="preserve"> </v>
      </c>
      <c r="M266" s="218" t="str">
        <f>IF(Input!R273=0," ",Input!R273)</f>
        <v xml:space="preserve"> </v>
      </c>
    </row>
    <row r="267" spans="2:13" x14ac:dyDescent="0.25">
      <c r="B267" s="217" t="str">
        <f>IF(Input!E$3=0," ",Input!E$3)</f>
        <v xml:space="preserve"> </v>
      </c>
      <c r="C267" s="5" t="str">
        <f>IF(Input!E$4=0," ",Input!E$4)</f>
        <v xml:space="preserve"> </v>
      </c>
      <c r="D267" s="5" t="str">
        <f>IF(Input!E274=0," ",Input!E274)</f>
        <v xml:space="preserve"> </v>
      </c>
      <c r="E267" s="5" t="str">
        <f>IF(Input!G274=0," ",Input!G274)</f>
        <v xml:space="preserve"> </v>
      </c>
      <c r="F267" s="5" t="str">
        <f>IF(Input!H274=0," ",Input!H274)</f>
        <v xml:space="preserve"> </v>
      </c>
      <c r="G267" s="5" t="str">
        <f>IF(Input!I274=0," ",Input!I274)</f>
        <v xml:space="preserve"> </v>
      </c>
      <c r="H267" s="5" t="str">
        <f>IF(Input!J274=0," ",Input!J274)</f>
        <v xml:space="preserve"> </v>
      </c>
      <c r="I267" s="5" t="str">
        <f>IF(Input!K274=0," ",Input!K274)</f>
        <v xml:space="preserve"> </v>
      </c>
      <c r="J267" s="218" t="str">
        <f>IF(Input!L274=0," ",Input!L274)</f>
        <v xml:space="preserve"> </v>
      </c>
      <c r="K267" s="217" t="str">
        <f>IF(Input!P274=0," ",Input!P274)</f>
        <v xml:space="preserve"> </v>
      </c>
      <c r="L267" s="5" t="str">
        <f>IF(Input!Q274=0," ",Input!Q274)</f>
        <v xml:space="preserve"> </v>
      </c>
      <c r="M267" s="218" t="str">
        <f>IF(Input!R274=0," ",Input!R274)</f>
        <v xml:space="preserve"> </v>
      </c>
    </row>
    <row r="268" spans="2:13" x14ac:dyDescent="0.25">
      <c r="B268" s="217" t="str">
        <f>IF(Input!E$3=0," ",Input!E$3)</f>
        <v xml:space="preserve"> </v>
      </c>
      <c r="C268" s="5" t="str">
        <f>IF(Input!E$4=0," ",Input!E$4)</f>
        <v xml:space="preserve"> </v>
      </c>
      <c r="D268" s="5" t="str">
        <f>IF(Input!E275=0," ",Input!E275)</f>
        <v xml:space="preserve"> </v>
      </c>
      <c r="E268" s="5" t="str">
        <f>IF(Input!G275=0," ",Input!G275)</f>
        <v xml:space="preserve"> </v>
      </c>
      <c r="F268" s="5" t="str">
        <f>IF(Input!H275=0," ",Input!H275)</f>
        <v xml:space="preserve"> </v>
      </c>
      <c r="G268" s="5" t="str">
        <f>IF(Input!I275=0," ",Input!I275)</f>
        <v xml:space="preserve"> </v>
      </c>
      <c r="H268" s="5" t="str">
        <f>IF(Input!J275=0," ",Input!J275)</f>
        <v xml:space="preserve"> </v>
      </c>
      <c r="I268" s="5" t="str">
        <f>IF(Input!K275=0," ",Input!K275)</f>
        <v xml:space="preserve"> </v>
      </c>
      <c r="J268" s="218" t="str">
        <f>IF(Input!L275=0," ",Input!L275)</f>
        <v xml:space="preserve"> </v>
      </c>
      <c r="K268" s="217" t="str">
        <f>IF(Input!P275=0," ",Input!P275)</f>
        <v xml:space="preserve"> </v>
      </c>
      <c r="L268" s="5" t="str">
        <f>IF(Input!Q275=0," ",Input!Q275)</f>
        <v xml:space="preserve"> </v>
      </c>
      <c r="M268" s="218" t="str">
        <f>IF(Input!R275=0," ",Input!R275)</f>
        <v xml:space="preserve"> </v>
      </c>
    </row>
    <row r="269" spans="2:13" x14ac:dyDescent="0.25">
      <c r="B269" s="217" t="str">
        <f>IF(Input!E$3=0," ",Input!E$3)</f>
        <v xml:space="preserve"> </v>
      </c>
      <c r="C269" s="5" t="str">
        <f>IF(Input!E$4=0," ",Input!E$4)</f>
        <v xml:space="preserve"> </v>
      </c>
      <c r="D269" s="5" t="str">
        <f>IF(Input!E276=0," ",Input!E276)</f>
        <v xml:space="preserve"> </v>
      </c>
      <c r="E269" s="5" t="str">
        <f>IF(Input!G276=0," ",Input!G276)</f>
        <v xml:space="preserve"> </v>
      </c>
      <c r="F269" s="5" t="str">
        <f>IF(Input!H276=0," ",Input!H276)</f>
        <v xml:space="preserve"> </v>
      </c>
      <c r="G269" s="5" t="str">
        <f>IF(Input!I276=0," ",Input!I276)</f>
        <v xml:space="preserve"> </v>
      </c>
      <c r="H269" s="5" t="str">
        <f>IF(Input!J276=0," ",Input!J276)</f>
        <v xml:space="preserve"> </v>
      </c>
      <c r="I269" s="5" t="str">
        <f>IF(Input!K276=0," ",Input!K276)</f>
        <v xml:space="preserve"> </v>
      </c>
      <c r="J269" s="218" t="str">
        <f>IF(Input!L276=0," ",Input!L276)</f>
        <v xml:space="preserve"> </v>
      </c>
      <c r="K269" s="217" t="str">
        <f>IF(Input!P276=0," ",Input!P276)</f>
        <v xml:space="preserve"> </v>
      </c>
      <c r="L269" s="5" t="str">
        <f>IF(Input!Q276=0," ",Input!Q276)</f>
        <v xml:space="preserve"> </v>
      </c>
      <c r="M269" s="218" t="str">
        <f>IF(Input!R276=0," ",Input!R276)</f>
        <v xml:space="preserve"> </v>
      </c>
    </row>
    <row r="270" spans="2:13" x14ac:dyDescent="0.25">
      <c r="B270" s="217" t="str">
        <f>IF(Input!E$3=0," ",Input!E$3)</f>
        <v xml:space="preserve"> </v>
      </c>
      <c r="C270" s="5" t="str">
        <f>IF(Input!E$4=0," ",Input!E$4)</f>
        <v xml:space="preserve"> </v>
      </c>
      <c r="D270" s="5" t="str">
        <f>IF(Input!E277=0," ",Input!E277)</f>
        <v xml:space="preserve"> </v>
      </c>
      <c r="E270" s="5" t="str">
        <f>IF(Input!G277=0," ",Input!G277)</f>
        <v xml:space="preserve"> </v>
      </c>
      <c r="F270" s="5" t="str">
        <f>IF(Input!H277=0," ",Input!H277)</f>
        <v xml:space="preserve"> </v>
      </c>
      <c r="G270" s="5" t="str">
        <f>IF(Input!I277=0," ",Input!I277)</f>
        <v xml:space="preserve"> </v>
      </c>
      <c r="H270" s="5" t="str">
        <f>IF(Input!J277=0," ",Input!J277)</f>
        <v xml:space="preserve"> </v>
      </c>
      <c r="I270" s="5" t="str">
        <f>IF(Input!K277=0," ",Input!K277)</f>
        <v xml:space="preserve"> </v>
      </c>
      <c r="J270" s="218" t="str">
        <f>IF(Input!L277=0," ",Input!L277)</f>
        <v xml:space="preserve"> </v>
      </c>
      <c r="K270" s="217" t="str">
        <f>IF(Input!P277=0," ",Input!P277)</f>
        <v xml:space="preserve"> </v>
      </c>
      <c r="L270" s="5" t="str">
        <f>IF(Input!Q277=0," ",Input!Q277)</f>
        <v xml:space="preserve"> </v>
      </c>
      <c r="M270" s="218" t="str">
        <f>IF(Input!R277=0," ",Input!R277)</f>
        <v xml:space="preserve"> </v>
      </c>
    </row>
    <row r="271" spans="2:13" x14ac:dyDescent="0.25">
      <c r="B271" s="217" t="str">
        <f>IF(Input!E$3=0," ",Input!E$3)</f>
        <v xml:space="preserve"> </v>
      </c>
      <c r="C271" s="5" t="str">
        <f>IF(Input!E$4=0," ",Input!E$4)</f>
        <v xml:space="preserve"> </v>
      </c>
      <c r="D271" s="5" t="str">
        <f>IF(Input!E278=0," ",Input!E278)</f>
        <v xml:space="preserve"> </v>
      </c>
      <c r="E271" s="5" t="str">
        <f>IF(Input!G278=0," ",Input!G278)</f>
        <v xml:space="preserve"> </v>
      </c>
      <c r="F271" s="5" t="str">
        <f>IF(Input!H278=0," ",Input!H278)</f>
        <v xml:space="preserve"> </v>
      </c>
      <c r="G271" s="5" t="str">
        <f>IF(Input!I278=0," ",Input!I278)</f>
        <v xml:space="preserve"> </v>
      </c>
      <c r="H271" s="5" t="str">
        <f>IF(Input!J278=0," ",Input!J278)</f>
        <v xml:space="preserve"> </v>
      </c>
      <c r="I271" s="5" t="str">
        <f>IF(Input!K278=0," ",Input!K278)</f>
        <v xml:space="preserve"> </v>
      </c>
      <c r="J271" s="218" t="str">
        <f>IF(Input!L278=0," ",Input!L278)</f>
        <v xml:space="preserve"> </v>
      </c>
      <c r="K271" s="217" t="str">
        <f>IF(Input!P278=0," ",Input!P278)</f>
        <v xml:space="preserve"> </v>
      </c>
      <c r="L271" s="5" t="str">
        <f>IF(Input!Q278=0," ",Input!Q278)</f>
        <v xml:space="preserve"> </v>
      </c>
      <c r="M271" s="218" t="str">
        <f>IF(Input!R278=0," ",Input!R278)</f>
        <v xml:space="preserve"> </v>
      </c>
    </row>
    <row r="272" spans="2:13" x14ac:dyDescent="0.25">
      <c r="B272" s="217" t="str">
        <f>IF(Input!E$3=0," ",Input!E$3)</f>
        <v xml:space="preserve"> </v>
      </c>
      <c r="C272" s="5" t="str">
        <f>IF(Input!E$4=0," ",Input!E$4)</f>
        <v xml:space="preserve"> </v>
      </c>
      <c r="D272" s="5" t="str">
        <f>IF(Input!E279=0," ",Input!E279)</f>
        <v xml:space="preserve"> </v>
      </c>
      <c r="E272" s="5" t="str">
        <f>IF(Input!G279=0," ",Input!G279)</f>
        <v xml:space="preserve"> </v>
      </c>
      <c r="F272" s="5" t="str">
        <f>IF(Input!H279=0," ",Input!H279)</f>
        <v xml:space="preserve"> </v>
      </c>
      <c r="G272" s="5" t="str">
        <f>IF(Input!I279=0," ",Input!I279)</f>
        <v xml:space="preserve"> </v>
      </c>
      <c r="H272" s="5" t="str">
        <f>IF(Input!J279=0," ",Input!J279)</f>
        <v xml:space="preserve"> </v>
      </c>
      <c r="I272" s="5" t="str">
        <f>IF(Input!K279=0," ",Input!K279)</f>
        <v xml:space="preserve"> </v>
      </c>
      <c r="J272" s="218" t="str">
        <f>IF(Input!L279=0," ",Input!L279)</f>
        <v xml:space="preserve"> </v>
      </c>
      <c r="K272" s="217" t="str">
        <f>IF(Input!P279=0," ",Input!P279)</f>
        <v xml:space="preserve"> </v>
      </c>
      <c r="L272" s="5" t="str">
        <f>IF(Input!Q279=0," ",Input!Q279)</f>
        <v xml:space="preserve"> </v>
      </c>
      <c r="M272" s="218" t="str">
        <f>IF(Input!R279=0," ",Input!R279)</f>
        <v xml:space="preserve"> </v>
      </c>
    </row>
    <row r="273" spans="2:13" x14ac:dyDescent="0.25">
      <c r="B273" s="217" t="str">
        <f>IF(Input!E$3=0," ",Input!E$3)</f>
        <v xml:space="preserve"> </v>
      </c>
      <c r="C273" s="5" t="str">
        <f>IF(Input!E$4=0," ",Input!E$4)</f>
        <v xml:space="preserve"> </v>
      </c>
      <c r="D273" s="5" t="str">
        <f>IF(Input!E280=0," ",Input!E280)</f>
        <v xml:space="preserve"> </v>
      </c>
      <c r="E273" s="5" t="str">
        <f>IF(Input!G280=0," ",Input!G280)</f>
        <v xml:space="preserve"> </v>
      </c>
      <c r="F273" s="5" t="str">
        <f>IF(Input!H280=0," ",Input!H280)</f>
        <v xml:space="preserve"> </v>
      </c>
      <c r="G273" s="5" t="str">
        <f>IF(Input!I280=0," ",Input!I280)</f>
        <v xml:space="preserve"> </v>
      </c>
      <c r="H273" s="5" t="str">
        <f>IF(Input!J280=0," ",Input!J280)</f>
        <v xml:space="preserve"> </v>
      </c>
      <c r="I273" s="5" t="str">
        <f>IF(Input!K280=0," ",Input!K280)</f>
        <v xml:space="preserve"> </v>
      </c>
      <c r="J273" s="218" t="str">
        <f>IF(Input!L280=0," ",Input!L280)</f>
        <v xml:space="preserve"> </v>
      </c>
      <c r="K273" s="217" t="str">
        <f>IF(Input!P280=0," ",Input!P280)</f>
        <v xml:space="preserve"> </v>
      </c>
      <c r="L273" s="5" t="str">
        <f>IF(Input!Q280=0," ",Input!Q280)</f>
        <v xml:space="preserve"> </v>
      </c>
      <c r="M273" s="218" t="str">
        <f>IF(Input!R280=0," ",Input!R280)</f>
        <v xml:space="preserve"> </v>
      </c>
    </row>
    <row r="274" spans="2:13" x14ac:dyDescent="0.25">
      <c r="B274" s="217" t="str">
        <f>IF(Input!E$3=0," ",Input!E$3)</f>
        <v xml:space="preserve"> </v>
      </c>
      <c r="C274" s="5" t="str">
        <f>IF(Input!E$4=0," ",Input!E$4)</f>
        <v xml:space="preserve"> </v>
      </c>
      <c r="D274" s="5" t="str">
        <f>IF(Input!E281=0," ",Input!E281)</f>
        <v xml:space="preserve"> </v>
      </c>
      <c r="E274" s="5" t="str">
        <f>IF(Input!G281=0," ",Input!G281)</f>
        <v xml:space="preserve"> </v>
      </c>
      <c r="F274" s="5" t="str">
        <f>IF(Input!H281=0," ",Input!H281)</f>
        <v xml:space="preserve"> </v>
      </c>
      <c r="G274" s="5" t="str">
        <f>IF(Input!I281=0," ",Input!I281)</f>
        <v xml:space="preserve"> </v>
      </c>
      <c r="H274" s="5" t="str">
        <f>IF(Input!J281=0," ",Input!J281)</f>
        <v xml:space="preserve"> </v>
      </c>
      <c r="I274" s="5" t="str">
        <f>IF(Input!K281=0," ",Input!K281)</f>
        <v xml:space="preserve"> </v>
      </c>
      <c r="J274" s="218" t="str">
        <f>IF(Input!L281=0," ",Input!L281)</f>
        <v xml:space="preserve"> </v>
      </c>
      <c r="K274" s="217" t="str">
        <f>IF(Input!P281=0," ",Input!P281)</f>
        <v xml:space="preserve"> </v>
      </c>
      <c r="L274" s="5" t="str">
        <f>IF(Input!Q281=0," ",Input!Q281)</f>
        <v xml:space="preserve"> </v>
      </c>
      <c r="M274" s="218" t="str">
        <f>IF(Input!R281=0," ",Input!R281)</f>
        <v xml:space="preserve"> </v>
      </c>
    </row>
    <row r="275" spans="2:13" x14ac:dyDescent="0.25">
      <c r="B275" s="217" t="str">
        <f>IF(Input!E$3=0," ",Input!E$3)</f>
        <v xml:space="preserve"> </v>
      </c>
      <c r="C275" s="5" t="str">
        <f>IF(Input!E$4=0," ",Input!E$4)</f>
        <v xml:space="preserve"> </v>
      </c>
      <c r="D275" s="5" t="str">
        <f>IF(Input!E282=0," ",Input!E282)</f>
        <v xml:space="preserve"> </v>
      </c>
      <c r="E275" s="5" t="str">
        <f>IF(Input!G282=0," ",Input!G282)</f>
        <v xml:space="preserve"> </v>
      </c>
      <c r="F275" s="5" t="str">
        <f>IF(Input!H282=0," ",Input!H282)</f>
        <v xml:space="preserve"> </v>
      </c>
      <c r="G275" s="5" t="str">
        <f>IF(Input!I282=0," ",Input!I282)</f>
        <v xml:space="preserve"> </v>
      </c>
      <c r="H275" s="5" t="str">
        <f>IF(Input!J282=0," ",Input!J282)</f>
        <v xml:space="preserve"> </v>
      </c>
      <c r="I275" s="5" t="str">
        <f>IF(Input!K282=0," ",Input!K282)</f>
        <v xml:space="preserve"> </v>
      </c>
      <c r="J275" s="218" t="str">
        <f>IF(Input!L282=0," ",Input!L282)</f>
        <v xml:space="preserve"> </v>
      </c>
      <c r="K275" s="217" t="str">
        <f>IF(Input!P282=0," ",Input!P282)</f>
        <v xml:space="preserve"> </v>
      </c>
      <c r="L275" s="5" t="str">
        <f>IF(Input!Q282=0," ",Input!Q282)</f>
        <v xml:space="preserve"> </v>
      </c>
      <c r="M275" s="218" t="str">
        <f>IF(Input!R282=0," ",Input!R282)</f>
        <v xml:space="preserve"> </v>
      </c>
    </row>
    <row r="276" spans="2:13" x14ac:dyDescent="0.25">
      <c r="B276" s="217" t="str">
        <f>IF(Input!E$3=0," ",Input!E$3)</f>
        <v xml:space="preserve"> </v>
      </c>
      <c r="C276" s="5" t="str">
        <f>IF(Input!E$4=0," ",Input!E$4)</f>
        <v xml:space="preserve"> </v>
      </c>
      <c r="D276" s="5" t="str">
        <f>IF(Input!E283=0," ",Input!E283)</f>
        <v xml:space="preserve"> </v>
      </c>
      <c r="E276" s="5" t="str">
        <f>IF(Input!G283=0," ",Input!G283)</f>
        <v xml:space="preserve"> </v>
      </c>
      <c r="F276" s="5" t="str">
        <f>IF(Input!H283=0," ",Input!H283)</f>
        <v xml:space="preserve"> </v>
      </c>
      <c r="G276" s="5" t="str">
        <f>IF(Input!I283=0," ",Input!I283)</f>
        <v xml:space="preserve"> </v>
      </c>
      <c r="H276" s="5" t="str">
        <f>IF(Input!J283=0," ",Input!J283)</f>
        <v xml:space="preserve"> </v>
      </c>
      <c r="I276" s="5" t="str">
        <f>IF(Input!K283=0," ",Input!K283)</f>
        <v xml:space="preserve"> </v>
      </c>
      <c r="J276" s="218" t="str">
        <f>IF(Input!L283=0," ",Input!L283)</f>
        <v xml:space="preserve"> </v>
      </c>
      <c r="K276" s="217" t="str">
        <f>IF(Input!P283=0," ",Input!P283)</f>
        <v xml:space="preserve"> </v>
      </c>
      <c r="L276" s="5" t="str">
        <f>IF(Input!Q283=0," ",Input!Q283)</f>
        <v xml:space="preserve"> </v>
      </c>
      <c r="M276" s="218" t="str">
        <f>IF(Input!R283=0," ",Input!R283)</f>
        <v xml:space="preserve"> </v>
      </c>
    </row>
    <row r="277" spans="2:13" x14ac:dyDescent="0.25">
      <c r="B277" s="217" t="str">
        <f>IF(Input!E$3=0," ",Input!E$3)</f>
        <v xml:space="preserve"> </v>
      </c>
      <c r="C277" s="5" t="str">
        <f>IF(Input!E$4=0," ",Input!E$4)</f>
        <v xml:space="preserve"> </v>
      </c>
      <c r="D277" s="5" t="str">
        <f>IF(Input!E284=0," ",Input!E284)</f>
        <v xml:space="preserve"> </v>
      </c>
      <c r="E277" s="5" t="str">
        <f>IF(Input!G284=0," ",Input!G284)</f>
        <v xml:space="preserve"> </v>
      </c>
      <c r="F277" s="5" t="str">
        <f>IF(Input!H284=0," ",Input!H284)</f>
        <v xml:space="preserve"> </v>
      </c>
      <c r="G277" s="5" t="str">
        <f>IF(Input!I284=0," ",Input!I284)</f>
        <v xml:space="preserve"> </v>
      </c>
      <c r="H277" s="5" t="str">
        <f>IF(Input!J284=0," ",Input!J284)</f>
        <v xml:space="preserve"> </v>
      </c>
      <c r="I277" s="5" t="str">
        <f>IF(Input!K284=0," ",Input!K284)</f>
        <v xml:space="preserve"> </v>
      </c>
      <c r="J277" s="218" t="str">
        <f>IF(Input!L284=0," ",Input!L284)</f>
        <v xml:space="preserve"> </v>
      </c>
      <c r="K277" s="217" t="str">
        <f>IF(Input!P284=0," ",Input!P284)</f>
        <v xml:space="preserve"> </v>
      </c>
      <c r="L277" s="5" t="str">
        <f>IF(Input!Q284=0," ",Input!Q284)</f>
        <v xml:space="preserve"> </v>
      </c>
      <c r="M277" s="218" t="str">
        <f>IF(Input!R284=0," ",Input!R284)</f>
        <v xml:space="preserve"> </v>
      </c>
    </row>
    <row r="278" spans="2:13" x14ac:dyDescent="0.25">
      <c r="B278" s="217" t="str">
        <f>IF(Input!E$3=0," ",Input!E$3)</f>
        <v xml:space="preserve"> </v>
      </c>
      <c r="C278" s="5" t="str">
        <f>IF(Input!E$4=0," ",Input!E$4)</f>
        <v xml:space="preserve"> </v>
      </c>
      <c r="D278" s="5" t="str">
        <f>IF(Input!E285=0," ",Input!E285)</f>
        <v xml:space="preserve"> </v>
      </c>
      <c r="E278" s="5" t="str">
        <f>IF(Input!G285=0," ",Input!G285)</f>
        <v xml:space="preserve"> </v>
      </c>
      <c r="F278" s="5" t="str">
        <f>IF(Input!H285=0," ",Input!H285)</f>
        <v xml:space="preserve"> </v>
      </c>
      <c r="G278" s="5" t="str">
        <f>IF(Input!I285=0," ",Input!I285)</f>
        <v xml:space="preserve"> </v>
      </c>
      <c r="H278" s="5" t="str">
        <f>IF(Input!J285=0," ",Input!J285)</f>
        <v xml:space="preserve"> </v>
      </c>
      <c r="I278" s="5" t="str">
        <f>IF(Input!K285=0," ",Input!K285)</f>
        <v xml:space="preserve"> </v>
      </c>
      <c r="J278" s="218" t="str">
        <f>IF(Input!L285=0," ",Input!L285)</f>
        <v xml:space="preserve"> </v>
      </c>
      <c r="K278" s="217" t="str">
        <f>IF(Input!P285=0," ",Input!P285)</f>
        <v xml:space="preserve"> </v>
      </c>
      <c r="L278" s="5" t="str">
        <f>IF(Input!Q285=0," ",Input!Q285)</f>
        <v xml:space="preserve"> </v>
      </c>
      <c r="M278" s="218" t="str">
        <f>IF(Input!R285=0," ",Input!R285)</f>
        <v xml:space="preserve"> </v>
      </c>
    </row>
    <row r="279" spans="2:13" x14ac:dyDescent="0.25">
      <c r="B279" s="217" t="str">
        <f>IF(Input!E$3=0," ",Input!E$3)</f>
        <v xml:space="preserve"> </v>
      </c>
      <c r="C279" s="5" t="str">
        <f>IF(Input!E$4=0," ",Input!E$4)</f>
        <v xml:space="preserve"> </v>
      </c>
      <c r="D279" s="5" t="str">
        <f>IF(Input!E286=0," ",Input!E286)</f>
        <v xml:space="preserve"> </v>
      </c>
      <c r="E279" s="5" t="str">
        <f>IF(Input!G286=0," ",Input!G286)</f>
        <v xml:space="preserve"> </v>
      </c>
      <c r="F279" s="5" t="str">
        <f>IF(Input!H286=0," ",Input!H286)</f>
        <v xml:space="preserve"> </v>
      </c>
      <c r="G279" s="5" t="str">
        <f>IF(Input!I286=0," ",Input!I286)</f>
        <v xml:space="preserve"> </v>
      </c>
      <c r="H279" s="5" t="str">
        <f>IF(Input!J286=0," ",Input!J286)</f>
        <v xml:space="preserve"> </v>
      </c>
      <c r="I279" s="5" t="str">
        <f>IF(Input!K286=0," ",Input!K286)</f>
        <v xml:space="preserve"> </v>
      </c>
      <c r="J279" s="218" t="str">
        <f>IF(Input!L286=0," ",Input!L286)</f>
        <v xml:space="preserve"> </v>
      </c>
      <c r="K279" s="217" t="str">
        <f>IF(Input!P286=0," ",Input!P286)</f>
        <v xml:space="preserve"> </v>
      </c>
      <c r="L279" s="5" t="str">
        <f>IF(Input!Q286=0," ",Input!Q286)</f>
        <v xml:space="preserve"> </v>
      </c>
      <c r="M279" s="218" t="str">
        <f>IF(Input!R286=0," ",Input!R286)</f>
        <v xml:space="preserve"> </v>
      </c>
    </row>
    <row r="280" spans="2:13" x14ac:dyDescent="0.25">
      <c r="B280" s="217" t="str">
        <f>IF(Input!E$3=0," ",Input!E$3)</f>
        <v xml:space="preserve"> </v>
      </c>
      <c r="C280" s="5" t="str">
        <f>IF(Input!E$4=0," ",Input!E$4)</f>
        <v xml:space="preserve"> </v>
      </c>
      <c r="D280" s="5" t="str">
        <f>IF(Input!E287=0," ",Input!E287)</f>
        <v xml:space="preserve"> </v>
      </c>
      <c r="E280" s="5" t="str">
        <f>IF(Input!G287=0," ",Input!G287)</f>
        <v xml:space="preserve"> </v>
      </c>
      <c r="F280" s="5" t="str">
        <f>IF(Input!H287=0," ",Input!H287)</f>
        <v xml:space="preserve"> </v>
      </c>
      <c r="G280" s="5" t="str">
        <f>IF(Input!I287=0," ",Input!I287)</f>
        <v xml:space="preserve"> </v>
      </c>
      <c r="H280" s="5" t="str">
        <f>IF(Input!J287=0," ",Input!J287)</f>
        <v xml:space="preserve"> </v>
      </c>
      <c r="I280" s="5" t="str">
        <f>IF(Input!K287=0," ",Input!K287)</f>
        <v xml:space="preserve"> </v>
      </c>
      <c r="J280" s="218" t="str">
        <f>IF(Input!L287=0," ",Input!L287)</f>
        <v xml:space="preserve"> </v>
      </c>
      <c r="K280" s="217" t="str">
        <f>IF(Input!P287=0," ",Input!P287)</f>
        <v xml:space="preserve"> </v>
      </c>
      <c r="L280" s="5" t="str">
        <f>IF(Input!Q287=0," ",Input!Q287)</f>
        <v xml:space="preserve"> </v>
      </c>
      <c r="M280" s="218" t="str">
        <f>IF(Input!R287=0," ",Input!R287)</f>
        <v xml:space="preserve"> </v>
      </c>
    </row>
    <row r="281" spans="2:13" x14ac:dyDescent="0.25">
      <c r="B281" s="217" t="str">
        <f>IF(Input!E$3=0," ",Input!E$3)</f>
        <v xml:space="preserve"> </v>
      </c>
      <c r="C281" s="5" t="str">
        <f>IF(Input!E$4=0," ",Input!E$4)</f>
        <v xml:space="preserve"> </v>
      </c>
      <c r="D281" s="5" t="str">
        <f>IF(Input!E288=0," ",Input!E288)</f>
        <v xml:space="preserve"> </v>
      </c>
      <c r="E281" s="5" t="str">
        <f>IF(Input!G288=0," ",Input!G288)</f>
        <v xml:space="preserve"> </v>
      </c>
      <c r="F281" s="5" t="str">
        <f>IF(Input!H288=0," ",Input!H288)</f>
        <v xml:space="preserve"> </v>
      </c>
      <c r="G281" s="5" t="str">
        <f>IF(Input!I288=0," ",Input!I288)</f>
        <v xml:space="preserve"> </v>
      </c>
      <c r="H281" s="5" t="str">
        <f>IF(Input!J288=0," ",Input!J288)</f>
        <v xml:space="preserve"> </v>
      </c>
      <c r="I281" s="5" t="str">
        <f>IF(Input!K288=0," ",Input!K288)</f>
        <v xml:space="preserve"> </v>
      </c>
      <c r="J281" s="218" t="str">
        <f>IF(Input!L288=0," ",Input!L288)</f>
        <v xml:space="preserve"> </v>
      </c>
      <c r="K281" s="217" t="str">
        <f>IF(Input!P288=0," ",Input!P288)</f>
        <v xml:space="preserve"> </v>
      </c>
      <c r="L281" s="5" t="str">
        <f>IF(Input!Q288=0," ",Input!Q288)</f>
        <v xml:space="preserve"> </v>
      </c>
      <c r="M281" s="218" t="str">
        <f>IF(Input!R288=0," ",Input!R288)</f>
        <v xml:space="preserve"> </v>
      </c>
    </row>
    <row r="282" spans="2:13" x14ac:dyDescent="0.25">
      <c r="B282" s="217" t="str">
        <f>IF(Input!E$3=0," ",Input!E$3)</f>
        <v xml:space="preserve"> </v>
      </c>
      <c r="C282" s="5" t="str">
        <f>IF(Input!E$4=0," ",Input!E$4)</f>
        <v xml:space="preserve"> </v>
      </c>
      <c r="D282" s="5" t="str">
        <f>IF(Input!E289=0," ",Input!E289)</f>
        <v xml:space="preserve"> </v>
      </c>
      <c r="E282" s="5" t="str">
        <f>IF(Input!G289=0," ",Input!G289)</f>
        <v xml:space="preserve"> </v>
      </c>
      <c r="F282" s="5" t="str">
        <f>IF(Input!H289=0," ",Input!H289)</f>
        <v xml:space="preserve"> </v>
      </c>
      <c r="G282" s="5" t="str">
        <f>IF(Input!I289=0," ",Input!I289)</f>
        <v xml:space="preserve"> </v>
      </c>
      <c r="H282" s="5" t="str">
        <f>IF(Input!J289=0," ",Input!J289)</f>
        <v xml:space="preserve"> </v>
      </c>
      <c r="I282" s="5" t="str">
        <f>IF(Input!K289=0," ",Input!K289)</f>
        <v xml:space="preserve"> </v>
      </c>
      <c r="J282" s="218" t="str">
        <f>IF(Input!L289=0," ",Input!L289)</f>
        <v xml:space="preserve"> </v>
      </c>
      <c r="K282" s="217" t="str">
        <f>IF(Input!P289=0," ",Input!P289)</f>
        <v xml:space="preserve"> </v>
      </c>
      <c r="L282" s="5" t="str">
        <f>IF(Input!Q289=0," ",Input!Q289)</f>
        <v xml:space="preserve"> </v>
      </c>
      <c r="M282" s="218" t="str">
        <f>IF(Input!R289=0," ",Input!R289)</f>
        <v xml:space="preserve"> </v>
      </c>
    </row>
    <row r="283" spans="2:13" x14ac:dyDescent="0.25">
      <c r="B283" s="217" t="str">
        <f>IF(Input!E$3=0," ",Input!E$3)</f>
        <v xml:space="preserve"> </v>
      </c>
      <c r="C283" s="5" t="str">
        <f>IF(Input!E$4=0," ",Input!E$4)</f>
        <v xml:space="preserve"> </v>
      </c>
      <c r="D283" s="5" t="str">
        <f>IF(Input!E290=0," ",Input!E290)</f>
        <v xml:space="preserve"> </v>
      </c>
      <c r="E283" s="5" t="str">
        <f>IF(Input!G290=0," ",Input!G290)</f>
        <v xml:space="preserve"> </v>
      </c>
      <c r="F283" s="5" t="str">
        <f>IF(Input!H290=0," ",Input!H290)</f>
        <v xml:space="preserve"> </v>
      </c>
      <c r="G283" s="5" t="str">
        <f>IF(Input!I290=0," ",Input!I290)</f>
        <v xml:space="preserve"> </v>
      </c>
      <c r="H283" s="5" t="str">
        <f>IF(Input!J290=0," ",Input!J290)</f>
        <v xml:space="preserve"> </v>
      </c>
      <c r="I283" s="5" t="str">
        <f>IF(Input!K290=0," ",Input!K290)</f>
        <v xml:space="preserve"> </v>
      </c>
      <c r="J283" s="218" t="str">
        <f>IF(Input!L290=0," ",Input!L290)</f>
        <v xml:space="preserve"> </v>
      </c>
      <c r="K283" s="217" t="str">
        <f>IF(Input!P290=0," ",Input!P290)</f>
        <v xml:space="preserve"> </v>
      </c>
      <c r="L283" s="5" t="str">
        <f>IF(Input!Q290=0," ",Input!Q290)</f>
        <v xml:space="preserve"> </v>
      </c>
      <c r="M283" s="218" t="str">
        <f>IF(Input!R290=0," ",Input!R290)</f>
        <v xml:space="preserve"> </v>
      </c>
    </row>
    <row r="284" spans="2:13" x14ac:dyDescent="0.25">
      <c r="B284" s="217" t="str">
        <f>IF(Input!E$3=0," ",Input!E$3)</f>
        <v xml:space="preserve"> </v>
      </c>
      <c r="C284" s="5" t="str">
        <f>IF(Input!E$4=0," ",Input!E$4)</f>
        <v xml:space="preserve"> </v>
      </c>
      <c r="D284" s="5" t="str">
        <f>IF(Input!E291=0," ",Input!E291)</f>
        <v xml:space="preserve"> </v>
      </c>
      <c r="E284" s="5" t="str">
        <f>IF(Input!G291=0," ",Input!G291)</f>
        <v xml:space="preserve"> </v>
      </c>
      <c r="F284" s="5" t="str">
        <f>IF(Input!H291=0," ",Input!H291)</f>
        <v xml:space="preserve"> </v>
      </c>
      <c r="G284" s="5" t="str">
        <f>IF(Input!I291=0," ",Input!I291)</f>
        <v xml:space="preserve"> </v>
      </c>
      <c r="H284" s="5" t="str">
        <f>IF(Input!J291=0," ",Input!J291)</f>
        <v xml:space="preserve"> </v>
      </c>
      <c r="I284" s="5" t="str">
        <f>IF(Input!K291=0," ",Input!K291)</f>
        <v xml:space="preserve"> </v>
      </c>
      <c r="J284" s="218" t="str">
        <f>IF(Input!L291=0," ",Input!L291)</f>
        <v xml:space="preserve"> </v>
      </c>
      <c r="K284" s="217" t="str">
        <f>IF(Input!P291=0," ",Input!P291)</f>
        <v xml:space="preserve"> </v>
      </c>
      <c r="L284" s="5" t="str">
        <f>IF(Input!Q291=0," ",Input!Q291)</f>
        <v xml:space="preserve"> </v>
      </c>
      <c r="M284" s="218" t="str">
        <f>IF(Input!R291=0," ",Input!R291)</f>
        <v xml:space="preserve"> </v>
      </c>
    </row>
    <row r="285" spans="2:13" x14ac:dyDescent="0.25">
      <c r="B285" s="217" t="str">
        <f>IF(Input!E$3=0," ",Input!E$3)</f>
        <v xml:space="preserve"> </v>
      </c>
      <c r="C285" s="5" t="str">
        <f>IF(Input!E$4=0," ",Input!E$4)</f>
        <v xml:space="preserve"> </v>
      </c>
      <c r="D285" s="5" t="str">
        <f>IF(Input!E292=0," ",Input!E292)</f>
        <v xml:space="preserve"> </v>
      </c>
      <c r="E285" s="5" t="str">
        <f>IF(Input!G292=0," ",Input!G292)</f>
        <v xml:space="preserve"> </v>
      </c>
      <c r="F285" s="5" t="str">
        <f>IF(Input!H292=0," ",Input!H292)</f>
        <v xml:space="preserve"> </v>
      </c>
      <c r="G285" s="5" t="str">
        <f>IF(Input!I292=0," ",Input!I292)</f>
        <v xml:space="preserve"> </v>
      </c>
      <c r="H285" s="5" t="str">
        <f>IF(Input!J292=0," ",Input!J292)</f>
        <v xml:space="preserve"> </v>
      </c>
      <c r="I285" s="5" t="str">
        <f>IF(Input!K292=0," ",Input!K292)</f>
        <v xml:space="preserve"> </v>
      </c>
      <c r="J285" s="218" t="str">
        <f>IF(Input!L292=0," ",Input!L292)</f>
        <v xml:space="preserve"> </v>
      </c>
      <c r="K285" s="217" t="str">
        <f>IF(Input!P292=0," ",Input!P292)</f>
        <v xml:space="preserve"> </v>
      </c>
      <c r="L285" s="5" t="str">
        <f>IF(Input!Q292=0," ",Input!Q292)</f>
        <v xml:space="preserve"> </v>
      </c>
      <c r="M285" s="218" t="str">
        <f>IF(Input!R292=0," ",Input!R292)</f>
        <v xml:space="preserve"> </v>
      </c>
    </row>
    <row r="286" spans="2:13" x14ac:dyDescent="0.25">
      <c r="B286" s="217" t="str">
        <f>IF(Input!E$3=0," ",Input!E$3)</f>
        <v xml:space="preserve"> </v>
      </c>
      <c r="C286" s="5" t="str">
        <f>IF(Input!E$4=0," ",Input!E$4)</f>
        <v xml:space="preserve"> </v>
      </c>
      <c r="D286" s="5" t="str">
        <f>IF(Input!E293=0," ",Input!E293)</f>
        <v xml:space="preserve"> </v>
      </c>
      <c r="E286" s="5" t="str">
        <f>IF(Input!G293=0," ",Input!G293)</f>
        <v xml:space="preserve"> </v>
      </c>
      <c r="F286" s="5" t="str">
        <f>IF(Input!H293=0," ",Input!H293)</f>
        <v xml:space="preserve"> </v>
      </c>
      <c r="G286" s="5" t="str">
        <f>IF(Input!I293=0," ",Input!I293)</f>
        <v xml:space="preserve"> </v>
      </c>
      <c r="H286" s="5" t="str">
        <f>IF(Input!J293=0," ",Input!J293)</f>
        <v xml:space="preserve"> </v>
      </c>
      <c r="I286" s="5" t="str">
        <f>IF(Input!K293=0," ",Input!K293)</f>
        <v xml:space="preserve"> </v>
      </c>
      <c r="J286" s="218" t="str">
        <f>IF(Input!L293=0," ",Input!L293)</f>
        <v xml:space="preserve"> </v>
      </c>
      <c r="K286" s="217" t="str">
        <f>IF(Input!P293=0," ",Input!P293)</f>
        <v xml:space="preserve"> </v>
      </c>
      <c r="L286" s="5" t="str">
        <f>IF(Input!Q293=0," ",Input!Q293)</f>
        <v xml:space="preserve"> </v>
      </c>
      <c r="M286" s="218" t="str">
        <f>IF(Input!R293=0," ",Input!R293)</f>
        <v xml:space="preserve"> </v>
      </c>
    </row>
    <row r="287" spans="2:13" x14ac:dyDescent="0.25">
      <c r="B287" s="217" t="str">
        <f>IF(Input!E$3=0," ",Input!E$3)</f>
        <v xml:space="preserve"> </v>
      </c>
      <c r="C287" s="5" t="str">
        <f>IF(Input!E$4=0," ",Input!E$4)</f>
        <v xml:space="preserve"> </v>
      </c>
      <c r="D287" s="5" t="str">
        <f>IF(Input!E294=0," ",Input!E294)</f>
        <v xml:space="preserve"> </v>
      </c>
      <c r="E287" s="5" t="str">
        <f>IF(Input!G294=0," ",Input!G294)</f>
        <v xml:space="preserve"> </v>
      </c>
      <c r="F287" s="5" t="str">
        <f>IF(Input!H294=0," ",Input!H294)</f>
        <v xml:space="preserve"> </v>
      </c>
      <c r="G287" s="5" t="str">
        <f>IF(Input!I294=0," ",Input!I294)</f>
        <v xml:space="preserve"> </v>
      </c>
      <c r="H287" s="5" t="str">
        <f>IF(Input!J294=0," ",Input!J294)</f>
        <v xml:space="preserve"> </v>
      </c>
      <c r="I287" s="5" t="str">
        <f>IF(Input!K294=0," ",Input!K294)</f>
        <v xml:space="preserve"> </v>
      </c>
      <c r="J287" s="218" t="str">
        <f>IF(Input!L294=0," ",Input!L294)</f>
        <v xml:space="preserve"> </v>
      </c>
      <c r="K287" s="217" t="str">
        <f>IF(Input!P294=0," ",Input!P294)</f>
        <v xml:space="preserve"> </v>
      </c>
      <c r="L287" s="5" t="str">
        <f>IF(Input!Q294=0," ",Input!Q294)</f>
        <v xml:space="preserve"> </v>
      </c>
      <c r="M287" s="218" t="str">
        <f>IF(Input!R294=0," ",Input!R294)</f>
        <v xml:space="preserve"> </v>
      </c>
    </row>
    <row r="288" spans="2:13" x14ac:dyDescent="0.25">
      <c r="B288" s="217" t="str">
        <f>IF(Input!E$3=0," ",Input!E$3)</f>
        <v xml:space="preserve"> </v>
      </c>
      <c r="C288" s="5" t="str">
        <f>IF(Input!E$4=0," ",Input!E$4)</f>
        <v xml:space="preserve"> </v>
      </c>
      <c r="D288" s="5" t="str">
        <f>IF(Input!E295=0," ",Input!E295)</f>
        <v xml:space="preserve"> </v>
      </c>
      <c r="E288" s="5" t="str">
        <f>IF(Input!G295=0," ",Input!G295)</f>
        <v xml:space="preserve"> </v>
      </c>
      <c r="F288" s="5" t="str">
        <f>IF(Input!H295=0," ",Input!H295)</f>
        <v xml:space="preserve"> </v>
      </c>
      <c r="G288" s="5" t="str">
        <f>IF(Input!I295=0," ",Input!I295)</f>
        <v xml:space="preserve"> </v>
      </c>
      <c r="H288" s="5" t="str">
        <f>IF(Input!J295=0," ",Input!J295)</f>
        <v xml:space="preserve"> </v>
      </c>
      <c r="I288" s="5" t="str">
        <f>IF(Input!K295=0," ",Input!K295)</f>
        <v xml:space="preserve"> </v>
      </c>
      <c r="J288" s="218" t="str">
        <f>IF(Input!L295=0," ",Input!L295)</f>
        <v xml:space="preserve"> </v>
      </c>
      <c r="K288" s="217" t="str">
        <f>IF(Input!P295=0," ",Input!P295)</f>
        <v xml:space="preserve"> </v>
      </c>
      <c r="L288" s="5" t="str">
        <f>IF(Input!Q295=0," ",Input!Q295)</f>
        <v xml:space="preserve"> </v>
      </c>
      <c r="M288" s="218" t="str">
        <f>IF(Input!R295=0," ",Input!R295)</f>
        <v xml:space="preserve"> </v>
      </c>
    </row>
    <row r="289" spans="2:13" x14ac:dyDescent="0.25">
      <c r="B289" s="217" t="str">
        <f>IF(Input!E$3=0," ",Input!E$3)</f>
        <v xml:space="preserve"> </v>
      </c>
      <c r="C289" s="5" t="str">
        <f>IF(Input!E$4=0," ",Input!E$4)</f>
        <v xml:space="preserve"> </v>
      </c>
      <c r="D289" s="5" t="str">
        <f>IF(Input!E296=0," ",Input!E296)</f>
        <v xml:space="preserve"> </v>
      </c>
      <c r="E289" s="5" t="str">
        <f>IF(Input!G296=0," ",Input!G296)</f>
        <v xml:space="preserve"> </v>
      </c>
      <c r="F289" s="5" t="str">
        <f>IF(Input!H296=0," ",Input!H296)</f>
        <v xml:space="preserve"> </v>
      </c>
      <c r="G289" s="5" t="str">
        <f>IF(Input!I296=0," ",Input!I296)</f>
        <v xml:space="preserve"> </v>
      </c>
      <c r="H289" s="5" t="str">
        <f>IF(Input!J296=0," ",Input!J296)</f>
        <v xml:space="preserve"> </v>
      </c>
      <c r="I289" s="5" t="str">
        <f>IF(Input!K296=0," ",Input!K296)</f>
        <v xml:space="preserve"> </v>
      </c>
      <c r="J289" s="218" t="str">
        <f>IF(Input!L296=0," ",Input!L296)</f>
        <v xml:space="preserve"> </v>
      </c>
      <c r="K289" s="217" t="str">
        <f>IF(Input!P296=0," ",Input!P296)</f>
        <v xml:space="preserve"> </v>
      </c>
      <c r="L289" s="5" t="str">
        <f>IF(Input!Q296=0," ",Input!Q296)</f>
        <v xml:space="preserve"> </v>
      </c>
      <c r="M289" s="218" t="str">
        <f>IF(Input!R296=0," ",Input!R296)</f>
        <v xml:space="preserve"> </v>
      </c>
    </row>
    <row r="290" spans="2:13" x14ac:dyDescent="0.25">
      <c r="B290" s="217" t="str">
        <f>IF(Input!E$3=0," ",Input!E$3)</f>
        <v xml:space="preserve"> </v>
      </c>
      <c r="C290" s="5" t="str">
        <f>IF(Input!E$4=0," ",Input!E$4)</f>
        <v xml:space="preserve"> </v>
      </c>
      <c r="D290" s="5" t="str">
        <f>IF(Input!E297=0," ",Input!E297)</f>
        <v xml:space="preserve"> </v>
      </c>
      <c r="E290" s="5" t="str">
        <f>IF(Input!G297=0," ",Input!G297)</f>
        <v xml:space="preserve"> </v>
      </c>
      <c r="F290" s="5" t="str">
        <f>IF(Input!H297=0," ",Input!H297)</f>
        <v xml:space="preserve"> </v>
      </c>
      <c r="G290" s="5" t="str">
        <f>IF(Input!I297=0," ",Input!I297)</f>
        <v xml:space="preserve"> </v>
      </c>
      <c r="H290" s="5" t="str">
        <f>IF(Input!J297=0," ",Input!J297)</f>
        <v xml:space="preserve"> </v>
      </c>
      <c r="I290" s="5" t="str">
        <f>IF(Input!K297=0," ",Input!K297)</f>
        <v xml:space="preserve"> </v>
      </c>
      <c r="J290" s="218" t="str">
        <f>IF(Input!L297=0," ",Input!L297)</f>
        <v xml:space="preserve"> </v>
      </c>
      <c r="K290" s="217" t="str">
        <f>IF(Input!P297=0," ",Input!P297)</f>
        <v xml:space="preserve"> </v>
      </c>
      <c r="L290" s="5" t="str">
        <f>IF(Input!Q297=0," ",Input!Q297)</f>
        <v xml:space="preserve"> </v>
      </c>
      <c r="M290" s="218" t="str">
        <f>IF(Input!R297=0," ",Input!R297)</f>
        <v xml:space="preserve"> </v>
      </c>
    </row>
    <row r="291" spans="2:13" x14ac:dyDescent="0.25">
      <c r="B291" s="217" t="str">
        <f>IF(Input!E$3=0," ",Input!E$3)</f>
        <v xml:space="preserve"> </v>
      </c>
      <c r="C291" s="5" t="str">
        <f>IF(Input!E$4=0," ",Input!E$4)</f>
        <v xml:space="preserve"> </v>
      </c>
      <c r="D291" s="5" t="str">
        <f>IF(Input!E298=0," ",Input!E298)</f>
        <v xml:space="preserve"> </v>
      </c>
      <c r="E291" s="5" t="str">
        <f>IF(Input!G298=0," ",Input!G298)</f>
        <v xml:space="preserve"> </v>
      </c>
      <c r="F291" s="5" t="str">
        <f>IF(Input!H298=0," ",Input!H298)</f>
        <v xml:space="preserve"> </v>
      </c>
      <c r="G291" s="5" t="str">
        <f>IF(Input!I298=0," ",Input!I298)</f>
        <v xml:space="preserve"> </v>
      </c>
      <c r="H291" s="5" t="str">
        <f>IF(Input!J298=0," ",Input!J298)</f>
        <v xml:space="preserve"> </v>
      </c>
      <c r="I291" s="5" t="str">
        <f>IF(Input!K298=0," ",Input!K298)</f>
        <v xml:space="preserve"> </v>
      </c>
      <c r="J291" s="218" t="str">
        <f>IF(Input!L298=0," ",Input!L298)</f>
        <v xml:space="preserve"> </v>
      </c>
      <c r="K291" s="217" t="str">
        <f>IF(Input!P298=0," ",Input!P298)</f>
        <v xml:space="preserve"> </v>
      </c>
      <c r="L291" s="5" t="str">
        <f>IF(Input!Q298=0," ",Input!Q298)</f>
        <v xml:space="preserve"> </v>
      </c>
      <c r="M291" s="218" t="str">
        <f>IF(Input!R298=0," ",Input!R298)</f>
        <v xml:space="preserve"> </v>
      </c>
    </row>
    <row r="292" spans="2:13" x14ac:dyDescent="0.25">
      <c r="B292" s="217" t="str">
        <f>IF(Input!E$3=0," ",Input!E$3)</f>
        <v xml:space="preserve"> </v>
      </c>
      <c r="C292" s="5" t="str">
        <f>IF(Input!E$4=0," ",Input!E$4)</f>
        <v xml:space="preserve"> </v>
      </c>
      <c r="D292" s="5" t="str">
        <f>IF(Input!E299=0," ",Input!E299)</f>
        <v xml:space="preserve"> </v>
      </c>
      <c r="E292" s="5" t="str">
        <f>IF(Input!G299=0," ",Input!G299)</f>
        <v xml:space="preserve"> </v>
      </c>
      <c r="F292" s="5" t="str">
        <f>IF(Input!H299=0," ",Input!H299)</f>
        <v xml:space="preserve"> </v>
      </c>
      <c r="G292" s="5" t="str">
        <f>IF(Input!I299=0," ",Input!I299)</f>
        <v xml:space="preserve"> </v>
      </c>
      <c r="H292" s="5" t="str">
        <f>IF(Input!J299=0," ",Input!J299)</f>
        <v xml:space="preserve"> </v>
      </c>
      <c r="I292" s="5" t="str">
        <f>IF(Input!K299=0," ",Input!K299)</f>
        <v xml:space="preserve"> </v>
      </c>
      <c r="J292" s="218" t="str">
        <f>IF(Input!L299=0," ",Input!L299)</f>
        <v xml:space="preserve"> </v>
      </c>
      <c r="K292" s="217" t="str">
        <f>IF(Input!P299=0," ",Input!P299)</f>
        <v xml:space="preserve"> </v>
      </c>
      <c r="L292" s="5" t="str">
        <f>IF(Input!Q299=0," ",Input!Q299)</f>
        <v xml:space="preserve"> </v>
      </c>
      <c r="M292" s="218" t="str">
        <f>IF(Input!R299=0," ",Input!R299)</f>
        <v xml:space="preserve"> </v>
      </c>
    </row>
    <row r="293" spans="2:13" x14ac:dyDescent="0.25">
      <c r="B293" s="217" t="str">
        <f>IF(Input!E$3=0," ",Input!E$3)</f>
        <v xml:space="preserve"> </v>
      </c>
      <c r="C293" s="5" t="str">
        <f>IF(Input!E$4=0," ",Input!E$4)</f>
        <v xml:space="preserve"> </v>
      </c>
      <c r="D293" s="5" t="str">
        <f>IF(Input!E300=0," ",Input!E300)</f>
        <v xml:space="preserve"> </v>
      </c>
      <c r="E293" s="5" t="str">
        <f>IF(Input!G300=0," ",Input!G300)</f>
        <v xml:space="preserve"> </v>
      </c>
      <c r="F293" s="5" t="str">
        <f>IF(Input!H300=0," ",Input!H300)</f>
        <v xml:space="preserve"> </v>
      </c>
      <c r="G293" s="5" t="str">
        <f>IF(Input!I300=0," ",Input!I300)</f>
        <v xml:space="preserve"> </v>
      </c>
      <c r="H293" s="5" t="str">
        <f>IF(Input!J300=0," ",Input!J300)</f>
        <v xml:space="preserve"> </v>
      </c>
      <c r="I293" s="5" t="str">
        <f>IF(Input!K300=0," ",Input!K300)</f>
        <v xml:space="preserve"> </v>
      </c>
      <c r="J293" s="218" t="str">
        <f>IF(Input!L300=0," ",Input!L300)</f>
        <v xml:space="preserve"> </v>
      </c>
      <c r="K293" s="217" t="str">
        <f>IF(Input!P300=0," ",Input!P300)</f>
        <v xml:space="preserve"> </v>
      </c>
      <c r="L293" s="5" t="str">
        <f>IF(Input!Q300=0," ",Input!Q300)</f>
        <v xml:space="preserve"> </v>
      </c>
      <c r="M293" s="218" t="str">
        <f>IF(Input!R300=0," ",Input!R300)</f>
        <v xml:space="preserve"> </v>
      </c>
    </row>
    <row r="294" spans="2:13" x14ac:dyDescent="0.25">
      <c r="B294" s="217" t="str">
        <f>IF(Input!E$3=0," ",Input!E$3)</f>
        <v xml:space="preserve"> </v>
      </c>
      <c r="C294" s="5" t="str">
        <f>IF(Input!E$4=0," ",Input!E$4)</f>
        <v xml:space="preserve"> </v>
      </c>
      <c r="D294" s="5" t="str">
        <f>IF(Input!E301=0," ",Input!E301)</f>
        <v xml:space="preserve"> </v>
      </c>
      <c r="E294" s="5" t="str">
        <f>IF(Input!G301=0," ",Input!G301)</f>
        <v xml:space="preserve"> </v>
      </c>
      <c r="F294" s="5" t="str">
        <f>IF(Input!H301=0," ",Input!H301)</f>
        <v xml:space="preserve"> </v>
      </c>
      <c r="G294" s="5" t="str">
        <f>IF(Input!I301=0," ",Input!I301)</f>
        <v xml:space="preserve"> </v>
      </c>
      <c r="H294" s="5" t="str">
        <f>IF(Input!J301=0," ",Input!J301)</f>
        <v xml:space="preserve"> </v>
      </c>
      <c r="I294" s="5" t="str">
        <f>IF(Input!K301=0," ",Input!K301)</f>
        <v xml:space="preserve"> </v>
      </c>
      <c r="J294" s="218" t="str">
        <f>IF(Input!L301=0," ",Input!L301)</f>
        <v xml:space="preserve"> </v>
      </c>
      <c r="K294" s="217" t="str">
        <f>IF(Input!P301=0," ",Input!P301)</f>
        <v xml:space="preserve"> </v>
      </c>
      <c r="L294" s="5" t="str">
        <f>IF(Input!Q301=0," ",Input!Q301)</f>
        <v xml:space="preserve"> </v>
      </c>
      <c r="M294" s="218" t="str">
        <f>IF(Input!R301=0," ",Input!R301)</f>
        <v xml:space="preserve"> </v>
      </c>
    </row>
    <row r="295" spans="2:13" x14ac:dyDescent="0.25">
      <c r="B295" s="217" t="str">
        <f>IF(Input!E$3=0," ",Input!E$3)</f>
        <v xml:space="preserve"> </v>
      </c>
      <c r="C295" s="5" t="str">
        <f>IF(Input!E$4=0," ",Input!E$4)</f>
        <v xml:space="preserve"> </v>
      </c>
      <c r="D295" s="5" t="str">
        <f>IF(Input!E302=0," ",Input!E302)</f>
        <v xml:space="preserve"> </v>
      </c>
      <c r="E295" s="5" t="str">
        <f>IF(Input!G302=0," ",Input!G302)</f>
        <v xml:space="preserve"> </v>
      </c>
      <c r="F295" s="5" t="str">
        <f>IF(Input!H302=0," ",Input!H302)</f>
        <v xml:space="preserve"> </v>
      </c>
      <c r="G295" s="5" t="str">
        <f>IF(Input!I302=0," ",Input!I302)</f>
        <v xml:space="preserve"> </v>
      </c>
      <c r="H295" s="5" t="str">
        <f>IF(Input!J302=0," ",Input!J302)</f>
        <v xml:space="preserve"> </v>
      </c>
      <c r="I295" s="5" t="str">
        <f>IF(Input!K302=0," ",Input!K302)</f>
        <v xml:space="preserve"> </v>
      </c>
      <c r="J295" s="218" t="str">
        <f>IF(Input!L302=0," ",Input!L302)</f>
        <v xml:space="preserve"> </v>
      </c>
      <c r="K295" s="217" t="str">
        <f>IF(Input!P302=0," ",Input!P302)</f>
        <v xml:space="preserve"> </v>
      </c>
      <c r="L295" s="5" t="str">
        <f>IF(Input!Q302=0," ",Input!Q302)</f>
        <v xml:space="preserve"> </v>
      </c>
      <c r="M295" s="218" t="str">
        <f>IF(Input!R302=0," ",Input!R302)</f>
        <v xml:space="preserve"> </v>
      </c>
    </row>
    <row r="296" spans="2:13" x14ac:dyDescent="0.25">
      <c r="B296" s="217" t="str">
        <f>IF(Input!E$3=0," ",Input!E$3)</f>
        <v xml:space="preserve"> </v>
      </c>
      <c r="C296" s="5" t="str">
        <f>IF(Input!E$4=0," ",Input!E$4)</f>
        <v xml:space="preserve"> </v>
      </c>
      <c r="D296" s="5" t="str">
        <f>IF(Input!E303=0," ",Input!E303)</f>
        <v xml:space="preserve"> </v>
      </c>
      <c r="E296" s="5" t="str">
        <f>IF(Input!G303=0," ",Input!G303)</f>
        <v xml:space="preserve"> </v>
      </c>
      <c r="F296" s="5" t="str">
        <f>IF(Input!H303=0," ",Input!H303)</f>
        <v xml:space="preserve"> </v>
      </c>
      <c r="G296" s="5" t="str">
        <f>IF(Input!I303=0," ",Input!I303)</f>
        <v xml:space="preserve"> </v>
      </c>
      <c r="H296" s="5" t="str">
        <f>IF(Input!J303=0," ",Input!J303)</f>
        <v xml:space="preserve"> </v>
      </c>
      <c r="I296" s="5" t="str">
        <f>IF(Input!K303=0," ",Input!K303)</f>
        <v xml:space="preserve"> </v>
      </c>
      <c r="J296" s="218" t="str">
        <f>IF(Input!L303=0," ",Input!L303)</f>
        <v xml:space="preserve"> </v>
      </c>
      <c r="K296" s="217" t="str">
        <f>IF(Input!P303=0," ",Input!P303)</f>
        <v xml:space="preserve"> </v>
      </c>
      <c r="L296" s="5" t="str">
        <f>IF(Input!Q303=0," ",Input!Q303)</f>
        <v xml:space="preserve"> </v>
      </c>
      <c r="M296" s="218" t="str">
        <f>IF(Input!R303=0," ",Input!R303)</f>
        <v xml:space="preserve"> </v>
      </c>
    </row>
    <row r="297" spans="2:13" x14ac:dyDescent="0.25">
      <c r="B297" s="217" t="str">
        <f>IF(Input!E$3=0," ",Input!E$3)</f>
        <v xml:space="preserve"> </v>
      </c>
      <c r="C297" s="5" t="str">
        <f>IF(Input!E$4=0," ",Input!E$4)</f>
        <v xml:space="preserve"> </v>
      </c>
      <c r="D297" s="5" t="str">
        <f>IF(Input!E304=0," ",Input!E304)</f>
        <v xml:space="preserve"> </v>
      </c>
      <c r="E297" s="5" t="str">
        <f>IF(Input!G304=0," ",Input!G304)</f>
        <v xml:space="preserve"> </v>
      </c>
      <c r="F297" s="5" t="str">
        <f>IF(Input!H304=0," ",Input!H304)</f>
        <v xml:space="preserve"> </v>
      </c>
      <c r="G297" s="5" t="str">
        <f>IF(Input!I304=0," ",Input!I304)</f>
        <v xml:space="preserve"> </v>
      </c>
      <c r="H297" s="5" t="str">
        <f>IF(Input!J304=0," ",Input!J304)</f>
        <v xml:space="preserve"> </v>
      </c>
      <c r="I297" s="5" t="str">
        <f>IF(Input!K304=0," ",Input!K304)</f>
        <v xml:space="preserve"> </v>
      </c>
      <c r="J297" s="218" t="str">
        <f>IF(Input!L304=0," ",Input!L304)</f>
        <v xml:space="preserve"> </v>
      </c>
      <c r="K297" s="217" t="str">
        <f>IF(Input!P304=0," ",Input!P304)</f>
        <v xml:space="preserve"> </v>
      </c>
      <c r="L297" s="5" t="str">
        <f>IF(Input!Q304=0," ",Input!Q304)</f>
        <v xml:space="preserve"> </v>
      </c>
      <c r="M297" s="218" t="str">
        <f>IF(Input!R304=0," ",Input!R304)</f>
        <v xml:space="preserve"> </v>
      </c>
    </row>
    <row r="298" spans="2:13" x14ac:dyDescent="0.25">
      <c r="B298" s="217" t="str">
        <f>IF(Input!E$3=0," ",Input!E$3)</f>
        <v xml:space="preserve"> </v>
      </c>
      <c r="C298" s="5" t="str">
        <f>IF(Input!E$4=0," ",Input!E$4)</f>
        <v xml:space="preserve"> </v>
      </c>
      <c r="D298" s="5" t="str">
        <f>IF(Input!E305=0," ",Input!E305)</f>
        <v xml:space="preserve"> </v>
      </c>
      <c r="E298" s="5" t="str">
        <f>IF(Input!G305=0," ",Input!G305)</f>
        <v xml:space="preserve"> </v>
      </c>
      <c r="F298" s="5" t="str">
        <f>IF(Input!H305=0," ",Input!H305)</f>
        <v xml:space="preserve"> </v>
      </c>
      <c r="G298" s="5" t="str">
        <f>IF(Input!I305=0," ",Input!I305)</f>
        <v xml:space="preserve"> </v>
      </c>
      <c r="H298" s="5" t="str">
        <f>IF(Input!J305=0," ",Input!J305)</f>
        <v xml:space="preserve"> </v>
      </c>
      <c r="I298" s="5" t="str">
        <f>IF(Input!K305=0," ",Input!K305)</f>
        <v xml:space="preserve"> </v>
      </c>
      <c r="J298" s="218" t="str">
        <f>IF(Input!L305=0," ",Input!L305)</f>
        <v xml:space="preserve"> </v>
      </c>
      <c r="K298" s="217" t="str">
        <f>IF(Input!P305=0," ",Input!P305)</f>
        <v xml:space="preserve"> </v>
      </c>
      <c r="L298" s="5" t="str">
        <f>IF(Input!Q305=0," ",Input!Q305)</f>
        <v xml:space="preserve"> </v>
      </c>
      <c r="M298" s="218" t="str">
        <f>IF(Input!R305=0," ",Input!R305)</f>
        <v xml:space="preserve"> </v>
      </c>
    </row>
    <row r="299" spans="2:13" x14ac:dyDescent="0.25">
      <c r="B299" s="217" t="str">
        <f>IF(Input!E$3=0," ",Input!E$3)</f>
        <v xml:space="preserve"> </v>
      </c>
      <c r="C299" s="5" t="str">
        <f>IF(Input!E$4=0," ",Input!E$4)</f>
        <v xml:space="preserve"> </v>
      </c>
      <c r="D299" s="5" t="str">
        <f>IF(Input!E306=0," ",Input!E306)</f>
        <v xml:space="preserve"> </v>
      </c>
      <c r="E299" s="5" t="str">
        <f>IF(Input!G306=0," ",Input!G306)</f>
        <v xml:space="preserve"> </v>
      </c>
      <c r="F299" s="5" t="str">
        <f>IF(Input!H306=0," ",Input!H306)</f>
        <v xml:space="preserve"> </v>
      </c>
      <c r="G299" s="5" t="str">
        <f>IF(Input!I306=0," ",Input!I306)</f>
        <v xml:space="preserve"> </v>
      </c>
      <c r="H299" s="5" t="str">
        <f>IF(Input!J306=0," ",Input!J306)</f>
        <v xml:space="preserve"> </v>
      </c>
      <c r="I299" s="5" t="str">
        <f>IF(Input!K306=0," ",Input!K306)</f>
        <v xml:space="preserve"> </v>
      </c>
      <c r="J299" s="218" t="str">
        <f>IF(Input!L306=0," ",Input!L306)</f>
        <v xml:space="preserve"> </v>
      </c>
      <c r="K299" s="217" t="str">
        <f>IF(Input!P306=0," ",Input!P306)</f>
        <v xml:space="preserve"> </v>
      </c>
      <c r="L299" s="5" t="str">
        <f>IF(Input!Q306=0," ",Input!Q306)</f>
        <v xml:space="preserve"> </v>
      </c>
      <c r="M299" s="218" t="str">
        <f>IF(Input!R306=0," ",Input!R306)</f>
        <v xml:space="preserve"> </v>
      </c>
    </row>
    <row r="300" spans="2:13" x14ac:dyDescent="0.25">
      <c r="B300" s="217" t="str">
        <f>IF(Input!E$3=0," ",Input!E$3)</f>
        <v xml:space="preserve"> </v>
      </c>
      <c r="C300" s="5" t="str">
        <f>IF(Input!E$4=0," ",Input!E$4)</f>
        <v xml:space="preserve"> </v>
      </c>
      <c r="D300" s="5" t="str">
        <f>IF(Input!E307=0," ",Input!E307)</f>
        <v xml:space="preserve"> </v>
      </c>
      <c r="E300" s="5" t="str">
        <f>IF(Input!G307=0," ",Input!G307)</f>
        <v xml:space="preserve"> </v>
      </c>
      <c r="F300" s="5" t="str">
        <f>IF(Input!H307=0," ",Input!H307)</f>
        <v xml:space="preserve"> </v>
      </c>
      <c r="G300" s="5" t="str">
        <f>IF(Input!I307=0," ",Input!I307)</f>
        <v xml:space="preserve"> </v>
      </c>
      <c r="H300" s="5" t="str">
        <f>IF(Input!J307=0," ",Input!J307)</f>
        <v xml:space="preserve"> </v>
      </c>
      <c r="I300" s="5" t="str">
        <f>IF(Input!K307=0," ",Input!K307)</f>
        <v xml:space="preserve"> </v>
      </c>
      <c r="J300" s="218" t="str">
        <f>IF(Input!L307=0," ",Input!L307)</f>
        <v xml:space="preserve"> </v>
      </c>
      <c r="K300" s="217" t="str">
        <f>IF(Input!P307=0," ",Input!P307)</f>
        <v xml:space="preserve"> </v>
      </c>
      <c r="L300" s="5" t="str">
        <f>IF(Input!Q307=0," ",Input!Q307)</f>
        <v xml:space="preserve"> </v>
      </c>
      <c r="M300" s="218" t="str">
        <f>IF(Input!R307=0," ",Input!R307)</f>
        <v xml:space="preserve"> </v>
      </c>
    </row>
    <row r="301" spans="2:13" x14ac:dyDescent="0.25">
      <c r="B301" s="217" t="str">
        <f>IF(Input!E$3=0," ",Input!E$3)</f>
        <v xml:space="preserve"> </v>
      </c>
      <c r="C301" s="5" t="str">
        <f>IF(Input!E$4=0," ",Input!E$4)</f>
        <v xml:space="preserve"> </v>
      </c>
      <c r="D301" s="5" t="str">
        <f>IF(Input!E308=0," ",Input!E308)</f>
        <v xml:space="preserve"> </v>
      </c>
      <c r="E301" s="5" t="str">
        <f>IF(Input!G308=0," ",Input!G308)</f>
        <v xml:space="preserve"> </v>
      </c>
      <c r="F301" s="5" t="str">
        <f>IF(Input!H308=0," ",Input!H308)</f>
        <v xml:space="preserve"> </v>
      </c>
      <c r="G301" s="5" t="str">
        <f>IF(Input!I308=0," ",Input!I308)</f>
        <v xml:space="preserve"> </v>
      </c>
      <c r="H301" s="5" t="str">
        <f>IF(Input!J308=0," ",Input!J308)</f>
        <v xml:space="preserve"> </v>
      </c>
      <c r="I301" s="5" t="str">
        <f>IF(Input!K308=0," ",Input!K308)</f>
        <v xml:space="preserve"> </v>
      </c>
      <c r="J301" s="218" t="str">
        <f>IF(Input!L308=0," ",Input!L308)</f>
        <v xml:space="preserve"> </v>
      </c>
      <c r="K301" s="217" t="str">
        <f>IF(Input!P308=0," ",Input!P308)</f>
        <v xml:space="preserve"> </v>
      </c>
      <c r="L301" s="5" t="str">
        <f>IF(Input!Q308=0," ",Input!Q308)</f>
        <v xml:space="preserve"> </v>
      </c>
      <c r="M301" s="218" t="str">
        <f>IF(Input!R308=0," ",Input!R308)</f>
        <v xml:space="preserve"> </v>
      </c>
    </row>
    <row r="302" spans="2:13" x14ac:dyDescent="0.25">
      <c r="B302" s="217" t="str">
        <f>IF(Input!E$3=0," ",Input!E$3)</f>
        <v xml:space="preserve"> </v>
      </c>
      <c r="C302" s="5" t="str">
        <f>IF(Input!E$4=0," ",Input!E$4)</f>
        <v xml:space="preserve"> </v>
      </c>
      <c r="D302" s="5" t="str">
        <f>IF(Input!E309=0," ",Input!E309)</f>
        <v xml:space="preserve"> </v>
      </c>
      <c r="E302" s="5" t="str">
        <f>IF(Input!G309=0," ",Input!G309)</f>
        <v xml:space="preserve"> </v>
      </c>
      <c r="F302" s="5" t="str">
        <f>IF(Input!H309=0," ",Input!H309)</f>
        <v xml:space="preserve"> </v>
      </c>
      <c r="G302" s="5" t="str">
        <f>IF(Input!I309=0," ",Input!I309)</f>
        <v xml:space="preserve"> </v>
      </c>
      <c r="H302" s="5" t="str">
        <f>IF(Input!J309=0," ",Input!J309)</f>
        <v xml:space="preserve"> </v>
      </c>
      <c r="I302" s="5" t="str">
        <f>IF(Input!K309=0," ",Input!K309)</f>
        <v xml:space="preserve"> </v>
      </c>
      <c r="J302" s="218" t="str">
        <f>IF(Input!L309=0," ",Input!L309)</f>
        <v xml:space="preserve"> </v>
      </c>
      <c r="K302" s="217" t="str">
        <f>IF(Input!P309=0," ",Input!P309)</f>
        <v xml:space="preserve"> </v>
      </c>
      <c r="L302" s="5" t="str">
        <f>IF(Input!Q309=0," ",Input!Q309)</f>
        <v xml:space="preserve"> </v>
      </c>
      <c r="M302" s="218" t="str">
        <f>IF(Input!R309=0," ",Input!R309)</f>
        <v xml:space="preserve"> </v>
      </c>
    </row>
    <row r="303" spans="2:13" x14ac:dyDescent="0.25">
      <c r="B303" s="217" t="str">
        <f>IF(Input!E$3=0," ",Input!E$3)</f>
        <v xml:space="preserve"> </v>
      </c>
      <c r="C303" s="5" t="str">
        <f>IF(Input!E$4=0," ",Input!E$4)</f>
        <v xml:space="preserve"> </v>
      </c>
      <c r="D303" s="5" t="str">
        <f>IF(Input!E310=0," ",Input!E310)</f>
        <v xml:space="preserve"> </v>
      </c>
      <c r="E303" s="5" t="str">
        <f>IF(Input!G310=0," ",Input!G310)</f>
        <v xml:space="preserve"> </v>
      </c>
      <c r="F303" s="5" t="str">
        <f>IF(Input!H310=0," ",Input!H310)</f>
        <v xml:space="preserve"> </v>
      </c>
      <c r="G303" s="5" t="str">
        <f>IF(Input!I310=0," ",Input!I310)</f>
        <v xml:space="preserve"> </v>
      </c>
      <c r="H303" s="5" t="str">
        <f>IF(Input!J310=0," ",Input!J310)</f>
        <v xml:space="preserve"> </v>
      </c>
      <c r="I303" s="5" t="str">
        <f>IF(Input!K310=0," ",Input!K310)</f>
        <v xml:space="preserve"> </v>
      </c>
      <c r="J303" s="218" t="str">
        <f>IF(Input!L310=0," ",Input!L310)</f>
        <v xml:space="preserve"> </v>
      </c>
      <c r="K303" s="217" t="str">
        <f>IF(Input!P310=0," ",Input!P310)</f>
        <v xml:space="preserve"> </v>
      </c>
      <c r="L303" s="5" t="str">
        <f>IF(Input!Q310=0," ",Input!Q310)</f>
        <v xml:space="preserve"> </v>
      </c>
      <c r="M303" s="218" t="str">
        <f>IF(Input!R310=0," ",Input!R310)</f>
        <v xml:space="preserve"> </v>
      </c>
    </row>
    <row r="304" spans="2:13" x14ac:dyDescent="0.25">
      <c r="B304" s="217" t="str">
        <f>IF(Input!E$3=0," ",Input!E$3)</f>
        <v xml:space="preserve"> </v>
      </c>
      <c r="C304" s="5" t="str">
        <f>IF(Input!E$4=0," ",Input!E$4)</f>
        <v xml:space="preserve"> </v>
      </c>
      <c r="D304" s="5" t="str">
        <f>IF(Input!E311=0," ",Input!E311)</f>
        <v xml:space="preserve"> </v>
      </c>
      <c r="E304" s="5" t="str">
        <f>IF(Input!G311=0," ",Input!G311)</f>
        <v xml:space="preserve"> </v>
      </c>
      <c r="F304" s="5" t="str">
        <f>IF(Input!H311=0," ",Input!H311)</f>
        <v xml:space="preserve"> </v>
      </c>
      <c r="G304" s="5" t="str">
        <f>IF(Input!I311=0," ",Input!I311)</f>
        <v xml:space="preserve"> </v>
      </c>
      <c r="H304" s="5" t="str">
        <f>IF(Input!J311=0," ",Input!J311)</f>
        <v xml:space="preserve"> </v>
      </c>
      <c r="I304" s="5" t="str">
        <f>IF(Input!K311=0," ",Input!K311)</f>
        <v xml:space="preserve"> </v>
      </c>
      <c r="J304" s="218" t="str">
        <f>IF(Input!L311=0," ",Input!L311)</f>
        <v xml:space="preserve"> </v>
      </c>
      <c r="K304" s="217" t="str">
        <f>IF(Input!P311=0," ",Input!P311)</f>
        <v xml:space="preserve"> </v>
      </c>
      <c r="L304" s="5" t="str">
        <f>IF(Input!Q311=0," ",Input!Q311)</f>
        <v xml:space="preserve"> </v>
      </c>
      <c r="M304" s="218" t="str">
        <f>IF(Input!R311=0," ",Input!R311)</f>
        <v xml:space="preserve"> </v>
      </c>
    </row>
    <row r="305" spans="2:13" x14ac:dyDescent="0.25">
      <c r="B305" s="217" t="str">
        <f>IF(Input!E$3=0," ",Input!E$3)</f>
        <v xml:space="preserve"> </v>
      </c>
      <c r="C305" s="5" t="str">
        <f>IF(Input!E$4=0," ",Input!E$4)</f>
        <v xml:space="preserve"> </v>
      </c>
      <c r="D305" s="5" t="str">
        <f>IF(Input!E312=0," ",Input!E312)</f>
        <v xml:space="preserve"> </v>
      </c>
      <c r="E305" s="5" t="str">
        <f>IF(Input!G312=0," ",Input!G312)</f>
        <v xml:space="preserve"> </v>
      </c>
      <c r="F305" s="5" t="str">
        <f>IF(Input!H312=0," ",Input!H312)</f>
        <v xml:space="preserve"> </v>
      </c>
      <c r="G305" s="5" t="str">
        <f>IF(Input!I312=0," ",Input!I312)</f>
        <v xml:space="preserve"> </v>
      </c>
      <c r="H305" s="5" t="str">
        <f>IF(Input!J312=0," ",Input!J312)</f>
        <v xml:space="preserve"> </v>
      </c>
      <c r="I305" s="5" t="str">
        <f>IF(Input!K312=0," ",Input!K312)</f>
        <v xml:space="preserve"> </v>
      </c>
      <c r="J305" s="218" t="str">
        <f>IF(Input!L312=0," ",Input!L312)</f>
        <v xml:space="preserve"> </v>
      </c>
      <c r="K305" s="217" t="str">
        <f>IF(Input!P312=0," ",Input!P312)</f>
        <v xml:space="preserve"> </v>
      </c>
      <c r="L305" s="5" t="str">
        <f>IF(Input!Q312=0," ",Input!Q312)</f>
        <v xml:space="preserve"> </v>
      </c>
      <c r="M305" s="218" t="str">
        <f>IF(Input!R312=0," ",Input!R312)</f>
        <v xml:space="preserve"> </v>
      </c>
    </row>
    <row r="306" spans="2:13" x14ac:dyDescent="0.25">
      <c r="B306" s="217" t="str">
        <f>IF(Input!E$3=0," ",Input!E$3)</f>
        <v xml:space="preserve"> </v>
      </c>
      <c r="C306" s="5" t="str">
        <f>IF(Input!E$4=0," ",Input!E$4)</f>
        <v xml:space="preserve"> </v>
      </c>
      <c r="D306" s="5" t="str">
        <f>IF(Input!E313=0," ",Input!E313)</f>
        <v xml:space="preserve"> </v>
      </c>
      <c r="E306" s="5" t="str">
        <f>IF(Input!G313=0," ",Input!G313)</f>
        <v xml:space="preserve"> </v>
      </c>
      <c r="F306" s="5" t="str">
        <f>IF(Input!H313=0," ",Input!H313)</f>
        <v xml:space="preserve"> </v>
      </c>
      <c r="G306" s="5" t="str">
        <f>IF(Input!I313=0," ",Input!I313)</f>
        <v xml:space="preserve"> </v>
      </c>
      <c r="H306" s="5" t="str">
        <f>IF(Input!J313=0," ",Input!J313)</f>
        <v xml:space="preserve"> </v>
      </c>
      <c r="I306" s="5" t="str">
        <f>IF(Input!K313=0," ",Input!K313)</f>
        <v xml:space="preserve"> </v>
      </c>
      <c r="J306" s="218" t="str">
        <f>IF(Input!L313=0," ",Input!L313)</f>
        <v xml:space="preserve"> </v>
      </c>
      <c r="K306" s="217" t="str">
        <f>IF(Input!P313=0," ",Input!P313)</f>
        <v xml:space="preserve"> </v>
      </c>
      <c r="L306" s="5" t="str">
        <f>IF(Input!Q313=0," ",Input!Q313)</f>
        <v xml:space="preserve"> </v>
      </c>
      <c r="M306" s="218" t="str">
        <f>IF(Input!R313=0," ",Input!R313)</f>
        <v xml:space="preserve"> </v>
      </c>
    </row>
    <row r="307" spans="2:13" x14ac:dyDescent="0.25">
      <c r="B307" s="217" t="str">
        <f>IF(Input!E$3=0," ",Input!E$3)</f>
        <v xml:space="preserve"> </v>
      </c>
      <c r="C307" s="5" t="str">
        <f>IF(Input!E$4=0," ",Input!E$4)</f>
        <v xml:space="preserve"> </v>
      </c>
      <c r="D307" s="5" t="str">
        <f>IF(Input!E314=0," ",Input!E314)</f>
        <v xml:space="preserve"> </v>
      </c>
      <c r="E307" s="5" t="str">
        <f>IF(Input!G314=0," ",Input!G314)</f>
        <v xml:space="preserve"> </v>
      </c>
      <c r="F307" s="5" t="str">
        <f>IF(Input!H314=0," ",Input!H314)</f>
        <v xml:space="preserve"> </v>
      </c>
      <c r="G307" s="5" t="str">
        <f>IF(Input!I314=0," ",Input!I314)</f>
        <v xml:space="preserve"> </v>
      </c>
      <c r="H307" s="5" t="str">
        <f>IF(Input!J314=0," ",Input!J314)</f>
        <v xml:space="preserve"> </v>
      </c>
      <c r="I307" s="5" t="str">
        <f>IF(Input!K314=0," ",Input!K314)</f>
        <v xml:space="preserve"> </v>
      </c>
      <c r="J307" s="218" t="str">
        <f>IF(Input!L314=0," ",Input!L314)</f>
        <v xml:space="preserve"> </v>
      </c>
      <c r="K307" s="217" t="str">
        <f>IF(Input!P314=0," ",Input!P314)</f>
        <v xml:space="preserve"> </v>
      </c>
      <c r="L307" s="5" t="str">
        <f>IF(Input!Q314=0," ",Input!Q314)</f>
        <v xml:space="preserve"> </v>
      </c>
      <c r="M307" s="218" t="str">
        <f>IF(Input!R314=0," ",Input!R314)</f>
        <v xml:space="preserve"> </v>
      </c>
    </row>
    <row r="308" spans="2:13" x14ac:dyDescent="0.25">
      <c r="B308" s="217" t="str">
        <f>IF(Input!E$3=0," ",Input!E$3)</f>
        <v xml:space="preserve"> </v>
      </c>
      <c r="C308" s="5" t="str">
        <f>IF(Input!E$4=0," ",Input!E$4)</f>
        <v xml:space="preserve"> </v>
      </c>
      <c r="D308" s="5" t="str">
        <f>IF(Input!E315=0," ",Input!E315)</f>
        <v xml:space="preserve"> </v>
      </c>
      <c r="E308" s="5" t="str">
        <f>IF(Input!G315=0," ",Input!G315)</f>
        <v xml:space="preserve"> </v>
      </c>
      <c r="F308" s="5" t="str">
        <f>IF(Input!H315=0," ",Input!H315)</f>
        <v xml:space="preserve"> </v>
      </c>
      <c r="G308" s="5" t="str">
        <f>IF(Input!I315=0," ",Input!I315)</f>
        <v xml:space="preserve"> </v>
      </c>
      <c r="H308" s="5" t="str">
        <f>IF(Input!J315=0," ",Input!J315)</f>
        <v xml:space="preserve"> </v>
      </c>
      <c r="I308" s="5" t="str">
        <f>IF(Input!K315=0," ",Input!K315)</f>
        <v xml:space="preserve"> </v>
      </c>
      <c r="J308" s="218" t="str">
        <f>IF(Input!L315=0," ",Input!L315)</f>
        <v xml:space="preserve"> </v>
      </c>
      <c r="K308" s="217" t="str">
        <f>IF(Input!P315=0," ",Input!P315)</f>
        <v xml:space="preserve"> </v>
      </c>
      <c r="L308" s="5" t="str">
        <f>IF(Input!Q315=0," ",Input!Q315)</f>
        <v xml:space="preserve"> </v>
      </c>
      <c r="M308" s="218" t="str">
        <f>IF(Input!R315=0," ",Input!R315)</f>
        <v xml:space="preserve"> </v>
      </c>
    </row>
    <row r="309" spans="2:13" x14ac:dyDescent="0.25">
      <c r="B309" s="217" t="str">
        <f>IF(Input!E$3=0," ",Input!E$3)</f>
        <v xml:space="preserve"> </v>
      </c>
      <c r="C309" s="5" t="str">
        <f>IF(Input!E$4=0," ",Input!E$4)</f>
        <v xml:space="preserve"> </v>
      </c>
      <c r="D309" s="5" t="str">
        <f>IF(Input!E316=0," ",Input!E316)</f>
        <v xml:space="preserve"> </v>
      </c>
      <c r="E309" s="5" t="str">
        <f>IF(Input!G316=0," ",Input!G316)</f>
        <v xml:space="preserve"> </v>
      </c>
      <c r="F309" s="5" t="str">
        <f>IF(Input!H316=0," ",Input!H316)</f>
        <v xml:space="preserve"> </v>
      </c>
      <c r="G309" s="5" t="str">
        <f>IF(Input!I316=0," ",Input!I316)</f>
        <v xml:space="preserve"> </v>
      </c>
      <c r="H309" s="5" t="str">
        <f>IF(Input!J316=0," ",Input!J316)</f>
        <v xml:space="preserve"> </v>
      </c>
      <c r="I309" s="5" t="str">
        <f>IF(Input!K316=0," ",Input!K316)</f>
        <v xml:space="preserve"> </v>
      </c>
      <c r="J309" s="218" t="str">
        <f>IF(Input!L316=0," ",Input!L316)</f>
        <v xml:space="preserve"> </v>
      </c>
      <c r="K309" s="217" t="str">
        <f>IF(Input!P316=0," ",Input!P316)</f>
        <v xml:space="preserve"> </v>
      </c>
      <c r="L309" s="5" t="str">
        <f>IF(Input!Q316=0," ",Input!Q316)</f>
        <v xml:space="preserve"> </v>
      </c>
      <c r="M309" s="218" t="str">
        <f>IF(Input!R316=0," ",Input!R316)</f>
        <v xml:space="preserve"> </v>
      </c>
    </row>
    <row r="310" spans="2:13" x14ac:dyDescent="0.25">
      <c r="B310" s="217" t="str">
        <f>IF(Input!E$3=0," ",Input!E$3)</f>
        <v xml:space="preserve"> </v>
      </c>
      <c r="C310" s="5" t="str">
        <f>IF(Input!E$4=0," ",Input!E$4)</f>
        <v xml:space="preserve"> </v>
      </c>
      <c r="D310" s="5" t="str">
        <f>IF(Input!E317=0," ",Input!E317)</f>
        <v xml:space="preserve"> </v>
      </c>
      <c r="E310" s="5" t="str">
        <f>IF(Input!G317=0," ",Input!G317)</f>
        <v xml:space="preserve"> </v>
      </c>
      <c r="F310" s="5" t="str">
        <f>IF(Input!H317=0," ",Input!H317)</f>
        <v xml:space="preserve"> </v>
      </c>
      <c r="G310" s="5" t="str">
        <f>IF(Input!I317=0," ",Input!I317)</f>
        <v xml:space="preserve"> </v>
      </c>
      <c r="H310" s="5" t="str">
        <f>IF(Input!J317=0," ",Input!J317)</f>
        <v xml:space="preserve"> </v>
      </c>
      <c r="I310" s="5" t="str">
        <f>IF(Input!K317=0," ",Input!K317)</f>
        <v xml:space="preserve"> </v>
      </c>
      <c r="J310" s="218" t="str">
        <f>IF(Input!L317=0," ",Input!L317)</f>
        <v xml:space="preserve"> </v>
      </c>
      <c r="K310" s="217" t="str">
        <f>IF(Input!P317=0," ",Input!P317)</f>
        <v xml:space="preserve"> </v>
      </c>
      <c r="L310" s="5" t="str">
        <f>IF(Input!Q317=0," ",Input!Q317)</f>
        <v xml:space="preserve"> </v>
      </c>
      <c r="M310" s="218" t="str">
        <f>IF(Input!R317=0," ",Input!R317)</f>
        <v xml:space="preserve"> </v>
      </c>
    </row>
    <row r="311" spans="2:13" x14ac:dyDescent="0.25">
      <c r="B311" s="217" t="str">
        <f>IF(Input!E$3=0," ",Input!E$3)</f>
        <v xml:space="preserve"> </v>
      </c>
      <c r="C311" s="5" t="str">
        <f>IF(Input!E$4=0," ",Input!E$4)</f>
        <v xml:space="preserve"> </v>
      </c>
      <c r="D311" s="5" t="str">
        <f>IF(Input!E318=0," ",Input!E318)</f>
        <v xml:space="preserve"> </v>
      </c>
      <c r="E311" s="5" t="str">
        <f>IF(Input!G318=0," ",Input!G318)</f>
        <v xml:space="preserve"> </v>
      </c>
      <c r="F311" s="5" t="str">
        <f>IF(Input!H318=0," ",Input!H318)</f>
        <v xml:space="preserve"> </v>
      </c>
      <c r="G311" s="5" t="str">
        <f>IF(Input!I318=0," ",Input!I318)</f>
        <v xml:space="preserve"> </v>
      </c>
      <c r="H311" s="5" t="str">
        <f>IF(Input!J318=0," ",Input!J318)</f>
        <v xml:space="preserve"> </v>
      </c>
      <c r="I311" s="5" t="str">
        <f>IF(Input!K318=0," ",Input!K318)</f>
        <v xml:space="preserve"> </v>
      </c>
      <c r="J311" s="218" t="str">
        <f>IF(Input!L318=0," ",Input!L318)</f>
        <v xml:space="preserve"> </v>
      </c>
      <c r="K311" s="217" t="str">
        <f>IF(Input!P318=0," ",Input!P318)</f>
        <v xml:space="preserve"> </v>
      </c>
      <c r="L311" s="5" t="str">
        <f>IF(Input!Q318=0," ",Input!Q318)</f>
        <v xml:space="preserve"> </v>
      </c>
      <c r="M311" s="218" t="str">
        <f>IF(Input!R318=0," ",Input!R318)</f>
        <v xml:space="preserve"> </v>
      </c>
    </row>
    <row r="312" spans="2:13" x14ac:dyDescent="0.25">
      <c r="B312" s="217" t="str">
        <f>IF(Input!E$3=0," ",Input!E$3)</f>
        <v xml:space="preserve"> </v>
      </c>
      <c r="C312" s="5" t="str">
        <f>IF(Input!E$4=0," ",Input!E$4)</f>
        <v xml:space="preserve"> </v>
      </c>
      <c r="D312" s="5" t="str">
        <f>IF(Input!E319=0," ",Input!E319)</f>
        <v xml:space="preserve"> </v>
      </c>
      <c r="E312" s="5" t="str">
        <f>IF(Input!G319=0," ",Input!G319)</f>
        <v xml:space="preserve"> </v>
      </c>
      <c r="F312" s="5" t="str">
        <f>IF(Input!H319=0," ",Input!H319)</f>
        <v xml:space="preserve"> </v>
      </c>
      <c r="G312" s="5" t="str">
        <f>IF(Input!I319=0," ",Input!I319)</f>
        <v xml:space="preserve"> </v>
      </c>
      <c r="H312" s="5" t="str">
        <f>IF(Input!J319=0," ",Input!J319)</f>
        <v xml:space="preserve"> </v>
      </c>
      <c r="I312" s="5" t="str">
        <f>IF(Input!K319=0," ",Input!K319)</f>
        <v xml:space="preserve"> </v>
      </c>
      <c r="J312" s="218" t="str">
        <f>IF(Input!L319=0," ",Input!L319)</f>
        <v xml:space="preserve"> </v>
      </c>
      <c r="K312" s="217" t="str">
        <f>IF(Input!P319=0," ",Input!P319)</f>
        <v xml:space="preserve"> </v>
      </c>
      <c r="L312" s="5" t="str">
        <f>IF(Input!Q319=0," ",Input!Q319)</f>
        <v xml:space="preserve"> </v>
      </c>
      <c r="M312" s="218" t="str">
        <f>IF(Input!R319=0," ",Input!R319)</f>
        <v xml:space="preserve"> </v>
      </c>
    </row>
    <row r="313" spans="2:13" x14ac:dyDescent="0.25">
      <c r="B313" s="217" t="str">
        <f>IF(Input!E$3=0," ",Input!E$3)</f>
        <v xml:space="preserve"> </v>
      </c>
      <c r="C313" s="5" t="str">
        <f>IF(Input!E$4=0," ",Input!E$4)</f>
        <v xml:space="preserve"> </v>
      </c>
      <c r="D313" s="5" t="str">
        <f>IF(Input!E320=0," ",Input!E320)</f>
        <v xml:space="preserve"> </v>
      </c>
      <c r="E313" s="5" t="str">
        <f>IF(Input!G320=0," ",Input!G320)</f>
        <v xml:space="preserve"> </v>
      </c>
      <c r="F313" s="5" t="str">
        <f>IF(Input!H320=0," ",Input!H320)</f>
        <v xml:space="preserve"> </v>
      </c>
      <c r="G313" s="5" t="str">
        <f>IF(Input!I320=0," ",Input!I320)</f>
        <v xml:space="preserve"> </v>
      </c>
      <c r="H313" s="5" t="str">
        <f>IF(Input!J320=0," ",Input!J320)</f>
        <v xml:space="preserve"> </v>
      </c>
      <c r="I313" s="5" t="str">
        <f>IF(Input!K320=0," ",Input!K320)</f>
        <v xml:space="preserve"> </v>
      </c>
      <c r="J313" s="218" t="str">
        <f>IF(Input!L320=0," ",Input!L320)</f>
        <v xml:space="preserve"> </v>
      </c>
      <c r="K313" s="217" t="str">
        <f>IF(Input!P320=0," ",Input!P320)</f>
        <v xml:space="preserve"> </v>
      </c>
      <c r="L313" s="5" t="str">
        <f>IF(Input!Q320=0," ",Input!Q320)</f>
        <v xml:space="preserve"> </v>
      </c>
      <c r="M313" s="218" t="str">
        <f>IF(Input!R320=0," ",Input!R320)</f>
        <v xml:space="preserve"> </v>
      </c>
    </row>
    <row r="314" spans="2:13" x14ac:dyDescent="0.25">
      <c r="B314" s="217" t="str">
        <f>IF(Input!E$3=0," ",Input!E$3)</f>
        <v xml:space="preserve"> </v>
      </c>
      <c r="C314" s="5" t="str">
        <f>IF(Input!E$4=0," ",Input!E$4)</f>
        <v xml:space="preserve"> </v>
      </c>
      <c r="D314" s="5" t="str">
        <f>IF(Input!E321=0," ",Input!E321)</f>
        <v xml:space="preserve"> </v>
      </c>
      <c r="E314" s="5" t="str">
        <f>IF(Input!G321=0," ",Input!G321)</f>
        <v xml:space="preserve"> </v>
      </c>
      <c r="F314" s="5" t="str">
        <f>IF(Input!H321=0," ",Input!H321)</f>
        <v xml:space="preserve"> </v>
      </c>
      <c r="G314" s="5" t="str">
        <f>IF(Input!I321=0," ",Input!I321)</f>
        <v xml:space="preserve"> </v>
      </c>
      <c r="H314" s="5" t="str">
        <f>IF(Input!J321=0," ",Input!J321)</f>
        <v xml:space="preserve"> </v>
      </c>
      <c r="I314" s="5" t="str">
        <f>IF(Input!K321=0," ",Input!K321)</f>
        <v xml:space="preserve"> </v>
      </c>
      <c r="J314" s="218" t="str">
        <f>IF(Input!L321=0," ",Input!L321)</f>
        <v xml:space="preserve"> </v>
      </c>
      <c r="K314" s="217" t="str">
        <f>IF(Input!P321=0," ",Input!P321)</f>
        <v xml:space="preserve"> </v>
      </c>
      <c r="L314" s="5" t="str">
        <f>IF(Input!Q321=0," ",Input!Q321)</f>
        <v xml:space="preserve"> </v>
      </c>
      <c r="M314" s="218" t="str">
        <f>IF(Input!R321=0," ",Input!R321)</f>
        <v xml:space="preserve"> </v>
      </c>
    </row>
    <row r="315" spans="2:13" x14ac:dyDescent="0.25">
      <c r="B315" s="217" t="str">
        <f>IF(Input!E$3=0," ",Input!E$3)</f>
        <v xml:space="preserve"> </v>
      </c>
      <c r="C315" s="5" t="str">
        <f>IF(Input!E$4=0," ",Input!E$4)</f>
        <v xml:space="preserve"> </v>
      </c>
      <c r="D315" s="5" t="str">
        <f>IF(Input!E322=0," ",Input!E322)</f>
        <v xml:space="preserve"> </v>
      </c>
      <c r="E315" s="5" t="str">
        <f>IF(Input!G322=0," ",Input!G322)</f>
        <v xml:space="preserve"> </v>
      </c>
      <c r="F315" s="5" t="str">
        <f>IF(Input!H322=0," ",Input!H322)</f>
        <v xml:space="preserve"> </v>
      </c>
      <c r="G315" s="5" t="str">
        <f>IF(Input!I322=0," ",Input!I322)</f>
        <v xml:space="preserve"> </v>
      </c>
      <c r="H315" s="5" t="str">
        <f>IF(Input!J322=0," ",Input!J322)</f>
        <v xml:space="preserve"> </v>
      </c>
      <c r="I315" s="5" t="str">
        <f>IF(Input!K322=0," ",Input!K322)</f>
        <v xml:space="preserve"> </v>
      </c>
      <c r="J315" s="218" t="str">
        <f>IF(Input!L322=0," ",Input!L322)</f>
        <v xml:space="preserve"> </v>
      </c>
      <c r="K315" s="217" t="str">
        <f>IF(Input!P322=0," ",Input!P322)</f>
        <v xml:space="preserve"> </v>
      </c>
      <c r="L315" s="5" t="str">
        <f>IF(Input!Q322=0," ",Input!Q322)</f>
        <v xml:space="preserve"> </v>
      </c>
      <c r="M315" s="218" t="str">
        <f>IF(Input!R322=0," ",Input!R322)</f>
        <v xml:space="preserve"> </v>
      </c>
    </row>
    <row r="316" spans="2:13" x14ac:dyDescent="0.25">
      <c r="B316" s="217" t="str">
        <f>IF(Input!E$3=0," ",Input!E$3)</f>
        <v xml:space="preserve"> </v>
      </c>
      <c r="C316" s="5" t="str">
        <f>IF(Input!E$4=0," ",Input!E$4)</f>
        <v xml:space="preserve"> </v>
      </c>
      <c r="D316" s="5" t="str">
        <f>IF(Input!E323=0," ",Input!E323)</f>
        <v xml:space="preserve"> </v>
      </c>
      <c r="E316" s="5" t="str">
        <f>IF(Input!G323=0," ",Input!G323)</f>
        <v xml:space="preserve"> </v>
      </c>
      <c r="F316" s="5" t="str">
        <f>IF(Input!H323=0," ",Input!H323)</f>
        <v xml:space="preserve"> </v>
      </c>
      <c r="G316" s="5" t="str">
        <f>IF(Input!I323=0," ",Input!I323)</f>
        <v xml:space="preserve"> </v>
      </c>
      <c r="H316" s="5" t="str">
        <f>IF(Input!J323=0," ",Input!J323)</f>
        <v xml:space="preserve"> </v>
      </c>
      <c r="I316" s="5" t="str">
        <f>IF(Input!K323=0," ",Input!K323)</f>
        <v xml:space="preserve"> </v>
      </c>
      <c r="J316" s="218" t="str">
        <f>IF(Input!L323=0," ",Input!L323)</f>
        <v xml:space="preserve"> </v>
      </c>
      <c r="K316" s="217" t="str">
        <f>IF(Input!P323=0," ",Input!P323)</f>
        <v xml:space="preserve"> </v>
      </c>
      <c r="L316" s="5" t="str">
        <f>IF(Input!Q323=0," ",Input!Q323)</f>
        <v xml:space="preserve"> </v>
      </c>
      <c r="M316" s="218" t="str">
        <f>IF(Input!R323=0," ",Input!R323)</f>
        <v xml:space="preserve"> </v>
      </c>
    </row>
    <row r="317" spans="2:13" x14ac:dyDescent="0.25">
      <c r="B317" s="217" t="str">
        <f>IF(Input!E$3=0," ",Input!E$3)</f>
        <v xml:space="preserve"> </v>
      </c>
      <c r="C317" s="5" t="str">
        <f>IF(Input!E$4=0," ",Input!E$4)</f>
        <v xml:space="preserve"> </v>
      </c>
      <c r="D317" s="5" t="str">
        <f>IF(Input!E324=0," ",Input!E324)</f>
        <v xml:space="preserve"> </v>
      </c>
      <c r="E317" s="5" t="str">
        <f>IF(Input!G324=0," ",Input!G324)</f>
        <v xml:space="preserve"> </v>
      </c>
      <c r="F317" s="5" t="str">
        <f>IF(Input!H324=0," ",Input!H324)</f>
        <v xml:space="preserve"> </v>
      </c>
      <c r="G317" s="5" t="str">
        <f>IF(Input!I324=0," ",Input!I324)</f>
        <v xml:space="preserve"> </v>
      </c>
      <c r="H317" s="5" t="str">
        <f>IF(Input!J324=0," ",Input!J324)</f>
        <v xml:space="preserve"> </v>
      </c>
      <c r="I317" s="5" t="str">
        <f>IF(Input!K324=0," ",Input!K324)</f>
        <v xml:space="preserve"> </v>
      </c>
      <c r="J317" s="218" t="str">
        <f>IF(Input!L324=0," ",Input!L324)</f>
        <v xml:space="preserve"> </v>
      </c>
      <c r="K317" s="217" t="str">
        <f>IF(Input!P324=0," ",Input!P324)</f>
        <v xml:space="preserve"> </v>
      </c>
      <c r="L317" s="5" t="str">
        <f>IF(Input!Q324=0," ",Input!Q324)</f>
        <v xml:space="preserve"> </v>
      </c>
      <c r="M317" s="218" t="str">
        <f>IF(Input!R324=0," ",Input!R324)</f>
        <v xml:space="preserve"> </v>
      </c>
    </row>
    <row r="318" spans="2:13" x14ac:dyDescent="0.25">
      <c r="B318" s="217" t="str">
        <f>IF(Input!E$3=0," ",Input!E$3)</f>
        <v xml:space="preserve"> </v>
      </c>
      <c r="C318" s="5" t="str">
        <f>IF(Input!E$4=0," ",Input!E$4)</f>
        <v xml:space="preserve"> </v>
      </c>
      <c r="D318" s="5" t="str">
        <f>IF(Input!E325=0," ",Input!E325)</f>
        <v xml:space="preserve"> </v>
      </c>
      <c r="E318" s="5" t="str">
        <f>IF(Input!G325=0," ",Input!G325)</f>
        <v xml:space="preserve"> </v>
      </c>
      <c r="F318" s="5" t="str">
        <f>IF(Input!H325=0," ",Input!H325)</f>
        <v xml:space="preserve"> </v>
      </c>
      <c r="G318" s="5" t="str">
        <f>IF(Input!I325=0," ",Input!I325)</f>
        <v xml:space="preserve"> </v>
      </c>
      <c r="H318" s="5" t="str">
        <f>IF(Input!J325=0," ",Input!J325)</f>
        <v xml:space="preserve"> </v>
      </c>
      <c r="I318" s="5" t="str">
        <f>IF(Input!K325=0," ",Input!K325)</f>
        <v xml:space="preserve"> </v>
      </c>
      <c r="J318" s="218" t="str">
        <f>IF(Input!L325=0," ",Input!L325)</f>
        <v xml:space="preserve"> </v>
      </c>
      <c r="K318" s="217" t="str">
        <f>IF(Input!P325=0," ",Input!P325)</f>
        <v xml:space="preserve"> </v>
      </c>
      <c r="L318" s="5" t="str">
        <f>IF(Input!Q325=0," ",Input!Q325)</f>
        <v xml:space="preserve"> </v>
      </c>
      <c r="M318" s="218" t="str">
        <f>IF(Input!R325=0," ",Input!R325)</f>
        <v xml:space="preserve"> </v>
      </c>
    </row>
    <row r="319" spans="2:13" x14ac:dyDescent="0.25">
      <c r="B319" s="217" t="str">
        <f>IF(Input!E$3=0," ",Input!E$3)</f>
        <v xml:space="preserve"> </v>
      </c>
      <c r="C319" s="5" t="str">
        <f>IF(Input!E$4=0," ",Input!E$4)</f>
        <v xml:space="preserve"> </v>
      </c>
      <c r="D319" s="5" t="str">
        <f>IF(Input!E326=0," ",Input!E326)</f>
        <v xml:space="preserve"> </v>
      </c>
      <c r="E319" s="5" t="str">
        <f>IF(Input!G326=0," ",Input!G326)</f>
        <v xml:space="preserve"> </v>
      </c>
      <c r="F319" s="5" t="str">
        <f>IF(Input!H326=0," ",Input!H326)</f>
        <v xml:space="preserve"> </v>
      </c>
      <c r="G319" s="5" t="str">
        <f>IF(Input!I326=0," ",Input!I326)</f>
        <v xml:space="preserve"> </v>
      </c>
      <c r="H319" s="5" t="str">
        <f>IF(Input!J326=0," ",Input!J326)</f>
        <v xml:space="preserve"> </v>
      </c>
      <c r="I319" s="5" t="str">
        <f>IF(Input!K326=0," ",Input!K326)</f>
        <v xml:space="preserve"> </v>
      </c>
      <c r="J319" s="218" t="str">
        <f>IF(Input!L326=0," ",Input!L326)</f>
        <v xml:space="preserve"> </v>
      </c>
      <c r="K319" s="217" t="str">
        <f>IF(Input!P326=0," ",Input!P326)</f>
        <v xml:space="preserve"> </v>
      </c>
      <c r="L319" s="5" t="str">
        <f>IF(Input!Q326=0," ",Input!Q326)</f>
        <v xml:space="preserve"> </v>
      </c>
      <c r="M319" s="218" t="str">
        <f>IF(Input!R326=0," ",Input!R326)</f>
        <v xml:space="preserve"> </v>
      </c>
    </row>
    <row r="320" spans="2:13" x14ac:dyDescent="0.25">
      <c r="B320" s="217" t="str">
        <f>IF(Input!E$3=0," ",Input!E$3)</f>
        <v xml:space="preserve"> </v>
      </c>
      <c r="C320" s="5" t="str">
        <f>IF(Input!E$4=0," ",Input!E$4)</f>
        <v xml:space="preserve"> </v>
      </c>
      <c r="D320" s="5" t="str">
        <f>IF(Input!E327=0," ",Input!E327)</f>
        <v xml:space="preserve"> </v>
      </c>
      <c r="E320" s="5" t="str">
        <f>IF(Input!G327=0," ",Input!G327)</f>
        <v xml:space="preserve"> </v>
      </c>
      <c r="F320" s="5" t="str">
        <f>IF(Input!H327=0," ",Input!H327)</f>
        <v xml:space="preserve"> </v>
      </c>
      <c r="G320" s="5" t="str">
        <f>IF(Input!I327=0," ",Input!I327)</f>
        <v xml:space="preserve"> </v>
      </c>
      <c r="H320" s="5" t="str">
        <f>IF(Input!J327=0," ",Input!J327)</f>
        <v xml:space="preserve"> </v>
      </c>
      <c r="I320" s="5" t="str">
        <f>IF(Input!K327=0," ",Input!K327)</f>
        <v xml:space="preserve"> </v>
      </c>
      <c r="J320" s="218" t="str">
        <f>IF(Input!L327=0," ",Input!L327)</f>
        <v xml:space="preserve"> </v>
      </c>
      <c r="K320" s="217" t="str">
        <f>IF(Input!P327=0," ",Input!P327)</f>
        <v xml:space="preserve"> </v>
      </c>
      <c r="L320" s="5" t="str">
        <f>IF(Input!Q327=0," ",Input!Q327)</f>
        <v xml:space="preserve"> </v>
      </c>
      <c r="M320" s="218" t="str">
        <f>IF(Input!R327=0," ",Input!R327)</f>
        <v xml:space="preserve"> </v>
      </c>
    </row>
    <row r="321" spans="2:13" x14ac:dyDescent="0.25">
      <c r="B321" s="217" t="str">
        <f>IF(Input!E$3=0," ",Input!E$3)</f>
        <v xml:space="preserve"> </v>
      </c>
      <c r="C321" s="5" t="str">
        <f>IF(Input!E$4=0," ",Input!E$4)</f>
        <v xml:space="preserve"> </v>
      </c>
      <c r="D321" s="5" t="str">
        <f>IF(Input!E328=0," ",Input!E328)</f>
        <v xml:space="preserve"> </v>
      </c>
      <c r="E321" s="5" t="str">
        <f>IF(Input!G328=0," ",Input!G328)</f>
        <v xml:space="preserve"> </v>
      </c>
      <c r="F321" s="5" t="str">
        <f>IF(Input!H328=0," ",Input!H328)</f>
        <v xml:space="preserve"> </v>
      </c>
      <c r="G321" s="5" t="str">
        <f>IF(Input!I328=0," ",Input!I328)</f>
        <v xml:space="preserve"> </v>
      </c>
      <c r="H321" s="5" t="str">
        <f>IF(Input!J328=0," ",Input!J328)</f>
        <v xml:space="preserve"> </v>
      </c>
      <c r="I321" s="5" t="str">
        <f>IF(Input!K328=0," ",Input!K328)</f>
        <v xml:space="preserve"> </v>
      </c>
      <c r="J321" s="218" t="str">
        <f>IF(Input!L328=0," ",Input!L328)</f>
        <v xml:space="preserve"> </v>
      </c>
      <c r="K321" s="217" t="str">
        <f>IF(Input!P328=0," ",Input!P328)</f>
        <v xml:space="preserve"> </v>
      </c>
      <c r="L321" s="5" t="str">
        <f>IF(Input!Q328=0," ",Input!Q328)</f>
        <v xml:space="preserve"> </v>
      </c>
      <c r="M321" s="218" t="str">
        <f>IF(Input!R328=0," ",Input!R328)</f>
        <v xml:space="preserve"> </v>
      </c>
    </row>
    <row r="322" spans="2:13" x14ac:dyDescent="0.25">
      <c r="B322" s="217" t="str">
        <f>IF(Input!E$3=0," ",Input!E$3)</f>
        <v xml:space="preserve"> </v>
      </c>
      <c r="C322" s="5" t="str">
        <f>IF(Input!E$4=0," ",Input!E$4)</f>
        <v xml:space="preserve"> </v>
      </c>
      <c r="D322" s="5" t="str">
        <f>IF(Input!E329=0," ",Input!E329)</f>
        <v xml:space="preserve"> </v>
      </c>
      <c r="E322" s="5" t="str">
        <f>IF(Input!G329=0," ",Input!G329)</f>
        <v xml:space="preserve"> </v>
      </c>
      <c r="F322" s="5" t="str">
        <f>IF(Input!H329=0," ",Input!H329)</f>
        <v xml:space="preserve"> </v>
      </c>
      <c r="G322" s="5" t="str">
        <f>IF(Input!I329=0," ",Input!I329)</f>
        <v xml:space="preserve"> </v>
      </c>
      <c r="H322" s="5" t="str">
        <f>IF(Input!J329=0," ",Input!J329)</f>
        <v xml:space="preserve"> </v>
      </c>
      <c r="I322" s="5" t="str">
        <f>IF(Input!K329=0," ",Input!K329)</f>
        <v xml:space="preserve"> </v>
      </c>
      <c r="J322" s="218" t="str">
        <f>IF(Input!L329=0," ",Input!L329)</f>
        <v xml:space="preserve"> </v>
      </c>
      <c r="K322" s="217" t="str">
        <f>IF(Input!P329=0," ",Input!P329)</f>
        <v xml:space="preserve"> </v>
      </c>
      <c r="L322" s="5" t="str">
        <f>IF(Input!Q329=0," ",Input!Q329)</f>
        <v xml:space="preserve"> </v>
      </c>
      <c r="M322" s="218" t="str">
        <f>IF(Input!R329=0," ",Input!R329)</f>
        <v xml:space="preserve"> </v>
      </c>
    </row>
    <row r="323" spans="2:13" x14ac:dyDescent="0.25">
      <c r="B323" s="217" t="str">
        <f>IF(Input!E$3=0," ",Input!E$3)</f>
        <v xml:space="preserve"> </v>
      </c>
      <c r="C323" s="5" t="str">
        <f>IF(Input!E$4=0," ",Input!E$4)</f>
        <v xml:space="preserve"> </v>
      </c>
      <c r="D323" s="5" t="str">
        <f>IF(Input!E330=0," ",Input!E330)</f>
        <v xml:space="preserve"> </v>
      </c>
      <c r="E323" s="5" t="str">
        <f>IF(Input!G330=0," ",Input!G330)</f>
        <v xml:space="preserve"> </v>
      </c>
      <c r="F323" s="5" t="str">
        <f>IF(Input!H330=0," ",Input!H330)</f>
        <v xml:space="preserve"> </v>
      </c>
      <c r="G323" s="5" t="str">
        <f>IF(Input!I330=0," ",Input!I330)</f>
        <v xml:space="preserve"> </v>
      </c>
      <c r="H323" s="5" t="str">
        <f>IF(Input!J330=0," ",Input!J330)</f>
        <v xml:space="preserve"> </v>
      </c>
      <c r="I323" s="5" t="str">
        <f>IF(Input!K330=0," ",Input!K330)</f>
        <v xml:space="preserve"> </v>
      </c>
      <c r="J323" s="218" t="str">
        <f>IF(Input!L330=0," ",Input!L330)</f>
        <v xml:space="preserve"> </v>
      </c>
      <c r="K323" s="217" t="str">
        <f>IF(Input!P330=0," ",Input!P330)</f>
        <v xml:space="preserve"> </v>
      </c>
      <c r="L323" s="5" t="str">
        <f>IF(Input!Q330=0," ",Input!Q330)</f>
        <v xml:space="preserve"> </v>
      </c>
      <c r="M323" s="218" t="str">
        <f>IF(Input!R330=0," ",Input!R330)</f>
        <v xml:space="preserve"> </v>
      </c>
    </row>
    <row r="324" spans="2:13" x14ac:dyDescent="0.25">
      <c r="B324" s="217" t="str">
        <f>IF(Input!E$3=0," ",Input!E$3)</f>
        <v xml:space="preserve"> </v>
      </c>
      <c r="C324" s="5" t="str">
        <f>IF(Input!E$4=0," ",Input!E$4)</f>
        <v xml:space="preserve"> </v>
      </c>
      <c r="D324" s="5" t="str">
        <f>IF(Input!E331=0," ",Input!E331)</f>
        <v xml:space="preserve"> </v>
      </c>
      <c r="E324" s="5" t="str">
        <f>IF(Input!G331=0," ",Input!G331)</f>
        <v xml:space="preserve"> </v>
      </c>
      <c r="F324" s="5" t="str">
        <f>IF(Input!H331=0," ",Input!H331)</f>
        <v xml:space="preserve"> </v>
      </c>
      <c r="G324" s="5" t="str">
        <f>IF(Input!I331=0," ",Input!I331)</f>
        <v xml:space="preserve"> </v>
      </c>
      <c r="H324" s="5" t="str">
        <f>IF(Input!J331=0," ",Input!J331)</f>
        <v xml:space="preserve"> </v>
      </c>
      <c r="I324" s="5" t="str">
        <f>IF(Input!K331=0," ",Input!K331)</f>
        <v xml:space="preserve"> </v>
      </c>
      <c r="J324" s="218" t="str">
        <f>IF(Input!L331=0," ",Input!L331)</f>
        <v xml:space="preserve"> </v>
      </c>
      <c r="K324" s="217" t="str">
        <f>IF(Input!P331=0," ",Input!P331)</f>
        <v xml:space="preserve"> </v>
      </c>
      <c r="L324" s="5" t="str">
        <f>IF(Input!Q331=0," ",Input!Q331)</f>
        <v xml:space="preserve"> </v>
      </c>
      <c r="M324" s="218" t="str">
        <f>IF(Input!R331=0," ",Input!R331)</f>
        <v xml:space="preserve"> </v>
      </c>
    </row>
    <row r="325" spans="2:13" x14ac:dyDescent="0.25">
      <c r="B325" s="217" t="str">
        <f>IF(Input!E$3=0," ",Input!E$3)</f>
        <v xml:space="preserve"> </v>
      </c>
      <c r="C325" s="5" t="str">
        <f>IF(Input!E$4=0," ",Input!E$4)</f>
        <v xml:space="preserve"> </v>
      </c>
      <c r="D325" s="5" t="str">
        <f>IF(Input!E332=0," ",Input!E332)</f>
        <v xml:space="preserve"> </v>
      </c>
      <c r="E325" s="5" t="str">
        <f>IF(Input!G332=0," ",Input!G332)</f>
        <v xml:space="preserve"> </v>
      </c>
      <c r="F325" s="5" t="str">
        <f>IF(Input!H332=0," ",Input!H332)</f>
        <v xml:space="preserve"> </v>
      </c>
      <c r="G325" s="5" t="str">
        <f>IF(Input!I332=0," ",Input!I332)</f>
        <v xml:space="preserve"> </v>
      </c>
      <c r="H325" s="5" t="str">
        <f>IF(Input!J332=0," ",Input!J332)</f>
        <v xml:space="preserve"> </v>
      </c>
      <c r="I325" s="5" t="str">
        <f>IF(Input!K332=0," ",Input!K332)</f>
        <v xml:space="preserve"> </v>
      </c>
      <c r="J325" s="218" t="str">
        <f>IF(Input!L332=0," ",Input!L332)</f>
        <v xml:space="preserve"> </v>
      </c>
      <c r="K325" s="217" t="str">
        <f>IF(Input!P332=0," ",Input!P332)</f>
        <v xml:space="preserve"> </v>
      </c>
      <c r="L325" s="5" t="str">
        <f>IF(Input!Q332=0," ",Input!Q332)</f>
        <v xml:space="preserve"> </v>
      </c>
      <c r="M325" s="218" t="str">
        <f>IF(Input!R332=0," ",Input!R332)</f>
        <v xml:space="preserve"> </v>
      </c>
    </row>
    <row r="326" spans="2:13" x14ac:dyDescent="0.25">
      <c r="B326" s="217" t="str">
        <f>IF(Input!E$3=0," ",Input!E$3)</f>
        <v xml:space="preserve"> </v>
      </c>
      <c r="C326" s="5" t="str">
        <f>IF(Input!E$4=0," ",Input!E$4)</f>
        <v xml:space="preserve"> </v>
      </c>
      <c r="D326" s="5" t="str">
        <f>IF(Input!E333=0," ",Input!E333)</f>
        <v xml:space="preserve"> </v>
      </c>
      <c r="E326" s="5" t="str">
        <f>IF(Input!G333=0," ",Input!G333)</f>
        <v xml:space="preserve"> </v>
      </c>
      <c r="F326" s="5" t="str">
        <f>IF(Input!H333=0," ",Input!H333)</f>
        <v xml:space="preserve"> </v>
      </c>
      <c r="G326" s="5" t="str">
        <f>IF(Input!I333=0," ",Input!I333)</f>
        <v xml:space="preserve"> </v>
      </c>
      <c r="H326" s="5" t="str">
        <f>IF(Input!J333=0," ",Input!J333)</f>
        <v xml:space="preserve"> </v>
      </c>
      <c r="I326" s="5" t="str">
        <f>IF(Input!K333=0," ",Input!K333)</f>
        <v xml:space="preserve"> </v>
      </c>
      <c r="J326" s="218" t="str">
        <f>IF(Input!L333=0," ",Input!L333)</f>
        <v xml:space="preserve"> </v>
      </c>
      <c r="K326" s="217" t="str">
        <f>IF(Input!P333=0," ",Input!P333)</f>
        <v xml:space="preserve"> </v>
      </c>
      <c r="L326" s="5" t="str">
        <f>IF(Input!Q333=0," ",Input!Q333)</f>
        <v xml:space="preserve"> </v>
      </c>
      <c r="M326" s="218" t="str">
        <f>IF(Input!R333=0," ",Input!R333)</f>
        <v xml:space="preserve"> </v>
      </c>
    </row>
    <row r="327" spans="2:13" x14ac:dyDescent="0.25">
      <c r="B327" s="217" t="str">
        <f>IF(Input!E$3=0," ",Input!E$3)</f>
        <v xml:space="preserve"> </v>
      </c>
      <c r="C327" s="5" t="str">
        <f>IF(Input!E$4=0," ",Input!E$4)</f>
        <v xml:space="preserve"> </v>
      </c>
      <c r="D327" s="5" t="str">
        <f>IF(Input!E334=0," ",Input!E334)</f>
        <v xml:space="preserve"> </v>
      </c>
      <c r="E327" s="5" t="str">
        <f>IF(Input!G334=0," ",Input!G334)</f>
        <v xml:space="preserve"> </v>
      </c>
      <c r="F327" s="5" t="str">
        <f>IF(Input!H334=0," ",Input!H334)</f>
        <v xml:space="preserve"> </v>
      </c>
      <c r="G327" s="5" t="str">
        <f>IF(Input!I334=0," ",Input!I334)</f>
        <v xml:space="preserve"> </v>
      </c>
      <c r="H327" s="5" t="str">
        <f>IF(Input!J334=0," ",Input!J334)</f>
        <v xml:space="preserve"> </v>
      </c>
      <c r="I327" s="5" t="str">
        <f>IF(Input!K334=0," ",Input!K334)</f>
        <v xml:space="preserve"> </v>
      </c>
      <c r="J327" s="218" t="str">
        <f>IF(Input!L334=0," ",Input!L334)</f>
        <v xml:space="preserve"> </v>
      </c>
      <c r="K327" s="217" t="str">
        <f>IF(Input!P334=0," ",Input!P334)</f>
        <v xml:space="preserve"> </v>
      </c>
      <c r="L327" s="5" t="str">
        <f>IF(Input!Q334=0," ",Input!Q334)</f>
        <v xml:space="preserve"> </v>
      </c>
      <c r="M327" s="218" t="str">
        <f>IF(Input!R334=0," ",Input!R334)</f>
        <v xml:space="preserve"> </v>
      </c>
    </row>
    <row r="328" spans="2:13" x14ac:dyDescent="0.25">
      <c r="B328" s="217" t="str">
        <f>IF(Input!E$3=0," ",Input!E$3)</f>
        <v xml:space="preserve"> </v>
      </c>
      <c r="C328" s="5" t="str">
        <f>IF(Input!E$4=0," ",Input!E$4)</f>
        <v xml:space="preserve"> </v>
      </c>
      <c r="D328" s="5" t="str">
        <f>IF(Input!E335=0," ",Input!E335)</f>
        <v xml:space="preserve"> </v>
      </c>
      <c r="E328" s="5" t="str">
        <f>IF(Input!G335=0," ",Input!G335)</f>
        <v xml:space="preserve"> </v>
      </c>
      <c r="F328" s="5" t="str">
        <f>IF(Input!H335=0," ",Input!H335)</f>
        <v xml:space="preserve"> </v>
      </c>
      <c r="G328" s="5" t="str">
        <f>IF(Input!I335=0," ",Input!I335)</f>
        <v xml:space="preserve"> </v>
      </c>
      <c r="H328" s="5" t="str">
        <f>IF(Input!J335=0," ",Input!J335)</f>
        <v xml:space="preserve"> </v>
      </c>
      <c r="I328" s="5" t="str">
        <f>IF(Input!K335=0," ",Input!K335)</f>
        <v xml:space="preserve"> </v>
      </c>
      <c r="J328" s="218" t="str">
        <f>IF(Input!L335=0," ",Input!L335)</f>
        <v xml:space="preserve"> </v>
      </c>
      <c r="K328" s="217" t="str">
        <f>IF(Input!P335=0," ",Input!P335)</f>
        <v xml:space="preserve"> </v>
      </c>
      <c r="L328" s="5" t="str">
        <f>IF(Input!Q335=0," ",Input!Q335)</f>
        <v xml:space="preserve"> </v>
      </c>
      <c r="M328" s="218" t="str">
        <f>IF(Input!R335=0," ",Input!R335)</f>
        <v xml:space="preserve"> </v>
      </c>
    </row>
    <row r="329" spans="2:13" x14ac:dyDescent="0.25">
      <c r="B329" s="217" t="str">
        <f>IF(Input!E$3=0," ",Input!E$3)</f>
        <v xml:space="preserve"> </v>
      </c>
      <c r="C329" s="5" t="str">
        <f>IF(Input!E$4=0," ",Input!E$4)</f>
        <v xml:space="preserve"> </v>
      </c>
      <c r="D329" s="5" t="str">
        <f>IF(Input!E336=0," ",Input!E336)</f>
        <v xml:space="preserve"> </v>
      </c>
      <c r="E329" s="5" t="str">
        <f>IF(Input!G336=0," ",Input!G336)</f>
        <v xml:space="preserve"> </v>
      </c>
      <c r="F329" s="5" t="str">
        <f>IF(Input!H336=0," ",Input!H336)</f>
        <v xml:space="preserve"> </v>
      </c>
      <c r="G329" s="5" t="str">
        <f>IF(Input!I336=0," ",Input!I336)</f>
        <v xml:space="preserve"> </v>
      </c>
      <c r="H329" s="5" t="str">
        <f>IF(Input!J336=0," ",Input!J336)</f>
        <v xml:space="preserve"> </v>
      </c>
      <c r="I329" s="5" t="str">
        <f>IF(Input!K336=0," ",Input!K336)</f>
        <v xml:space="preserve"> </v>
      </c>
      <c r="J329" s="218" t="str">
        <f>IF(Input!L336=0," ",Input!L336)</f>
        <v xml:space="preserve"> </v>
      </c>
      <c r="K329" s="217" t="str">
        <f>IF(Input!P336=0," ",Input!P336)</f>
        <v xml:space="preserve"> </v>
      </c>
      <c r="L329" s="5" t="str">
        <f>IF(Input!Q336=0," ",Input!Q336)</f>
        <v xml:space="preserve"> </v>
      </c>
      <c r="M329" s="218" t="str">
        <f>IF(Input!R336=0," ",Input!R336)</f>
        <v xml:space="preserve"> </v>
      </c>
    </row>
    <row r="330" spans="2:13" x14ac:dyDescent="0.25">
      <c r="B330" s="217" t="str">
        <f>IF(Input!E$3=0," ",Input!E$3)</f>
        <v xml:space="preserve"> </v>
      </c>
      <c r="C330" s="5" t="str">
        <f>IF(Input!E$4=0," ",Input!E$4)</f>
        <v xml:space="preserve"> </v>
      </c>
      <c r="D330" s="5" t="str">
        <f>IF(Input!E337=0," ",Input!E337)</f>
        <v xml:space="preserve"> </v>
      </c>
      <c r="E330" s="5" t="str">
        <f>IF(Input!G337=0," ",Input!G337)</f>
        <v xml:space="preserve"> </v>
      </c>
      <c r="F330" s="5" t="str">
        <f>IF(Input!H337=0," ",Input!H337)</f>
        <v xml:space="preserve"> </v>
      </c>
      <c r="G330" s="5" t="str">
        <f>IF(Input!I337=0," ",Input!I337)</f>
        <v xml:space="preserve"> </v>
      </c>
      <c r="H330" s="5" t="str">
        <f>IF(Input!J337=0," ",Input!J337)</f>
        <v xml:space="preserve"> </v>
      </c>
      <c r="I330" s="5" t="str">
        <f>IF(Input!K337=0," ",Input!K337)</f>
        <v xml:space="preserve"> </v>
      </c>
      <c r="J330" s="218" t="str">
        <f>IF(Input!L337=0," ",Input!L337)</f>
        <v xml:space="preserve"> </v>
      </c>
      <c r="K330" s="217" t="str">
        <f>IF(Input!P337=0," ",Input!P337)</f>
        <v xml:space="preserve"> </v>
      </c>
      <c r="L330" s="5" t="str">
        <f>IF(Input!Q337=0," ",Input!Q337)</f>
        <v xml:space="preserve"> </v>
      </c>
      <c r="M330" s="218" t="str">
        <f>IF(Input!R337=0," ",Input!R337)</f>
        <v xml:space="preserve"> </v>
      </c>
    </row>
    <row r="331" spans="2:13" x14ac:dyDescent="0.25">
      <c r="B331" s="217" t="str">
        <f>IF(Input!E$3=0," ",Input!E$3)</f>
        <v xml:space="preserve"> </v>
      </c>
      <c r="C331" s="5" t="str">
        <f>IF(Input!E$4=0," ",Input!E$4)</f>
        <v xml:space="preserve"> </v>
      </c>
      <c r="D331" s="5" t="str">
        <f>IF(Input!E338=0," ",Input!E338)</f>
        <v xml:space="preserve"> </v>
      </c>
      <c r="E331" s="5" t="str">
        <f>IF(Input!G338=0," ",Input!G338)</f>
        <v xml:space="preserve"> </v>
      </c>
      <c r="F331" s="5" t="str">
        <f>IF(Input!H338=0," ",Input!H338)</f>
        <v xml:space="preserve"> </v>
      </c>
      <c r="G331" s="5" t="str">
        <f>IF(Input!I338=0," ",Input!I338)</f>
        <v xml:space="preserve"> </v>
      </c>
      <c r="H331" s="5" t="str">
        <f>IF(Input!J338=0," ",Input!J338)</f>
        <v xml:space="preserve"> </v>
      </c>
      <c r="I331" s="5" t="str">
        <f>IF(Input!K338=0," ",Input!K338)</f>
        <v xml:space="preserve"> </v>
      </c>
      <c r="J331" s="218" t="str">
        <f>IF(Input!L338=0," ",Input!L338)</f>
        <v xml:space="preserve"> </v>
      </c>
      <c r="K331" s="217" t="str">
        <f>IF(Input!P338=0," ",Input!P338)</f>
        <v xml:space="preserve"> </v>
      </c>
      <c r="L331" s="5" t="str">
        <f>IF(Input!Q338=0," ",Input!Q338)</f>
        <v xml:space="preserve"> </v>
      </c>
      <c r="M331" s="218" t="str">
        <f>IF(Input!R338=0," ",Input!R338)</f>
        <v xml:space="preserve"> </v>
      </c>
    </row>
    <row r="332" spans="2:13" x14ac:dyDescent="0.25">
      <c r="B332" s="217" t="str">
        <f>IF(Input!E$3=0," ",Input!E$3)</f>
        <v xml:space="preserve"> </v>
      </c>
      <c r="C332" s="5" t="str">
        <f>IF(Input!E$4=0," ",Input!E$4)</f>
        <v xml:space="preserve"> </v>
      </c>
      <c r="D332" s="5" t="str">
        <f>IF(Input!E339=0," ",Input!E339)</f>
        <v xml:space="preserve"> </v>
      </c>
      <c r="E332" s="5" t="str">
        <f>IF(Input!G339=0," ",Input!G339)</f>
        <v xml:space="preserve"> </v>
      </c>
      <c r="F332" s="5" t="str">
        <f>IF(Input!H339=0," ",Input!H339)</f>
        <v xml:space="preserve"> </v>
      </c>
      <c r="G332" s="5" t="str">
        <f>IF(Input!I339=0," ",Input!I339)</f>
        <v xml:space="preserve"> </v>
      </c>
      <c r="H332" s="5" t="str">
        <f>IF(Input!J339=0," ",Input!J339)</f>
        <v xml:space="preserve"> </v>
      </c>
      <c r="I332" s="5" t="str">
        <f>IF(Input!K339=0," ",Input!K339)</f>
        <v xml:space="preserve"> </v>
      </c>
      <c r="J332" s="218" t="str">
        <f>IF(Input!L339=0," ",Input!L339)</f>
        <v xml:space="preserve"> </v>
      </c>
      <c r="K332" s="217" t="str">
        <f>IF(Input!P339=0," ",Input!P339)</f>
        <v xml:space="preserve"> </v>
      </c>
      <c r="L332" s="5" t="str">
        <f>IF(Input!Q339=0," ",Input!Q339)</f>
        <v xml:space="preserve"> </v>
      </c>
      <c r="M332" s="218" t="str">
        <f>IF(Input!R339=0," ",Input!R339)</f>
        <v xml:space="preserve"> </v>
      </c>
    </row>
    <row r="333" spans="2:13" x14ac:dyDescent="0.25">
      <c r="B333" s="217" t="str">
        <f>IF(Input!E$3=0," ",Input!E$3)</f>
        <v xml:space="preserve"> </v>
      </c>
      <c r="C333" s="5" t="str">
        <f>IF(Input!E$4=0," ",Input!E$4)</f>
        <v xml:space="preserve"> </v>
      </c>
      <c r="D333" s="5" t="str">
        <f>IF(Input!E340=0," ",Input!E340)</f>
        <v xml:space="preserve"> </v>
      </c>
      <c r="E333" s="5" t="str">
        <f>IF(Input!G340=0," ",Input!G340)</f>
        <v xml:space="preserve"> </v>
      </c>
      <c r="F333" s="5" t="str">
        <f>IF(Input!H340=0," ",Input!H340)</f>
        <v xml:space="preserve"> </v>
      </c>
      <c r="G333" s="5" t="str">
        <f>IF(Input!I340=0," ",Input!I340)</f>
        <v xml:space="preserve"> </v>
      </c>
      <c r="H333" s="5" t="str">
        <f>IF(Input!J340=0," ",Input!J340)</f>
        <v xml:space="preserve"> </v>
      </c>
      <c r="I333" s="5" t="str">
        <f>IF(Input!K340=0," ",Input!K340)</f>
        <v xml:space="preserve"> </v>
      </c>
      <c r="J333" s="218" t="str">
        <f>IF(Input!L340=0," ",Input!L340)</f>
        <v xml:space="preserve"> </v>
      </c>
      <c r="K333" s="217" t="str">
        <f>IF(Input!P340=0," ",Input!P340)</f>
        <v xml:space="preserve"> </v>
      </c>
      <c r="L333" s="5" t="str">
        <f>IF(Input!Q340=0," ",Input!Q340)</f>
        <v xml:space="preserve"> </v>
      </c>
      <c r="M333" s="218" t="str">
        <f>IF(Input!R340=0," ",Input!R340)</f>
        <v xml:space="preserve"> </v>
      </c>
    </row>
    <row r="334" spans="2:13" x14ac:dyDescent="0.25">
      <c r="B334" s="217" t="str">
        <f>IF(Input!E$3=0," ",Input!E$3)</f>
        <v xml:space="preserve"> </v>
      </c>
      <c r="C334" s="5" t="str">
        <f>IF(Input!E$4=0," ",Input!E$4)</f>
        <v xml:space="preserve"> </v>
      </c>
      <c r="D334" s="5" t="str">
        <f>IF(Input!E341=0," ",Input!E341)</f>
        <v xml:space="preserve"> </v>
      </c>
      <c r="E334" s="5" t="str">
        <f>IF(Input!G341=0," ",Input!G341)</f>
        <v xml:space="preserve"> </v>
      </c>
      <c r="F334" s="5" t="str">
        <f>IF(Input!H341=0," ",Input!H341)</f>
        <v xml:space="preserve"> </v>
      </c>
      <c r="G334" s="5" t="str">
        <f>IF(Input!I341=0," ",Input!I341)</f>
        <v xml:space="preserve"> </v>
      </c>
      <c r="H334" s="5" t="str">
        <f>IF(Input!J341=0," ",Input!J341)</f>
        <v xml:space="preserve"> </v>
      </c>
      <c r="I334" s="5" t="str">
        <f>IF(Input!K341=0," ",Input!K341)</f>
        <v xml:space="preserve"> </v>
      </c>
      <c r="J334" s="218" t="str">
        <f>IF(Input!L341=0," ",Input!L341)</f>
        <v xml:space="preserve"> </v>
      </c>
      <c r="K334" s="217" t="str">
        <f>IF(Input!P341=0," ",Input!P341)</f>
        <v xml:space="preserve"> </v>
      </c>
      <c r="L334" s="5" t="str">
        <f>IF(Input!Q341=0," ",Input!Q341)</f>
        <v xml:space="preserve"> </v>
      </c>
      <c r="M334" s="218" t="str">
        <f>IF(Input!R341=0," ",Input!R341)</f>
        <v xml:space="preserve"> </v>
      </c>
    </row>
    <row r="335" spans="2:13" x14ac:dyDescent="0.25">
      <c r="B335" s="217" t="str">
        <f>IF(Input!E$3=0," ",Input!E$3)</f>
        <v xml:space="preserve"> </v>
      </c>
      <c r="C335" s="5" t="str">
        <f>IF(Input!E$4=0," ",Input!E$4)</f>
        <v xml:space="preserve"> </v>
      </c>
      <c r="D335" s="5" t="str">
        <f>IF(Input!E342=0," ",Input!E342)</f>
        <v xml:space="preserve"> </v>
      </c>
      <c r="E335" s="5" t="str">
        <f>IF(Input!G342=0," ",Input!G342)</f>
        <v xml:space="preserve"> </v>
      </c>
      <c r="F335" s="5" t="str">
        <f>IF(Input!H342=0," ",Input!H342)</f>
        <v xml:space="preserve"> </v>
      </c>
      <c r="G335" s="5" t="str">
        <f>IF(Input!I342=0," ",Input!I342)</f>
        <v xml:space="preserve"> </v>
      </c>
      <c r="H335" s="5" t="str">
        <f>IF(Input!J342=0," ",Input!J342)</f>
        <v xml:space="preserve"> </v>
      </c>
      <c r="I335" s="5" t="str">
        <f>IF(Input!K342=0," ",Input!K342)</f>
        <v xml:space="preserve"> </v>
      </c>
      <c r="J335" s="218" t="str">
        <f>IF(Input!L342=0," ",Input!L342)</f>
        <v xml:space="preserve"> </v>
      </c>
      <c r="K335" s="217" t="str">
        <f>IF(Input!P342=0," ",Input!P342)</f>
        <v xml:space="preserve"> </v>
      </c>
      <c r="L335" s="5" t="str">
        <f>IF(Input!Q342=0," ",Input!Q342)</f>
        <v xml:space="preserve"> </v>
      </c>
      <c r="M335" s="218" t="str">
        <f>IF(Input!R342=0," ",Input!R342)</f>
        <v xml:space="preserve"> </v>
      </c>
    </row>
    <row r="336" spans="2:13" x14ac:dyDescent="0.25">
      <c r="B336" s="217" t="str">
        <f>IF(Input!E$3=0," ",Input!E$3)</f>
        <v xml:space="preserve"> </v>
      </c>
      <c r="C336" s="5" t="str">
        <f>IF(Input!E$4=0," ",Input!E$4)</f>
        <v xml:space="preserve"> </v>
      </c>
      <c r="D336" s="5" t="str">
        <f>IF(Input!E343=0," ",Input!E343)</f>
        <v xml:space="preserve"> </v>
      </c>
      <c r="E336" s="5" t="str">
        <f>IF(Input!G343=0," ",Input!G343)</f>
        <v xml:space="preserve"> </v>
      </c>
      <c r="F336" s="5" t="str">
        <f>IF(Input!H343=0," ",Input!H343)</f>
        <v xml:space="preserve"> </v>
      </c>
      <c r="G336" s="5" t="str">
        <f>IF(Input!I343=0," ",Input!I343)</f>
        <v xml:space="preserve"> </v>
      </c>
      <c r="H336" s="5" t="str">
        <f>IF(Input!J343=0," ",Input!J343)</f>
        <v xml:space="preserve"> </v>
      </c>
      <c r="I336" s="5" t="str">
        <f>IF(Input!K343=0," ",Input!K343)</f>
        <v xml:space="preserve"> </v>
      </c>
      <c r="J336" s="218" t="str">
        <f>IF(Input!L343=0," ",Input!L343)</f>
        <v xml:space="preserve"> </v>
      </c>
      <c r="K336" s="217" t="str">
        <f>IF(Input!P343=0," ",Input!P343)</f>
        <v xml:space="preserve"> </v>
      </c>
      <c r="L336" s="5" t="str">
        <f>IF(Input!Q343=0," ",Input!Q343)</f>
        <v xml:space="preserve"> </v>
      </c>
      <c r="M336" s="218" t="str">
        <f>IF(Input!R343=0," ",Input!R343)</f>
        <v xml:space="preserve"> </v>
      </c>
    </row>
    <row r="337" spans="2:13" x14ac:dyDescent="0.25">
      <c r="B337" s="217" t="str">
        <f>IF(Input!E$3=0," ",Input!E$3)</f>
        <v xml:space="preserve"> </v>
      </c>
      <c r="C337" s="5" t="str">
        <f>IF(Input!E$4=0," ",Input!E$4)</f>
        <v xml:space="preserve"> </v>
      </c>
      <c r="D337" s="5" t="str">
        <f>IF(Input!E344=0," ",Input!E344)</f>
        <v xml:space="preserve"> </v>
      </c>
      <c r="E337" s="5" t="str">
        <f>IF(Input!G344=0," ",Input!G344)</f>
        <v xml:space="preserve"> </v>
      </c>
      <c r="F337" s="5" t="str">
        <f>IF(Input!H344=0," ",Input!H344)</f>
        <v xml:space="preserve"> </v>
      </c>
      <c r="G337" s="5" t="str">
        <f>IF(Input!I344=0," ",Input!I344)</f>
        <v xml:space="preserve"> </v>
      </c>
      <c r="H337" s="5" t="str">
        <f>IF(Input!J344=0," ",Input!J344)</f>
        <v xml:space="preserve"> </v>
      </c>
      <c r="I337" s="5" t="str">
        <f>IF(Input!K344=0," ",Input!K344)</f>
        <v xml:space="preserve"> </v>
      </c>
      <c r="J337" s="218" t="str">
        <f>IF(Input!L344=0," ",Input!L344)</f>
        <v xml:space="preserve"> </v>
      </c>
      <c r="K337" s="217" t="str">
        <f>IF(Input!P344=0," ",Input!P344)</f>
        <v xml:space="preserve"> </v>
      </c>
      <c r="L337" s="5" t="str">
        <f>IF(Input!Q344=0," ",Input!Q344)</f>
        <v xml:space="preserve"> </v>
      </c>
      <c r="M337" s="218" t="str">
        <f>IF(Input!R344=0," ",Input!R344)</f>
        <v xml:space="preserve"> </v>
      </c>
    </row>
    <row r="338" spans="2:13" x14ac:dyDescent="0.25">
      <c r="B338" s="217" t="str">
        <f>IF(Input!E$3=0," ",Input!E$3)</f>
        <v xml:space="preserve"> </v>
      </c>
      <c r="C338" s="5" t="str">
        <f>IF(Input!E$4=0," ",Input!E$4)</f>
        <v xml:space="preserve"> </v>
      </c>
      <c r="D338" s="5" t="str">
        <f>IF(Input!E345=0," ",Input!E345)</f>
        <v xml:space="preserve"> </v>
      </c>
      <c r="E338" s="5" t="str">
        <f>IF(Input!G345=0," ",Input!G345)</f>
        <v xml:space="preserve"> </v>
      </c>
      <c r="F338" s="5" t="str">
        <f>IF(Input!H345=0," ",Input!H345)</f>
        <v xml:space="preserve"> </v>
      </c>
      <c r="G338" s="5" t="str">
        <f>IF(Input!I345=0," ",Input!I345)</f>
        <v xml:space="preserve"> </v>
      </c>
      <c r="H338" s="5" t="str">
        <f>IF(Input!J345=0," ",Input!J345)</f>
        <v xml:space="preserve"> </v>
      </c>
      <c r="I338" s="5" t="str">
        <f>IF(Input!K345=0," ",Input!K345)</f>
        <v xml:space="preserve"> </v>
      </c>
      <c r="J338" s="218" t="str">
        <f>IF(Input!L345=0," ",Input!L345)</f>
        <v xml:space="preserve"> </v>
      </c>
      <c r="K338" s="217" t="str">
        <f>IF(Input!P345=0," ",Input!P345)</f>
        <v xml:space="preserve"> </v>
      </c>
      <c r="L338" s="5" t="str">
        <f>IF(Input!Q345=0," ",Input!Q345)</f>
        <v xml:space="preserve"> </v>
      </c>
      <c r="M338" s="218" t="str">
        <f>IF(Input!R345=0," ",Input!R345)</f>
        <v xml:space="preserve"> </v>
      </c>
    </row>
    <row r="339" spans="2:13" x14ac:dyDescent="0.25">
      <c r="B339" s="217" t="str">
        <f>IF(Input!E$3=0," ",Input!E$3)</f>
        <v xml:space="preserve"> </v>
      </c>
      <c r="C339" s="5" t="str">
        <f>IF(Input!E$4=0," ",Input!E$4)</f>
        <v xml:space="preserve"> </v>
      </c>
      <c r="D339" s="5" t="str">
        <f>IF(Input!E346=0," ",Input!E346)</f>
        <v xml:space="preserve"> </v>
      </c>
      <c r="E339" s="5" t="str">
        <f>IF(Input!G346=0," ",Input!G346)</f>
        <v xml:space="preserve"> </v>
      </c>
      <c r="F339" s="5" t="str">
        <f>IF(Input!H346=0," ",Input!H346)</f>
        <v xml:space="preserve"> </v>
      </c>
      <c r="G339" s="5" t="str">
        <f>IF(Input!I346=0," ",Input!I346)</f>
        <v xml:space="preserve"> </v>
      </c>
      <c r="H339" s="5" t="str">
        <f>IF(Input!J346=0," ",Input!J346)</f>
        <v xml:space="preserve"> </v>
      </c>
      <c r="I339" s="5" t="str">
        <f>IF(Input!K346=0," ",Input!K346)</f>
        <v xml:space="preserve"> </v>
      </c>
      <c r="J339" s="218" t="str">
        <f>IF(Input!L346=0," ",Input!L346)</f>
        <v xml:space="preserve"> </v>
      </c>
      <c r="K339" s="217" t="str">
        <f>IF(Input!P346=0," ",Input!P346)</f>
        <v xml:space="preserve"> </v>
      </c>
      <c r="L339" s="5" t="str">
        <f>IF(Input!Q346=0," ",Input!Q346)</f>
        <v xml:space="preserve"> </v>
      </c>
      <c r="M339" s="218" t="str">
        <f>IF(Input!R346=0," ",Input!R346)</f>
        <v xml:space="preserve"> </v>
      </c>
    </row>
    <row r="340" spans="2:13" x14ac:dyDescent="0.25">
      <c r="B340" s="217" t="str">
        <f>IF(Input!E$3=0," ",Input!E$3)</f>
        <v xml:space="preserve"> </v>
      </c>
      <c r="C340" s="5" t="str">
        <f>IF(Input!E$4=0," ",Input!E$4)</f>
        <v xml:space="preserve"> </v>
      </c>
      <c r="D340" s="5" t="str">
        <f>IF(Input!E347=0," ",Input!E347)</f>
        <v xml:space="preserve"> </v>
      </c>
      <c r="E340" s="5" t="str">
        <f>IF(Input!G347=0," ",Input!G347)</f>
        <v xml:space="preserve"> </v>
      </c>
      <c r="F340" s="5" t="str">
        <f>IF(Input!H347=0," ",Input!H347)</f>
        <v xml:space="preserve"> </v>
      </c>
      <c r="G340" s="5" t="str">
        <f>IF(Input!I347=0," ",Input!I347)</f>
        <v xml:space="preserve"> </v>
      </c>
      <c r="H340" s="5" t="str">
        <f>IF(Input!J347=0," ",Input!J347)</f>
        <v xml:space="preserve"> </v>
      </c>
      <c r="I340" s="5" t="str">
        <f>IF(Input!K347=0," ",Input!K347)</f>
        <v xml:space="preserve"> </v>
      </c>
      <c r="J340" s="218" t="str">
        <f>IF(Input!L347=0," ",Input!L347)</f>
        <v xml:space="preserve"> </v>
      </c>
      <c r="K340" s="217" t="str">
        <f>IF(Input!P347=0," ",Input!P347)</f>
        <v xml:space="preserve"> </v>
      </c>
      <c r="L340" s="5" t="str">
        <f>IF(Input!Q347=0," ",Input!Q347)</f>
        <v xml:space="preserve"> </v>
      </c>
      <c r="M340" s="218" t="str">
        <f>IF(Input!R347=0," ",Input!R347)</f>
        <v xml:space="preserve"> </v>
      </c>
    </row>
    <row r="341" spans="2:13" x14ac:dyDescent="0.25">
      <c r="B341" s="217" t="str">
        <f>IF(Input!E$3=0," ",Input!E$3)</f>
        <v xml:space="preserve"> </v>
      </c>
      <c r="C341" s="5" t="str">
        <f>IF(Input!E$4=0," ",Input!E$4)</f>
        <v xml:space="preserve"> </v>
      </c>
      <c r="D341" s="5" t="str">
        <f>IF(Input!E348=0," ",Input!E348)</f>
        <v xml:space="preserve"> </v>
      </c>
      <c r="E341" s="5" t="str">
        <f>IF(Input!G348=0," ",Input!G348)</f>
        <v xml:space="preserve"> </v>
      </c>
      <c r="F341" s="5" t="str">
        <f>IF(Input!H348=0," ",Input!H348)</f>
        <v xml:space="preserve"> </v>
      </c>
      <c r="G341" s="5" t="str">
        <f>IF(Input!I348=0," ",Input!I348)</f>
        <v xml:space="preserve"> </v>
      </c>
      <c r="H341" s="5" t="str">
        <f>IF(Input!J348=0," ",Input!J348)</f>
        <v xml:space="preserve"> </v>
      </c>
      <c r="I341" s="5" t="str">
        <f>IF(Input!K348=0," ",Input!K348)</f>
        <v xml:space="preserve"> </v>
      </c>
      <c r="J341" s="218" t="str">
        <f>IF(Input!L348=0," ",Input!L348)</f>
        <v xml:space="preserve"> </v>
      </c>
      <c r="K341" s="217" t="str">
        <f>IF(Input!P348=0," ",Input!P348)</f>
        <v xml:space="preserve"> </v>
      </c>
      <c r="L341" s="5" t="str">
        <f>IF(Input!Q348=0," ",Input!Q348)</f>
        <v xml:space="preserve"> </v>
      </c>
      <c r="M341" s="218" t="str">
        <f>IF(Input!R348=0," ",Input!R348)</f>
        <v xml:space="preserve"> </v>
      </c>
    </row>
    <row r="342" spans="2:13" x14ac:dyDescent="0.25">
      <c r="B342" s="217" t="str">
        <f>IF(Input!E$3=0," ",Input!E$3)</f>
        <v xml:space="preserve"> </v>
      </c>
      <c r="C342" s="5" t="str">
        <f>IF(Input!E$4=0," ",Input!E$4)</f>
        <v xml:space="preserve"> </v>
      </c>
      <c r="D342" s="5" t="str">
        <f>IF(Input!E349=0," ",Input!E349)</f>
        <v xml:space="preserve"> </v>
      </c>
      <c r="E342" s="5" t="str">
        <f>IF(Input!G349=0," ",Input!G349)</f>
        <v xml:space="preserve"> </v>
      </c>
      <c r="F342" s="5" t="str">
        <f>IF(Input!H349=0," ",Input!H349)</f>
        <v xml:space="preserve"> </v>
      </c>
      <c r="G342" s="5" t="str">
        <f>IF(Input!I349=0," ",Input!I349)</f>
        <v xml:space="preserve"> </v>
      </c>
      <c r="H342" s="5" t="str">
        <f>IF(Input!J349=0," ",Input!J349)</f>
        <v xml:space="preserve"> </v>
      </c>
      <c r="I342" s="5" t="str">
        <f>IF(Input!K349=0," ",Input!K349)</f>
        <v xml:space="preserve"> </v>
      </c>
      <c r="J342" s="218" t="str">
        <f>IF(Input!L349=0," ",Input!L349)</f>
        <v xml:space="preserve"> </v>
      </c>
      <c r="K342" s="217" t="str">
        <f>IF(Input!P349=0," ",Input!P349)</f>
        <v xml:space="preserve"> </v>
      </c>
      <c r="L342" s="5" t="str">
        <f>IF(Input!Q349=0," ",Input!Q349)</f>
        <v xml:space="preserve"> </v>
      </c>
      <c r="M342" s="218" t="str">
        <f>IF(Input!R349=0," ",Input!R349)</f>
        <v xml:space="preserve"> </v>
      </c>
    </row>
    <row r="343" spans="2:13" x14ac:dyDescent="0.25">
      <c r="B343" s="217" t="str">
        <f>IF(Input!E$3=0," ",Input!E$3)</f>
        <v xml:space="preserve"> </v>
      </c>
      <c r="C343" s="5" t="str">
        <f>IF(Input!E$4=0," ",Input!E$4)</f>
        <v xml:space="preserve"> </v>
      </c>
      <c r="D343" s="5" t="str">
        <f>IF(Input!E350=0," ",Input!E350)</f>
        <v xml:space="preserve"> </v>
      </c>
      <c r="E343" s="5" t="str">
        <f>IF(Input!G350=0," ",Input!G350)</f>
        <v xml:space="preserve"> </v>
      </c>
      <c r="F343" s="5" t="str">
        <f>IF(Input!H350=0," ",Input!H350)</f>
        <v xml:space="preserve"> </v>
      </c>
      <c r="G343" s="5" t="str">
        <f>IF(Input!I350=0," ",Input!I350)</f>
        <v xml:space="preserve"> </v>
      </c>
      <c r="H343" s="5" t="str">
        <f>IF(Input!J350=0," ",Input!J350)</f>
        <v xml:space="preserve"> </v>
      </c>
      <c r="I343" s="5" t="str">
        <f>IF(Input!K350=0," ",Input!K350)</f>
        <v xml:space="preserve"> </v>
      </c>
      <c r="J343" s="218" t="str">
        <f>IF(Input!L350=0," ",Input!L350)</f>
        <v xml:space="preserve"> </v>
      </c>
      <c r="K343" s="217" t="str">
        <f>IF(Input!P350=0," ",Input!P350)</f>
        <v xml:space="preserve"> </v>
      </c>
      <c r="L343" s="5" t="str">
        <f>IF(Input!Q350=0," ",Input!Q350)</f>
        <v xml:space="preserve"> </v>
      </c>
      <c r="M343" s="218" t="str">
        <f>IF(Input!R350=0," ",Input!R350)</f>
        <v xml:space="preserve"> </v>
      </c>
    </row>
    <row r="344" spans="2:13" x14ac:dyDescent="0.25">
      <c r="B344" s="217" t="str">
        <f>IF(Input!E$3=0," ",Input!E$3)</f>
        <v xml:space="preserve"> </v>
      </c>
      <c r="C344" s="5" t="str">
        <f>IF(Input!E$4=0," ",Input!E$4)</f>
        <v xml:space="preserve"> </v>
      </c>
      <c r="D344" s="5" t="str">
        <f>IF(Input!E351=0," ",Input!E351)</f>
        <v xml:space="preserve"> </v>
      </c>
      <c r="E344" s="5" t="str">
        <f>IF(Input!G351=0," ",Input!G351)</f>
        <v xml:space="preserve"> </v>
      </c>
      <c r="F344" s="5" t="str">
        <f>IF(Input!H351=0," ",Input!H351)</f>
        <v xml:space="preserve"> </v>
      </c>
      <c r="G344" s="5" t="str">
        <f>IF(Input!I351=0," ",Input!I351)</f>
        <v xml:space="preserve"> </v>
      </c>
      <c r="H344" s="5" t="str">
        <f>IF(Input!J351=0," ",Input!J351)</f>
        <v xml:space="preserve"> </v>
      </c>
      <c r="I344" s="5" t="str">
        <f>IF(Input!K351=0," ",Input!K351)</f>
        <v xml:space="preserve"> </v>
      </c>
      <c r="J344" s="218" t="str">
        <f>IF(Input!L351=0," ",Input!L351)</f>
        <v xml:space="preserve"> </v>
      </c>
      <c r="K344" s="217" t="str">
        <f>IF(Input!P351=0," ",Input!P351)</f>
        <v xml:space="preserve"> </v>
      </c>
      <c r="L344" s="5" t="str">
        <f>IF(Input!Q351=0," ",Input!Q351)</f>
        <v xml:space="preserve"> </v>
      </c>
      <c r="M344" s="218" t="str">
        <f>IF(Input!R351=0," ",Input!R351)</f>
        <v xml:space="preserve"> </v>
      </c>
    </row>
    <row r="345" spans="2:13" x14ac:dyDescent="0.25">
      <c r="B345" s="217" t="str">
        <f>IF(Input!E$3=0," ",Input!E$3)</f>
        <v xml:space="preserve"> </v>
      </c>
      <c r="C345" s="5" t="str">
        <f>IF(Input!E$4=0," ",Input!E$4)</f>
        <v xml:space="preserve"> </v>
      </c>
      <c r="D345" s="5" t="str">
        <f>IF(Input!E352=0," ",Input!E352)</f>
        <v xml:space="preserve"> </v>
      </c>
      <c r="E345" s="5" t="str">
        <f>IF(Input!G352=0," ",Input!G352)</f>
        <v xml:space="preserve"> </v>
      </c>
      <c r="F345" s="5" t="str">
        <f>IF(Input!H352=0," ",Input!H352)</f>
        <v xml:space="preserve"> </v>
      </c>
      <c r="G345" s="5" t="str">
        <f>IF(Input!I352=0," ",Input!I352)</f>
        <v xml:space="preserve"> </v>
      </c>
      <c r="H345" s="5" t="str">
        <f>IF(Input!J352=0," ",Input!J352)</f>
        <v xml:space="preserve"> </v>
      </c>
      <c r="I345" s="5" t="str">
        <f>IF(Input!K352=0," ",Input!K352)</f>
        <v xml:space="preserve"> </v>
      </c>
      <c r="J345" s="218" t="str">
        <f>IF(Input!L352=0," ",Input!L352)</f>
        <v xml:space="preserve"> </v>
      </c>
      <c r="K345" s="217" t="str">
        <f>IF(Input!P352=0," ",Input!P352)</f>
        <v xml:space="preserve"> </v>
      </c>
      <c r="L345" s="5" t="str">
        <f>IF(Input!Q352=0," ",Input!Q352)</f>
        <v xml:space="preserve"> </v>
      </c>
      <c r="M345" s="218" t="str">
        <f>IF(Input!R352=0," ",Input!R352)</f>
        <v xml:space="preserve"> </v>
      </c>
    </row>
    <row r="346" spans="2:13" x14ac:dyDescent="0.25">
      <c r="B346" s="217" t="str">
        <f>IF(Input!E$3=0," ",Input!E$3)</f>
        <v xml:space="preserve"> </v>
      </c>
      <c r="C346" s="5" t="str">
        <f>IF(Input!E$4=0," ",Input!E$4)</f>
        <v xml:space="preserve"> </v>
      </c>
      <c r="D346" s="5" t="str">
        <f>IF(Input!E353=0," ",Input!E353)</f>
        <v xml:space="preserve"> </v>
      </c>
      <c r="E346" s="5" t="str">
        <f>IF(Input!G353=0," ",Input!G353)</f>
        <v xml:space="preserve"> </v>
      </c>
      <c r="F346" s="5" t="str">
        <f>IF(Input!H353=0," ",Input!H353)</f>
        <v xml:space="preserve"> </v>
      </c>
      <c r="G346" s="5" t="str">
        <f>IF(Input!I353=0," ",Input!I353)</f>
        <v xml:space="preserve"> </v>
      </c>
      <c r="H346" s="5" t="str">
        <f>IF(Input!J353=0," ",Input!J353)</f>
        <v xml:space="preserve"> </v>
      </c>
      <c r="I346" s="5" t="str">
        <f>IF(Input!K353=0," ",Input!K353)</f>
        <v xml:space="preserve"> </v>
      </c>
      <c r="J346" s="218" t="str">
        <f>IF(Input!L353=0," ",Input!L353)</f>
        <v xml:space="preserve"> </v>
      </c>
      <c r="K346" s="217" t="str">
        <f>IF(Input!P353=0," ",Input!P353)</f>
        <v xml:space="preserve"> </v>
      </c>
      <c r="L346" s="5" t="str">
        <f>IF(Input!Q353=0," ",Input!Q353)</f>
        <v xml:space="preserve"> </v>
      </c>
      <c r="M346" s="218" t="str">
        <f>IF(Input!R353=0," ",Input!R353)</f>
        <v xml:space="preserve"> </v>
      </c>
    </row>
    <row r="347" spans="2:13" x14ac:dyDescent="0.25">
      <c r="B347" s="217" t="str">
        <f>IF(Input!E$3=0," ",Input!E$3)</f>
        <v xml:space="preserve"> </v>
      </c>
      <c r="C347" s="5" t="str">
        <f>IF(Input!E$4=0," ",Input!E$4)</f>
        <v xml:space="preserve"> </v>
      </c>
      <c r="D347" s="5" t="str">
        <f>IF(Input!E354=0," ",Input!E354)</f>
        <v xml:space="preserve"> </v>
      </c>
      <c r="E347" s="5" t="str">
        <f>IF(Input!G354=0," ",Input!G354)</f>
        <v xml:space="preserve"> </v>
      </c>
      <c r="F347" s="5" t="str">
        <f>IF(Input!H354=0," ",Input!H354)</f>
        <v xml:space="preserve"> </v>
      </c>
      <c r="G347" s="5" t="str">
        <f>IF(Input!I354=0," ",Input!I354)</f>
        <v xml:space="preserve"> </v>
      </c>
      <c r="H347" s="5" t="str">
        <f>IF(Input!J354=0," ",Input!J354)</f>
        <v xml:space="preserve"> </v>
      </c>
      <c r="I347" s="5" t="str">
        <f>IF(Input!K354=0," ",Input!K354)</f>
        <v xml:space="preserve"> </v>
      </c>
      <c r="J347" s="218" t="str">
        <f>IF(Input!L354=0," ",Input!L354)</f>
        <v xml:space="preserve"> </v>
      </c>
      <c r="K347" s="217" t="str">
        <f>IF(Input!P354=0," ",Input!P354)</f>
        <v xml:space="preserve"> </v>
      </c>
      <c r="L347" s="5" t="str">
        <f>IF(Input!Q354=0," ",Input!Q354)</f>
        <v xml:space="preserve"> </v>
      </c>
      <c r="M347" s="218" t="str">
        <f>IF(Input!R354=0," ",Input!R354)</f>
        <v xml:space="preserve"> </v>
      </c>
    </row>
    <row r="348" spans="2:13" x14ac:dyDescent="0.25">
      <c r="B348" s="217" t="str">
        <f>IF(Input!E$3=0," ",Input!E$3)</f>
        <v xml:space="preserve"> </v>
      </c>
      <c r="C348" s="5" t="str">
        <f>IF(Input!E$4=0," ",Input!E$4)</f>
        <v xml:space="preserve"> </v>
      </c>
      <c r="D348" s="5" t="str">
        <f>IF(Input!E355=0," ",Input!E355)</f>
        <v xml:space="preserve"> </v>
      </c>
      <c r="E348" s="5" t="str">
        <f>IF(Input!G355=0," ",Input!G355)</f>
        <v xml:space="preserve"> </v>
      </c>
      <c r="F348" s="5" t="str">
        <f>IF(Input!H355=0," ",Input!H355)</f>
        <v xml:space="preserve"> </v>
      </c>
      <c r="G348" s="5" t="str">
        <f>IF(Input!I355=0," ",Input!I355)</f>
        <v xml:space="preserve"> </v>
      </c>
      <c r="H348" s="5" t="str">
        <f>IF(Input!J355=0," ",Input!J355)</f>
        <v xml:space="preserve"> </v>
      </c>
      <c r="I348" s="5" t="str">
        <f>IF(Input!K355=0," ",Input!K355)</f>
        <v xml:space="preserve"> </v>
      </c>
      <c r="J348" s="218" t="str">
        <f>IF(Input!L355=0," ",Input!L355)</f>
        <v xml:space="preserve"> </v>
      </c>
      <c r="K348" s="217" t="str">
        <f>IF(Input!P355=0," ",Input!P355)</f>
        <v xml:space="preserve"> </v>
      </c>
      <c r="L348" s="5" t="str">
        <f>IF(Input!Q355=0," ",Input!Q355)</f>
        <v xml:space="preserve"> </v>
      </c>
      <c r="M348" s="218" t="str">
        <f>IF(Input!R355=0," ",Input!R355)</f>
        <v xml:space="preserve"> </v>
      </c>
    </row>
    <row r="349" spans="2:13" x14ac:dyDescent="0.25">
      <c r="B349" s="217" t="str">
        <f>IF(Input!E$3=0," ",Input!E$3)</f>
        <v xml:space="preserve"> </v>
      </c>
      <c r="C349" s="5" t="str">
        <f>IF(Input!E$4=0," ",Input!E$4)</f>
        <v xml:space="preserve"> </v>
      </c>
      <c r="D349" s="5" t="str">
        <f>IF(Input!E356=0," ",Input!E356)</f>
        <v xml:space="preserve"> </v>
      </c>
      <c r="E349" s="5" t="str">
        <f>IF(Input!G356=0," ",Input!G356)</f>
        <v xml:space="preserve"> </v>
      </c>
      <c r="F349" s="5" t="str">
        <f>IF(Input!H356=0," ",Input!H356)</f>
        <v xml:space="preserve"> </v>
      </c>
      <c r="G349" s="5" t="str">
        <f>IF(Input!I356=0," ",Input!I356)</f>
        <v xml:space="preserve"> </v>
      </c>
      <c r="H349" s="5" t="str">
        <f>IF(Input!J356=0," ",Input!J356)</f>
        <v xml:space="preserve"> </v>
      </c>
      <c r="I349" s="5" t="str">
        <f>IF(Input!K356=0," ",Input!K356)</f>
        <v xml:space="preserve"> </v>
      </c>
      <c r="J349" s="218" t="str">
        <f>IF(Input!L356=0," ",Input!L356)</f>
        <v xml:space="preserve"> </v>
      </c>
      <c r="K349" s="217" t="str">
        <f>IF(Input!P356=0," ",Input!P356)</f>
        <v xml:space="preserve"> </v>
      </c>
      <c r="L349" s="5" t="str">
        <f>IF(Input!Q356=0," ",Input!Q356)</f>
        <v xml:space="preserve"> </v>
      </c>
      <c r="M349" s="218" t="str">
        <f>IF(Input!R356=0," ",Input!R356)</f>
        <v xml:space="preserve"> </v>
      </c>
    </row>
    <row r="350" spans="2:13" x14ac:dyDescent="0.25">
      <c r="B350" s="217" t="str">
        <f>IF(Input!E$3=0," ",Input!E$3)</f>
        <v xml:space="preserve"> </v>
      </c>
      <c r="C350" s="5" t="str">
        <f>IF(Input!E$4=0," ",Input!E$4)</f>
        <v xml:space="preserve"> </v>
      </c>
      <c r="D350" s="5" t="str">
        <f>IF(Input!E357=0," ",Input!E357)</f>
        <v xml:space="preserve"> </v>
      </c>
      <c r="E350" s="5" t="str">
        <f>IF(Input!G357=0," ",Input!G357)</f>
        <v xml:space="preserve"> </v>
      </c>
      <c r="F350" s="5" t="str">
        <f>IF(Input!H357=0," ",Input!H357)</f>
        <v xml:space="preserve"> </v>
      </c>
      <c r="G350" s="5" t="str">
        <f>IF(Input!I357=0," ",Input!I357)</f>
        <v xml:space="preserve"> </v>
      </c>
      <c r="H350" s="5" t="str">
        <f>IF(Input!J357=0," ",Input!J357)</f>
        <v xml:space="preserve"> </v>
      </c>
      <c r="I350" s="5" t="str">
        <f>IF(Input!K357=0," ",Input!K357)</f>
        <v xml:space="preserve"> </v>
      </c>
      <c r="J350" s="218" t="str">
        <f>IF(Input!L357=0," ",Input!L357)</f>
        <v xml:space="preserve"> </v>
      </c>
      <c r="K350" s="217" t="str">
        <f>IF(Input!P357=0," ",Input!P357)</f>
        <v xml:space="preserve"> </v>
      </c>
      <c r="L350" s="5" t="str">
        <f>IF(Input!Q357=0," ",Input!Q357)</f>
        <v xml:space="preserve"> </v>
      </c>
      <c r="M350" s="218" t="str">
        <f>IF(Input!R357=0," ",Input!R357)</f>
        <v xml:space="preserve"> </v>
      </c>
    </row>
    <row r="351" spans="2:13" x14ac:dyDescent="0.25">
      <c r="B351" s="217" t="str">
        <f>IF(Input!E$3=0," ",Input!E$3)</f>
        <v xml:space="preserve"> </v>
      </c>
      <c r="C351" s="5" t="str">
        <f>IF(Input!E$4=0," ",Input!E$4)</f>
        <v xml:space="preserve"> </v>
      </c>
      <c r="D351" s="5" t="str">
        <f>IF(Input!E358=0," ",Input!E358)</f>
        <v xml:space="preserve"> </v>
      </c>
      <c r="E351" s="5" t="str">
        <f>IF(Input!G358=0," ",Input!G358)</f>
        <v xml:space="preserve"> </v>
      </c>
      <c r="F351" s="5" t="str">
        <f>IF(Input!H358=0," ",Input!H358)</f>
        <v xml:space="preserve"> </v>
      </c>
      <c r="G351" s="5" t="str">
        <f>IF(Input!I358=0," ",Input!I358)</f>
        <v xml:space="preserve"> </v>
      </c>
      <c r="H351" s="5" t="str">
        <f>IF(Input!J358=0," ",Input!J358)</f>
        <v xml:space="preserve"> </v>
      </c>
      <c r="I351" s="5" t="str">
        <f>IF(Input!K358=0," ",Input!K358)</f>
        <v xml:space="preserve"> </v>
      </c>
      <c r="J351" s="218" t="str">
        <f>IF(Input!L358=0," ",Input!L358)</f>
        <v xml:space="preserve"> </v>
      </c>
      <c r="K351" s="217" t="str">
        <f>IF(Input!P358=0," ",Input!P358)</f>
        <v xml:space="preserve"> </v>
      </c>
      <c r="L351" s="5" t="str">
        <f>IF(Input!Q358=0," ",Input!Q358)</f>
        <v xml:space="preserve"> </v>
      </c>
      <c r="M351" s="218" t="str">
        <f>IF(Input!R358=0," ",Input!R358)</f>
        <v xml:space="preserve"> </v>
      </c>
    </row>
    <row r="352" spans="2:13" x14ac:dyDescent="0.25">
      <c r="B352" s="217" t="str">
        <f>IF(Input!E$3=0," ",Input!E$3)</f>
        <v xml:space="preserve"> </v>
      </c>
      <c r="C352" s="5" t="str">
        <f>IF(Input!E$4=0," ",Input!E$4)</f>
        <v xml:space="preserve"> </v>
      </c>
      <c r="D352" s="5" t="str">
        <f>IF(Input!E359=0," ",Input!E359)</f>
        <v xml:space="preserve"> </v>
      </c>
      <c r="E352" s="5" t="str">
        <f>IF(Input!G359=0," ",Input!G359)</f>
        <v xml:space="preserve"> </v>
      </c>
      <c r="F352" s="5" t="str">
        <f>IF(Input!H359=0," ",Input!H359)</f>
        <v xml:space="preserve"> </v>
      </c>
      <c r="G352" s="5" t="str">
        <f>IF(Input!I359=0," ",Input!I359)</f>
        <v xml:space="preserve"> </v>
      </c>
      <c r="H352" s="5" t="str">
        <f>IF(Input!J359=0," ",Input!J359)</f>
        <v xml:space="preserve"> </v>
      </c>
      <c r="I352" s="5" t="str">
        <f>IF(Input!K359=0," ",Input!K359)</f>
        <v xml:space="preserve"> </v>
      </c>
      <c r="J352" s="218" t="str">
        <f>IF(Input!L359=0," ",Input!L359)</f>
        <v xml:space="preserve"> </v>
      </c>
      <c r="K352" s="217" t="str">
        <f>IF(Input!P359=0," ",Input!P359)</f>
        <v xml:space="preserve"> </v>
      </c>
      <c r="L352" s="5" t="str">
        <f>IF(Input!Q359=0," ",Input!Q359)</f>
        <v xml:space="preserve"> </v>
      </c>
      <c r="M352" s="218" t="str">
        <f>IF(Input!R359=0," ",Input!R359)</f>
        <v xml:space="preserve"> </v>
      </c>
    </row>
    <row r="353" spans="2:13" x14ac:dyDescent="0.25">
      <c r="B353" s="217" t="str">
        <f>IF(Input!E$3=0," ",Input!E$3)</f>
        <v xml:space="preserve"> </v>
      </c>
      <c r="C353" s="5" t="str">
        <f>IF(Input!E$4=0," ",Input!E$4)</f>
        <v xml:space="preserve"> </v>
      </c>
      <c r="D353" s="5" t="str">
        <f>IF(Input!E360=0," ",Input!E360)</f>
        <v xml:space="preserve"> </v>
      </c>
      <c r="E353" s="5" t="str">
        <f>IF(Input!G360=0," ",Input!G360)</f>
        <v xml:space="preserve"> </v>
      </c>
      <c r="F353" s="5" t="str">
        <f>IF(Input!H360=0," ",Input!H360)</f>
        <v xml:space="preserve"> </v>
      </c>
      <c r="G353" s="5" t="str">
        <f>IF(Input!I360=0," ",Input!I360)</f>
        <v xml:space="preserve"> </v>
      </c>
      <c r="H353" s="5" t="str">
        <f>IF(Input!J360=0," ",Input!J360)</f>
        <v xml:space="preserve"> </v>
      </c>
      <c r="I353" s="5" t="str">
        <f>IF(Input!K360=0," ",Input!K360)</f>
        <v xml:space="preserve"> </v>
      </c>
      <c r="J353" s="218" t="str">
        <f>IF(Input!L360=0," ",Input!L360)</f>
        <v xml:space="preserve"> </v>
      </c>
      <c r="K353" s="217" t="str">
        <f>IF(Input!P360=0," ",Input!P360)</f>
        <v xml:space="preserve"> </v>
      </c>
      <c r="L353" s="5" t="str">
        <f>IF(Input!Q360=0," ",Input!Q360)</f>
        <v xml:space="preserve"> </v>
      </c>
      <c r="M353" s="218" t="str">
        <f>IF(Input!R360=0," ",Input!R360)</f>
        <v xml:space="preserve"> </v>
      </c>
    </row>
    <row r="354" spans="2:13" x14ac:dyDescent="0.25">
      <c r="B354" s="217" t="str">
        <f>IF(Input!E$3=0," ",Input!E$3)</f>
        <v xml:space="preserve"> </v>
      </c>
      <c r="C354" s="5" t="str">
        <f>IF(Input!E$4=0," ",Input!E$4)</f>
        <v xml:space="preserve"> </v>
      </c>
      <c r="D354" s="5" t="str">
        <f>IF(Input!E361=0," ",Input!E361)</f>
        <v xml:space="preserve"> </v>
      </c>
      <c r="E354" s="5" t="str">
        <f>IF(Input!G361=0," ",Input!G361)</f>
        <v xml:space="preserve"> </v>
      </c>
      <c r="F354" s="5" t="str">
        <f>IF(Input!H361=0," ",Input!H361)</f>
        <v xml:space="preserve"> </v>
      </c>
      <c r="G354" s="5" t="str">
        <f>IF(Input!I361=0," ",Input!I361)</f>
        <v xml:space="preserve"> </v>
      </c>
      <c r="H354" s="5" t="str">
        <f>IF(Input!J361=0," ",Input!J361)</f>
        <v xml:space="preserve"> </v>
      </c>
      <c r="I354" s="5" t="str">
        <f>IF(Input!K361=0," ",Input!K361)</f>
        <v xml:space="preserve"> </v>
      </c>
      <c r="J354" s="218" t="str">
        <f>IF(Input!L361=0," ",Input!L361)</f>
        <v xml:space="preserve"> </v>
      </c>
      <c r="K354" s="217" t="str">
        <f>IF(Input!P361=0," ",Input!P361)</f>
        <v xml:space="preserve"> </v>
      </c>
      <c r="L354" s="5" t="str">
        <f>IF(Input!Q361=0," ",Input!Q361)</f>
        <v xml:space="preserve"> </v>
      </c>
      <c r="M354" s="218" t="str">
        <f>IF(Input!R361=0," ",Input!R361)</f>
        <v xml:space="preserve"> </v>
      </c>
    </row>
    <row r="355" spans="2:13" x14ac:dyDescent="0.25">
      <c r="B355" s="217" t="str">
        <f>IF(Input!E$3=0," ",Input!E$3)</f>
        <v xml:space="preserve"> </v>
      </c>
      <c r="C355" s="5" t="str">
        <f>IF(Input!E$4=0," ",Input!E$4)</f>
        <v xml:space="preserve"> </v>
      </c>
      <c r="D355" s="5" t="str">
        <f>IF(Input!E362=0," ",Input!E362)</f>
        <v xml:space="preserve"> </v>
      </c>
      <c r="E355" s="5" t="str">
        <f>IF(Input!G362=0," ",Input!G362)</f>
        <v xml:space="preserve"> </v>
      </c>
      <c r="F355" s="5" t="str">
        <f>IF(Input!H362=0," ",Input!H362)</f>
        <v xml:space="preserve"> </v>
      </c>
      <c r="G355" s="5" t="str">
        <f>IF(Input!I362=0," ",Input!I362)</f>
        <v xml:space="preserve"> </v>
      </c>
      <c r="H355" s="5" t="str">
        <f>IF(Input!J362=0," ",Input!J362)</f>
        <v xml:space="preserve"> </v>
      </c>
      <c r="I355" s="5" t="str">
        <f>IF(Input!K362=0," ",Input!K362)</f>
        <v xml:space="preserve"> </v>
      </c>
      <c r="J355" s="218" t="str">
        <f>IF(Input!L362=0," ",Input!L362)</f>
        <v xml:space="preserve"> </v>
      </c>
      <c r="K355" s="217" t="str">
        <f>IF(Input!P362=0," ",Input!P362)</f>
        <v xml:space="preserve"> </v>
      </c>
      <c r="L355" s="5" t="str">
        <f>IF(Input!Q362=0," ",Input!Q362)</f>
        <v xml:space="preserve"> </v>
      </c>
      <c r="M355" s="218" t="str">
        <f>IF(Input!R362=0," ",Input!R362)</f>
        <v xml:space="preserve"> </v>
      </c>
    </row>
    <row r="356" spans="2:13" x14ac:dyDescent="0.25">
      <c r="B356" s="217" t="str">
        <f>IF(Input!E$3=0," ",Input!E$3)</f>
        <v xml:space="preserve"> </v>
      </c>
      <c r="C356" s="5" t="str">
        <f>IF(Input!E$4=0," ",Input!E$4)</f>
        <v xml:space="preserve"> </v>
      </c>
      <c r="D356" s="5" t="str">
        <f>IF(Input!E363=0," ",Input!E363)</f>
        <v xml:space="preserve"> </v>
      </c>
      <c r="E356" s="5" t="str">
        <f>IF(Input!G363=0," ",Input!G363)</f>
        <v xml:space="preserve"> </v>
      </c>
      <c r="F356" s="5" t="str">
        <f>IF(Input!H363=0," ",Input!H363)</f>
        <v xml:space="preserve"> </v>
      </c>
      <c r="G356" s="5" t="str">
        <f>IF(Input!I363=0," ",Input!I363)</f>
        <v xml:space="preserve"> </v>
      </c>
      <c r="H356" s="5" t="str">
        <f>IF(Input!J363=0," ",Input!J363)</f>
        <v xml:space="preserve"> </v>
      </c>
      <c r="I356" s="5" t="str">
        <f>IF(Input!K363=0," ",Input!K363)</f>
        <v xml:space="preserve"> </v>
      </c>
      <c r="J356" s="218" t="str">
        <f>IF(Input!L363=0," ",Input!L363)</f>
        <v xml:space="preserve"> </v>
      </c>
      <c r="K356" s="217" t="str">
        <f>IF(Input!P363=0," ",Input!P363)</f>
        <v xml:space="preserve"> </v>
      </c>
      <c r="L356" s="5" t="str">
        <f>IF(Input!Q363=0," ",Input!Q363)</f>
        <v xml:space="preserve"> </v>
      </c>
      <c r="M356" s="218" t="str">
        <f>IF(Input!R363=0," ",Input!R363)</f>
        <v xml:space="preserve"> </v>
      </c>
    </row>
    <row r="357" spans="2:13" x14ac:dyDescent="0.25">
      <c r="B357" s="217" t="str">
        <f>IF(Input!E$3=0," ",Input!E$3)</f>
        <v xml:space="preserve"> </v>
      </c>
      <c r="C357" s="5" t="str">
        <f>IF(Input!E$4=0," ",Input!E$4)</f>
        <v xml:space="preserve"> </v>
      </c>
      <c r="D357" s="5" t="str">
        <f>IF(Input!E364=0," ",Input!E364)</f>
        <v xml:space="preserve"> </v>
      </c>
      <c r="E357" s="5" t="str">
        <f>IF(Input!G364=0," ",Input!G364)</f>
        <v xml:space="preserve"> </v>
      </c>
      <c r="F357" s="5" t="str">
        <f>IF(Input!H364=0," ",Input!H364)</f>
        <v xml:space="preserve"> </v>
      </c>
      <c r="G357" s="5" t="str">
        <f>IF(Input!I364=0," ",Input!I364)</f>
        <v xml:space="preserve"> </v>
      </c>
      <c r="H357" s="5" t="str">
        <f>IF(Input!J364=0," ",Input!J364)</f>
        <v xml:space="preserve"> </v>
      </c>
      <c r="I357" s="5" t="str">
        <f>IF(Input!K364=0," ",Input!K364)</f>
        <v xml:space="preserve"> </v>
      </c>
      <c r="J357" s="218" t="str">
        <f>IF(Input!L364=0," ",Input!L364)</f>
        <v xml:space="preserve"> </v>
      </c>
      <c r="K357" s="217" t="str">
        <f>IF(Input!P364=0," ",Input!P364)</f>
        <v xml:space="preserve"> </v>
      </c>
      <c r="L357" s="5" t="str">
        <f>IF(Input!Q364=0," ",Input!Q364)</f>
        <v xml:space="preserve"> </v>
      </c>
      <c r="M357" s="218" t="str">
        <f>IF(Input!R364=0," ",Input!R364)</f>
        <v xml:space="preserve"> </v>
      </c>
    </row>
    <row r="358" spans="2:13" x14ac:dyDescent="0.25">
      <c r="B358" s="217" t="str">
        <f>IF(Input!E$3=0," ",Input!E$3)</f>
        <v xml:space="preserve"> </v>
      </c>
      <c r="C358" s="5" t="str">
        <f>IF(Input!E$4=0," ",Input!E$4)</f>
        <v xml:space="preserve"> </v>
      </c>
      <c r="D358" s="5" t="str">
        <f>IF(Input!E365=0," ",Input!E365)</f>
        <v xml:space="preserve"> </v>
      </c>
      <c r="E358" s="5" t="str">
        <f>IF(Input!G365=0," ",Input!G365)</f>
        <v xml:space="preserve"> </v>
      </c>
      <c r="F358" s="5" t="str">
        <f>IF(Input!H365=0," ",Input!H365)</f>
        <v xml:space="preserve"> </v>
      </c>
      <c r="G358" s="5" t="str">
        <f>IF(Input!I365=0," ",Input!I365)</f>
        <v xml:space="preserve"> </v>
      </c>
      <c r="H358" s="5" t="str">
        <f>IF(Input!J365=0," ",Input!J365)</f>
        <v xml:space="preserve"> </v>
      </c>
      <c r="I358" s="5" t="str">
        <f>IF(Input!K365=0," ",Input!K365)</f>
        <v xml:space="preserve"> </v>
      </c>
      <c r="J358" s="218" t="str">
        <f>IF(Input!L365=0," ",Input!L365)</f>
        <v xml:space="preserve"> </v>
      </c>
      <c r="K358" s="217" t="str">
        <f>IF(Input!P365=0," ",Input!P365)</f>
        <v xml:space="preserve"> </v>
      </c>
      <c r="L358" s="5" t="str">
        <f>IF(Input!Q365=0," ",Input!Q365)</f>
        <v xml:space="preserve"> </v>
      </c>
      <c r="M358" s="218" t="str">
        <f>IF(Input!R365=0," ",Input!R365)</f>
        <v xml:space="preserve"> </v>
      </c>
    </row>
    <row r="359" spans="2:13" x14ac:dyDescent="0.25">
      <c r="B359" s="217" t="str">
        <f>IF(Input!E$3=0," ",Input!E$3)</f>
        <v xml:space="preserve"> </v>
      </c>
      <c r="C359" s="5" t="str">
        <f>IF(Input!E$4=0," ",Input!E$4)</f>
        <v xml:space="preserve"> </v>
      </c>
      <c r="D359" s="5" t="str">
        <f>IF(Input!E366=0," ",Input!E366)</f>
        <v xml:space="preserve"> </v>
      </c>
      <c r="E359" s="5" t="str">
        <f>IF(Input!G366=0," ",Input!G366)</f>
        <v xml:space="preserve"> </v>
      </c>
      <c r="F359" s="5" t="str">
        <f>IF(Input!H366=0," ",Input!H366)</f>
        <v xml:space="preserve"> </v>
      </c>
      <c r="G359" s="5" t="str">
        <f>IF(Input!I366=0," ",Input!I366)</f>
        <v xml:space="preserve"> </v>
      </c>
      <c r="H359" s="5" t="str">
        <f>IF(Input!J366=0," ",Input!J366)</f>
        <v xml:space="preserve"> </v>
      </c>
      <c r="I359" s="5" t="str">
        <f>IF(Input!K366=0," ",Input!K366)</f>
        <v xml:space="preserve"> </v>
      </c>
      <c r="J359" s="218" t="str">
        <f>IF(Input!L366=0," ",Input!L366)</f>
        <v xml:space="preserve"> </v>
      </c>
      <c r="K359" s="217" t="str">
        <f>IF(Input!P366=0," ",Input!P366)</f>
        <v xml:space="preserve"> </v>
      </c>
      <c r="L359" s="5" t="str">
        <f>IF(Input!Q366=0," ",Input!Q366)</f>
        <v xml:space="preserve"> </v>
      </c>
      <c r="M359" s="218" t="str">
        <f>IF(Input!R366=0," ",Input!R366)</f>
        <v xml:space="preserve"> </v>
      </c>
    </row>
    <row r="360" spans="2:13" x14ac:dyDescent="0.25">
      <c r="B360" s="217" t="str">
        <f>IF(Input!E$3=0," ",Input!E$3)</f>
        <v xml:space="preserve"> </v>
      </c>
      <c r="C360" s="5" t="str">
        <f>IF(Input!E$4=0," ",Input!E$4)</f>
        <v xml:space="preserve"> </v>
      </c>
      <c r="D360" s="5" t="str">
        <f>IF(Input!E367=0," ",Input!E367)</f>
        <v xml:space="preserve"> </v>
      </c>
      <c r="E360" s="5" t="str">
        <f>IF(Input!G367=0," ",Input!G367)</f>
        <v xml:space="preserve"> </v>
      </c>
      <c r="F360" s="5" t="str">
        <f>IF(Input!H367=0," ",Input!H367)</f>
        <v xml:space="preserve"> </v>
      </c>
      <c r="G360" s="5" t="str">
        <f>IF(Input!I367=0," ",Input!I367)</f>
        <v xml:space="preserve"> </v>
      </c>
      <c r="H360" s="5" t="str">
        <f>IF(Input!J367=0," ",Input!J367)</f>
        <v xml:space="preserve"> </v>
      </c>
      <c r="I360" s="5" t="str">
        <f>IF(Input!K367=0," ",Input!K367)</f>
        <v xml:space="preserve"> </v>
      </c>
      <c r="J360" s="218" t="str">
        <f>IF(Input!L367=0," ",Input!L367)</f>
        <v xml:space="preserve"> </v>
      </c>
      <c r="K360" s="217" t="str">
        <f>IF(Input!P367=0," ",Input!P367)</f>
        <v xml:space="preserve"> </v>
      </c>
      <c r="L360" s="5" t="str">
        <f>IF(Input!Q367=0," ",Input!Q367)</f>
        <v xml:space="preserve"> </v>
      </c>
      <c r="M360" s="218" t="str">
        <f>IF(Input!R367=0," ",Input!R367)</f>
        <v xml:space="preserve"> </v>
      </c>
    </row>
    <row r="361" spans="2:13" x14ac:dyDescent="0.25">
      <c r="B361" s="217" t="str">
        <f>IF(Input!E$3=0," ",Input!E$3)</f>
        <v xml:space="preserve"> </v>
      </c>
      <c r="C361" s="5" t="str">
        <f>IF(Input!E$4=0," ",Input!E$4)</f>
        <v xml:space="preserve"> </v>
      </c>
      <c r="D361" s="5" t="str">
        <f>IF(Input!E368=0," ",Input!E368)</f>
        <v xml:space="preserve"> </v>
      </c>
      <c r="E361" s="5" t="str">
        <f>IF(Input!G368=0," ",Input!G368)</f>
        <v xml:space="preserve"> </v>
      </c>
      <c r="F361" s="5" t="str">
        <f>IF(Input!H368=0," ",Input!H368)</f>
        <v xml:space="preserve"> </v>
      </c>
      <c r="G361" s="5" t="str">
        <f>IF(Input!I368=0," ",Input!I368)</f>
        <v xml:space="preserve"> </v>
      </c>
      <c r="H361" s="5" t="str">
        <f>IF(Input!J368=0," ",Input!J368)</f>
        <v xml:space="preserve"> </v>
      </c>
      <c r="I361" s="5" t="str">
        <f>IF(Input!K368=0," ",Input!K368)</f>
        <v xml:space="preserve"> </v>
      </c>
      <c r="J361" s="218" t="str">
        <f>IF(Input!L368=0," ",Input!L368)</f>
        <v xml:space="preserve"> </v>
      </c>
      <c r="K361" s="217" t="str">
        <f>IF(Input!P368=0," ",Input!P368)</f>
        <v xml:space="preserve"> </v>
      </c>
      <c r="L361" s="5" t="str">
        <f>IF(Input!Q368=0," ",Input!Q368)</f>
        <v xml:space="preserve"> </v>
      </c>
      <c r="M361" s="218" t="str">
        <f>IF(Input!R368=0," ",Input!R368)</f>
        <v xml:space="preserve"> </v>
      </c>
    </row>
    <row r="362" spans="2:13" x14ac:dyDescent="0.25">
      <c r="B362" s="217" t="str">
        <f>IF(Input!E$3=0," ",Input!E$3)</f>
        <v xml:space="preserve"> </v>
      </c>
      <c r="C362" s="5" t="str">
        <f>IF(Input!E$4=0," ",Input!E$4)</f>
        <v xml:space="preserve"> </v>
      </c>
      <c r="D362" s="5" t="str">
        <f>IF(Input!E369=0," ",Input!E369)</f>
        <v xml:space="preserve"> </v>
      </c>
      <c r="E362" s="5" t="str">
        <f>IF(Input!G369=0," ",Input!G369)</f>
        <v xml:space="preserve"> </v>
      </c>
      <c r="F362" s="5" t="str">
        <f>IF(Input!H369=0," ",Input!H369)</f>
        <v xml:space="preserve"> </v>
      </c>
      <c r="G362" s="5" t="str">
        <f>IF(Input!I369=0," ",Input!I369)</f>
        <v xml:space="preserve"> </v>
      </c>
      <c r="H362" s="5" t="str">
        <f>IF(Input!J369=0," ",Input!J369)</f>
        <v xml:space="preserve"> </v>
      </c>
      <c r="I362" s="5" t="str">
        <f>IF(Input!K369=0," ",Input!K369)</f>
        <v xml:space="preserve"> </v>
      </c>
      <c r="J362" s="218" t="str">
        <f>IF(Input!L369=0," ",Input!L369)</f>
        <v xml:space="preserve"> </v>
      </c>
      <c r="K362" s="217" t="str">
        <f>IF(Input!P369=0," ",Input!P369)</f>
        <v xml:space="preserve"> </v>
      </c>
      <c r="L362" s="5" t="str">
        <f>IF(Input!Q369=0," ",Input!Q369)</f>
        <v xml:space="preserve"> </v>
      </c>
      <c r="M362" s="218" t="str">
        <f>IF(Input!R369=0," ",Input!R369)</f>
        <v xml:space="preserve"> </v>
      </c>
    </row>
    <row r="363" spans="2:13" x14ac:dyDescent="0.25">
      <c r="B363" s="217" t="str">
        <f>IF(Input!E$3=0," ",Input!E$3)</f>
        <v xml:space="preserve"> </v>
      </c>
      <c r="C363" s="5" t="str">
        <f>IF(Input!E$4=0," ",Input!E$4)</f>
        <v xml:space="preserve"> </v>
      </c>
      <c r="D363" s="5" t="str">
        <f>IF(Input!E370=0," ",Input!E370)</f>
        <v xml:space="preserve"> </v>
      </c>
      <c r="E363" s="5" t="str">
        <f>IF(Input!G370=0," ",Input!G370)</f>
        <v xml:space="preserve"> </v>
      </c>
      <c r="F363" s="5" t="str">
        <f>IF(Input!H370=0," ",Input!H370)</f>
        <v xml:space="preserve"> </v>
      </c>
      <c r="G363" s="5" t="str">
        <f>IF(Input!I370=0," ",Input!I370)</f>
        <v xml:space="preserve"> </v>
      </c>
      <c r="H363" s="5" t="str">
        <f>IF(Input!J370=0," ",Input!J370)</f>
        <v xml:space="preserve"> </v>
      </c>
      <c r="I363" s="5" t="str">
        <f>IF(Input!K370=0," ",Input!K370)</f>
        <v xml:space="preserve"> </v>
      </c>
      <c r="J363" s="218" t="str">
        <f>IF(Input!L370=0," ",Input!L370)</f>
        <v xml:space="preserve"> </v>
      </c>
      <c r="K363" s="217" t="str">
        <f>IF(Input!P370=0," ",Input!P370)</f>
        <v xml:space="preserve"> </v>
      </c>
      <c r="L363" s="5" t="str">
        <f>IF(Input!Q370=0," ",Input!Q370)</f>
        <v xml:space="preserve"> </v>
      </c>
      <c r="M363" s="218" t="str">
        <f>IF(Input!R370=0," ",Input!R370)</f>
        <v xml:space="preserve"> </v>
      </c>
    </row>
    <row r="364" spans="2:13" x14ac:dyDescent="0.25">
      <c r="B364" s="217" t="str">
        <f>IF(Input!E$3=0," ",Input!E$3)</f>
        <v xml:space="preserve"> </v>
      </c>
      <c r="C364" s="5" t="str">
        <f>IF(Input!E$4=0," ",Input!E$4)</f>
        <v xml:space="preserve"> </v>
      </c>
      <c r="D364" s="5" t="str">
        <f>IF(Input!E371=0," ",Input!E371)</f>
        <v xml:space="preserve"> </v>
      </c>
      <c r="E364" s="5" t="str">
        <f>IF(Input!G371=0," ",Input!G371)</f>
        <v xml:space="preserve"> </v>
      </c>
      <c r="F364" s="5" t="str">
        <f>IF(Input!H371=0," ",Input!H371)</f>
        <v xml:space="preserve"> </v>
      </c>
      <c r="G364" s="5" t="str">
        <f>IF(Input!I371=0," ",Input!I371)</f>
        <v xml:space="preserve"> </v>
      </c>
      <c r="H364" s="5" t="str">
        <f>IF(Input!J371=0," ",Input!J371)</f>
        <v xml:space="preserve"> </v>
      </c>
      <c r="I364" s="5" t="str">
        <f>IF(Input!K371=0," ",Input!K371)</f>
        <v xml:space="preserve"> </v>
      </c>
      <c r="J364" s="218" t="str">
        <f>IF(Input!L371=0," ",Input!L371)</f>
        <v xml:space="preserve"> </v>
      </c>
      <c r="K364" s="217" t="str">
        <f>IF(Input!P371=0," ",Input!P371)</f>
        <v xml:space="preserve"> </v>
      </c>
      <c r="L364" s="5" t="str">
        <f>IF(Input!Q371=0," ",Input!Q371)</f>
        <v xml:space="preserve"> </v>
      </c>
      <c r="M364" s="218" t="str">
        <f>IF(Input!R371=0," ",Input!R371)</f>
        <v xml:space="preserve"> </v>
      </c>
    </row>
    <row r="365" spans="2:13" x14ac:dyDescent="0.25">
      <c r="B365" s="217" t="str">
        <f>IF(Input!E$3=0," ",Input!E$3)</f>
        <v xml:space="preserve"> </v>
      </c>
      <c r="C365" s="5" t="str">
        <f>IF(Input!E$4=0," ",Input!E$4)</f>
        <v xml:space="preserve"> </v>
      </c>
      <c r="D365" s="5" t="str">
        <f>IF(Input!E372=0," ",Input!E372)</f>
        <v xml:space="preserve"> </v>
      </c>
      <c r="E365" s="5" t="str">
        <f>IF(Input!G372=0," ",Input!G372)</f>
        <v xml:space="preserve"> </v>
      </c>
      <c r="F365" s="5" t="str">
        <f>IF(Input!H372=0," ",Input!H372)</f>
        <v xml:space="preserve"> </v>
      </c>
      <c r="G365" s="5" t="str">
        <f>IF(Input!I372=0," ",Input!I372)</f>
        <v xml:space="preserve"> </v>
      </c>
      <c r="H365" s="5" t="str">
        <f>IF(Input!J372=0," ",Input!J372)</f>
        <v xml:space="preserve"> </v>
      </c>
      <c r="I365" s="5" t="str">
        <f>IF(Input!K372=0," ",Input!K372)</f>
        <v xml:space="preserve"> </v>
      </c>
      <c r="J365" s="218" t="str">
        <f>IF(Input!L372=0," ",Input!L372)</f>
        <v xml:space="preserve"> </v>
      </c>
      <c r="K365" s="217" t="str">
        <f>IF(Input!P372=0," ",Input!P372)</f>
        <v xml:space="preserve"> </v>
      </c>
      <c r="L365" s="5" t="str">
        <f>IF(Input!Q372=0," ",Input!Q372)</f>
        <v xml:space="preserve"> </v>
      </c>
      <c r="M365" s="218" t="str">
        <f>IF(Input!R372=0," ",Input!R372)</f>
        <v xml:space="preserve"> </v>
      </c>
    </row>
    <row r="366" spans="2:13" x14ac:dyDescent="0.25">
      <c r="B366" s="217" t="str">
        <f>IF(Input!E$3=0," ",Input!E$3)</f>
        <v xml:space="preserve"> </v>
      </c>
      <c r="C366" s="5" t="str">
        <f>IF(Input!E$4=0," ",Input!E$4)</f>
        <v xml:space="preserve"> </v>
      </c>
      <c r="D366" s="5" t="str">
        <f>IF(Input!E373=0," ",Input!E373)</f>
        <v xml:space="preserve"> </v>
      </c>
      <c r="E366" s="5" t="str">
        <f>IF(Input!G373=0," ",Input!G373)</f>
        <v xml:space="preserve"> </v>
      </c>
      <c r="F366" s="5" t="str">
        <f>IF(Input!H373=0," ",Input!H373)</f>
        <v xml:space="preserve"> </v>
      </c>
      <c r="G366" s="5" t="str">
        <f>IF(Input!I373=0," ",Input!I373)</f>
        <v xml:space="preserve"> </v>
      </c>
      <c r="H366" s="5" t="str">
        <f>IF(Input!J373=0," ",Input!J373)</f>
        <v xml:space="preserve"> </v>
      </c>
      <c r="I366" s="5" t="str">
        <f>IF(Input!K373=0," ",Input!K373)</f>
        <v xml:space="preserve"> </v>
      </c>
      <c r="J366" s="218" t="str">
        <f>IF(Input!L373=0," ",Input!L373)</f>
        <v xml:space="preserve"> </v>
      </c>
      <c r="K366" s="217" t="str">
        <f>IF(Input!P373=0," ",Input!P373)</f>
        <v xml:space="preserve"> </v>
      </c>
      <c r="L366" s="5" t="str">
        <f>IF(Input!Q373=0," ",Input!Q373)</f>
        <v xml:space="preserve"> </v>
      </c>
      <c r="M366" s="218" t="str">
        <f>IF(Input!R373=0," ",Input!R373)</f>
        <v xml:space="preserve"> </v>
      </c>
    </row>
    <row r="367" spans="2:13" x14ac:dyDescent="0.25">
      <c r="B367" s="217" t="str">
        <f>IF(Input!E$3=0," ",Input!E$3)</f>
        <v xml:space="preserve"> </v>
      </c>
      <c r="C367" s="5" t="str">
        <f>IF(Input!E$4=0," ",Input!E$4)</f>
        <v xml:space="preserve"> </v>
      </c>
      <c r="D367" s="5" t="str">
        <f>IF(Input!E374=0," ",Input!E374)</f>
        <v xml:space="preserve"> </v>
      </c>
      <c r="E367" s="5" t="str">
        <f>IF(Input!G374=0," ",Input!G374)</f>
        <v xml:space="preserve"> </v>
      </c>
      <c r="F367" s="5" t="str">
        <f>IF(Input!H374=0," ",Input!H374)</f>
        <v xml:space="preserve"> </v>
      </c>
      <c r="G367" s="5" t="str">
        <f>IF(Input!I374=0," ",Input!I374)</f>
        <v xml:space="preserve"> </v>
      </c>
      <c r="H367" s="5" t="str">
        <f>IF(Input!J374=0," ",Input!J374)</f>
        <v xml:space="preserve"> </v>
      </c>
      <c r="I367" s="5" t="str">
        <f>IF(Input!K374=0," ",Input!K374)</f>
        <v xml:space="preserve"> </v>
      </c>
      <c r="J367" s="218" t="str">
        <f>IF(Input!L374=0," ",Input!L374)</f>
        <v xml:space="preserve"> </v>
      </c>
      <c r="K367" s="217" t="str">
        <f>IF(Input!P374=0," ",Input!P374)</f>
        <v xml:space="preserve"> </v>
      </c>
      <c r="L367" s="5" t="str">
        <f>IF(Input!Q374=0," ",Input!Q374)</f>
        <v xml:space="preserve"> </v>
      </c>
      <c r="M367" s="218" t="str">
        <f>IF(Input!R374=0," ",Input!R374)</f>
        <v xml:space="preserve"> </v>
      </c>
    </row>
    <row r="368" spans="2:13" x14ac:dyDescent="0.25">
      <c r="B368" s="217" t="str">
        <f>IF(Input!E$3=0," ",Input!E$3)</f>
        <v xml:space="preserve"> </v>
      </c>
      <c r="C368" s="5" t="str">
        <f>IF(Input!E$4=0," ",Input!E$4)</f>
        <v xml:space="preserve"> </v>
      </c>
      <c r="D368" s="5" t="str">
        <f>IF(Input!E375=0," ",Input!E375)</f>
        <v xml:space="preserve"> </v>
      </c>
      <c r="E368" s="5" t="str">
        <f>IF(Input!G375=0," ",Input!G375)</f>
        <v xml:space="preserve"> </v>
      </c>
      <c r="F368" s="5" t="str">
        <f>IF(Input!H375=0," ",Input!H375)</f>
        <v xml:space="preserve"> </v>
      </c>
      <c r="G368" s="5" t="str">
        <f>IF(Input!I375=0," ",Input!I375)</f>
        <v xml:space="preserve"> </v>
      </c>
      <c r="H368" s="5" t="str">
        <f>IF(Input!J375=0," ",Input!J375)</f>
        <v xml:space="preserve"> </v>
      </c>
      <c r="I368" s="5" t="str">
        <f>IF(Input!K375=0," ",Input!K375)</f>
        <v xml:space="preserve"> </v>
      </c>
      <c r="J368" s="218" t="str">
        <f>IF(Input!L375=0," ",Input!L375)</f>
        <v xml:space="preserve"> </v>
      </c>
      <c r="K368" s="217" t="str">
        <f>IF(Input!P375=0," ",Input!P375)</f>
        <v xml:space="preserve"> </v>
      </c>
      <c r="L368" s="5" t="str">
        <f>IF(Input!Q375=0," ",Input!Q375)</f>
        <v xml:space="preserve"> </v>
      </c>
      <c r="M368" s="218" t="str">
        <f>IF(Input!R375=0," ",Input!R375)</f>
        <v xml:space="preserve"> </v>
      </c>
    </row>
    <row r="369" spans="2:13" x14ac:dyDescent="0.25">
      <c r="B369" s="217" t="str">
        <f>IF(Input!E$3=0," ",Input!E$3)</f>
        <v xml:space="preserve"> </v>
      </c>
      <c r="C369" s="5" t="str">
        <f>IF(Input!E$4=0," ",Input!E$4)</f>
        <v xml:space="preserve"> </v>
      </c>
      <c r="D369" s="5" t="str">
        <f>IF(Input!E376=0," ",Input!E376)</f>
        <v xml:space="preserve"> </v>
      </c>
      <c r="E369" s="5" t="str">
        <f>IF(Input!G376=0," ",Input!G376)</f>
        <v xml:space="preserve"> </v>
      </c>
      <c r="F369" s="5" t="str">
        <f>IF(Input!H376=0," ",Input!H376)</f>
        <v xml:space="preserve"> </v>
      </c>
      <c r="G369" s="5" t="str">
        <f>IF(Input!I376=0," ",Input!I376)</f>
        <v xml:space="preserve"> </v>
      </c>
      <c r="H369" s="5" t="str">
        <f>IF(Input!J376=0," ",Input!J376)</f>
        <v xml:space="preserve"> </v>
      </c>
      <c r="I369" s="5" t="str">
        <f>IF(Input!K376=0," ",Input!K376)</f>
        <v xml:space="preserve"> </v>
      </c>
      <c r="J369" s="218" t="str">
        <f>IF(Input!L376=0," ",Input!L376)</f>
        <v xml:space="preserve"> </v>
      </c>
      <c r="K369" s="217" t="str">
        <f>IF(Input!P376=0," ",Input!P376)</f>
        <v xml:space="preserve"> </v>
      </c>
      <c r="L369" s="5" t="str">
        <f>IF(Input!Q376=0," ",Input!Q376)</f>
        <v xml:space="preserve"> </v>
      </c>
      <c r="M369" s="218" t="str">
        <f>IF(Input!R376=0," ",Input!R376)</f>
        <v xml:space="preserve"> </v>
      </c>
    </row>
    <row r="370" spans="2:13" x14ac:dyDescent="0.25">
      <c r="B370" s="217" t="str">
        <f>IF(Input!E$3=0," ",Input!E$3)</f>
        <v xml:space="preserve"> </v>
      </c>
      <c r="C370" s="5" t="str">
        <f>IF(Input!E$4=0," ",Input!E$4)</f>
        <v xml:space="preserve"> </v>
      </c>
      <c r="D370" s="5" t="str">
        <f>IF(Input!E377=0," ",Input!E377)</f>
        <v xml:space="preserve"> </v>
      </c>
      <c r="E370" s="5" t="str">
        <f>IF(Input!G377=0," ",Input!G377)</f>
        <v xml:space="preserve"> </v>
      </c>
      <c r="F370" s="5" t="str">
        <f>IF(Input!H377=0," ",Input!H377)</f>
        <v xml:space="preserve"> </v>
      </c>
      <c r="G370" s="5" t="str">
        <f>IF(Input!I377=0," ",Input!I377)</f>
        <v xml:space="preserve"> </v>
      </c>
      <c r="H370" s="5" t="str">
        <f>IF(Input!J377=0," ",Input!J377)</f>
        <v xml:space="preserve"> </v>
      </c>
      <c r="I370" s="5" t="str">
        <f>IF(Input!K377=0," ",Input!K377)</f>
        <v xml:space="preserve"> </v>
      </c>
      <c r="J370" s="218" t="str">
        <f>IF(Input!L377=0," ",Input!L377)</f>
        <v xml:space="preserve"> </v>
      </c>
      <c r="K370" s="217" t="str">
        <f>IF(Input!P377=0," ",Input!P377)</f>
        <v xml:space="preserve"> </v>
      </c>
      <c r="L370" s="5" t="str">
        <f>IF(Input!Q377=0," ",Input!Q377)</f>
        <v xml:space="preserve"> </v>
      </c>
      <c r="M370" s="218" t="str">
        <f>IF(Input!R377=0," ",Input!R377)</f>
        <v xml:space="preserve"> </v>
      </c>
    </row>
    <row r="371" spans="2:13" x14ac:dyDescent="0.25">
      <c r="B371" s="217" t="str">
        <f>IF(Input!E$3=0," ",Input!E$3)</f>
        <v xml:space="preserve"> </v>
      </c>
      <c r="C371" s="5" t="str">
        <f>IF(Input!E$4=0," ",Input!E$4)</f>
        <v xml:space="preserve"> </v>
      </c>
      <c r="D371" s="5" t="str">
        <f>IF(Input!E378=0," ",Input!E378)</f>
        <v xml:space="preserve"> </v>
      </c>
      <c r="E371" s="5" t="str">
        <f>IF(Input!G378=0," ",Input!G378)</f>
        <v xml:space="preserve"> </v>
      </c>
      <c r="F371" s="5" t="str">
        <f>IF(Input!H378=0," ",Input!H378)</f>
        <v xml:space="preserve"> </v>
      </c>
      <c r="G371" s="5" t="str">
        <f>IF(Input!I378=0," ",Input!I378)</f>
        <v xml:space="preserve"> </v>
      </c>
      <c r="H371" s="5" t="str">
        <f>IF(Input!J378=0," ",Input!J378)</f>
        <v xml:space="preserve"> </v>
      </c>
      <c r="I371" s="5" t="str">
        <f>IF(Input!K378=0," ",Input!K378)</f>
        <v xml:space="preserve"> </v>
      </c>
      <c r="J371" s="218" t="str">
        <f>IF(Input!L378=0," ",Input!L378)</f>
        <v xml:space="preserve"> </v>
      </c>
      <c r="K371" s="217" t="str">
        <f>IF(Input!P378=0," ",Input!P378)</f>
        <v xml:space="preserve"> </v>
      </c>
      <c r="L371" s="5" t="str">
        <f>IF(Input!Q378=0," ",Input!Q378)</f>
        <v xml:space="preserve"> </v>
      </c>
      <c r="M371" s="218" t="str">
        <f>IF(Input!R378=0," ",Input!R378)</f>
        <v xml:space="preserve"> </v>
      </c>
    </row>
    <row r="372" spans="2:13" x14ac:dyDescent="0.25">
      <c r="B372" s="217" t="str">
        <f>IF(Input!E$3=0," ",Input!E$3)</f>
        <v xml:space="preserve"> </v>
      </c>
      <c r="C372" s="5" t="str">
        <f>IF(Input!E$4=0," ",Input!E$4)</f>
        <v xml:space="preserve"> </v>
      </c>
      <c r="D372" s="5" t="str">
        <f>IF(Input!E379=0," ",Input!E379)</f>
        <v xml:space="preserve"> </v>
      </c>
      <c r="E372" s="5" t="str">
        <f>IF(Input!G379=0," ",Input!G379)</f>
        <v xml:space="preserve"> </v>
      </c>
      <c r="F372" s="5" t="str">
        <f>IF(Input!H379=0," ",Input!H379)</f>
        <v xml:space="preserve"> </v>
      </c>
      <c r="G372" s="5" t="str">
        <f>IF(Input!I379=0," ",Input!I379)</f>
        <v xml:space="preserve"> </v>
      </c>
      <c r="H372" s="5" t="str">
        <f>IF(Input!J379=0," ",Input!J379)</f>
        <v xml:space="preserve"> </v>
      </c>
      <c r="I372" s="5" t="str">
        <f>IF(Input!K379=0," ",Input!K379)</f>
        <v xml:space="preserve"> </v>
      </c>
      <c r="J372" s="218" t="str">
        <f>IF(Input!L379=0," ",Input!L379)</f>
        <v xml:space="preserve"> </v>
      </c>
      <c r="K372" s="217" t="str">
        <f>IF(Input!P379=0," ",Input!P379)</f>
        <v xml:space="preserve"> </v>
      </c>
      <c r="L372" s="5" t="str">
        <f>IF(Input!Q379=0," ",Input!Q379)</f>
        <v xml:space="preserve"> </v>
      </c>
      <c r="M372" s="218" t="str">
        <f>IF(Input!R379=0," ",Input!R379)</f>
        <v xml:space="preserve"> </v>
      </c>
    </row>
    <row r="373" spans="2:13" x14ac:dyDescent="0.25">
      <c r="B373" s="217" t="str">
        <f>IF(Input!E$3=0," ",Input!E$3)</f>
        <v xml:space="preserve"> </v>
      </c>
      <c r="C373" s="5" t="str">
        <f>IF(Input!E$4=0," ",Input!E$4)</f>
        <v xml:space="preserve"> </v>
      </c>
      <c r="D373" s="5" t="str">
        <f>IF(Input!E380=0," ",Input!E380)</f>
        <v xml:space="preserve"> </v>
      </c>
      <c r="E373" s="5" t="str">
        <f>IF(Input!G380=0," ",Input!G380)</f>
        <v xml:space="preserve"> </v>
      </c>
      <c r="F373" s="5" t="str">
        <f>IF(Input!H380=0," ",Input!H380)</f>
        <v xml:space="preserve"> </v>
      </c>
      <c r="G373" s="5" t="str">
        <f>IF(Input!I380=0," ",Input!I380)</f>
        <v xml:space="preserve"> </v>
      </c>
      <c r="H373" s="5" t="str">
        <f>IF(Input!J380=0," ",Input!J380)</f>
        <v xml:space="preserve"> </v>
      </c>
      <c r="I373" s="5" t="str">
        <f>IF(Input!K380=0," ",Input!K380)</f>
        <v xml:space="preserve"> </v>
      </c>
      <c r="J373" s="218" t="str">
        <f>IF(Input!L380=0," ",Input!L380)</f>
        <v xml:space="preserve"> </v>
      </c>
      <c r="K373" s="217" t="str">
        <f>IF(Input!P380=0," ",Input!P380)</f>
        <v xml:space="preserve"> </v>
      </c>
      <c r="L373" s="5" t="str">
        <f>IF(Input!Q380=0," ",Input!Q380)</f>
        <v xml:space="preserve"> </v>
      </c>
      <c r="M373" s="218" t="str">
        <f>IF(Input!R380=0," ",Input!R380)</f>
        <v xml:space="preserve"> </v>
      </c>
    </row>
    <row r="374" spans="2:13" x14ac:dyDescent="0.25">
      <c r="B374" s="217" t="str">
        <f>IF(Input!E$3=0," ",Input!E$3)</f>
        <v xml:space="preserve"> </v>
      </c>
      <c r="C374" s="5" t="str">
        <f>IF(Input!E$4=0," ",Input!E$4)</f>
        <v xml:space="preserve"> </v>
      </c>
      <c r="D374" s="5" t="str">
        <f>IF(Input!E381=0," ",Input!E381)</f>
        <v xml:space="preserve"> </v>
      </c>
      <c r="E374" s="5" t="str">
        <f>IF(Input!G381=0," ",Input!G381)</f>
        <v xml:space="preserve"> </v>
      </c>
      <c r="F374" s="5" t="str">
        <f>IF(Input!H381=0," ",Input!H381)</f>
        <v xml:space="preserve"> </v>
      </c>
      <c r="G374" s="5" t="str">
        <f>IF(Input!I381=0," ",Input!I381)</f>
        <v xml:space="preserve"> </v>
      </c>
      <c r="H374" s="5" t="str">
        <f>IF(Input!J381=0," ",Input!J381)</f>
        <v xml:space="preserve"> </v>
      </c>
      <c r="I374" s="5" t="str">
        <f>IF(Input!K381=0," ",Input!K381)</f>
        <v xml:space="preserve"> </v>
      </c>
      <c r="J374" s="218" t="str">
        <f>IF(Input!L381=0," ",Input!L381)</f>
        <v xml:space="preserve"> </v>
      </c>
      <c r="K374" s="217" t="str">
        <f>IF(Input!P381=0," ",Input!P381)</f>
        <v xml:space="preserve"> </v>
      </c>
      <c r="L374" s="5" t="str">
        <f>IF(Input!Q381=0," ",Input!Q381)</f>
        <v xml:space="preserve"> </v>
      </c>
      <c r="M374" s="218" t="str">
        <f>IF(Input!R381=0," ",Input!R381)</f>
        <v xml:space="preserve"> </v>
      </c>
    </row>
    <row r="375" spans="2:13" x14ac:dyDescent="0.25">
      <c r="B375" s="217" t="str">
        <f>IF(Input!E$3=0," ",Input!E$3)</f>
        <v xml:space="preserve"> </v>
      </c>
      <c r="C375" s="5" t="str">
        <f>IF(Input!E$4=0," ",Input!E$4)</f>
        <v xml:space="preserve"> </v>
      </c>
      <c r="D375" s="5" t="str">
        <f>IF(Input!E382=0," ",Input!E382)</f>
        <v xml:space="preserve"> </v>
      </c>
      <c r="E375" s="5" t="str">
        <f>IF(Input!G382=0," ",Input!G382)</f>
        <v xml:space="preserve"> </v>
      </c>
      <c r="F375" s="5" t="str">
        <f>IF(Input!H382=0," ",Input!H382)</f>
        <v xml:space="preserve"> </v>
      </c>
      <c r="G375" s="5" t="str">
        <f>IF(Input!I382=0," ",Input!I382)</f>
        <v xml:space="preserve"> </v>
      </c>
      <c r="H375" s="5" t="str">
        <f>IF(Input!J382=0," ",Input!J382)</f>
        <v xml:space="preserve"> </v>
      </c>
      <c r="I375" s="5" t="str">
        <f>IF(Input!K382=0," ",Input!K382)</f>
        <v xml:space="preserve"> </v>
      </c>
      <c r="J375" s="218" t="str">
        <f>IF(Input!L382=0," ",Input!L382)</f>
        <v xml:space="preserve"> </v>
      </c>
      <c r="K375" s="217" t="str">
        <f>IF(Input!P382=0," ",Input!P382)</f>
        <v xml:space="preserve"> </v>
      </c>
      <c r="L375" s="5" t="str">
        <f>IF(Input!Q382=0," ",Input!Q382)</f>
        <v xml:space="preserve"> </v>
      </c>
      <c r="M375" s="218" t="str">
        <f>IF(Input!R382=0," ",Input!R382)</f>
        <v xml:space="preserve"> </v>
      </c>
    </row>
    <row r="376" spans="2:13" x14ac:dyDescent="0.25">
      <c r="B376" s="217" t="str">
        <f>IF(Input!E$3=0," ",Input!E$3)</f>
        <v xml:space="preserve"> </v>
      </c>
      <c r="C376" s="5" t="str">
        <f>IF(Input!E$4=0," ",Input!E$4)</f>
        <v xml:space="preserve"> </v>
      </c>
      <c r="D376" s="5" t="str">
        <f>IF(Input!E383=0," ",Input!E383)</f>
        <v xml:space="preserve"> </v>
      </c>
      <c r="E376" s="5" t="str">
        <f>IF(Input!G383=0," ",Input!G383)</f>
        <v xml:space="preserve"> </v>
      </c>
      <c r="F376" s="5" t="str">
        <f>IF(Input!H383=0," ",Input!H383)</f>
        <v xml:space="preserve"> </v>
      </c>
      <c r="G376" s="5" t="str">
        <f>IF(Input!I383=0," ",Input!I383)</f>
        <v xml:space="preserve"> </v>
      </c>
      <c r="H376" s="5" t="str">
        <f>IF(Input!J383=0," ",Input!J383)</f>
        <v xml:space="preserve"> </v>
      </c>
      <c r="I376" s="5" t="str">
        <f>IF(Input!K383=0," ",Input!K383)</f>
        <v xml:space="preserve"> </v>
      </c>
      <c r="J376" s="218" t="str">
        <f>IF(Input!L383=0," ",Input!L383)</f>
        <v xml:space="preserve"> </v>
      </c>
      <c r="K376" s="217" t="str">
        <f>IF(Input!P383=0," ",Input!P383)</f>
        <v xml:space="preserve"> </v>
      </c>
      <c r="L376" s="5" t="str">
        <f>IF(Input!Q383=0," ",Input!Q383)</f>
        <v xml:space="preserve"> </v>
      </c>
      <c r="M376" s="218" t="str">
        <f>IF(Input!R383=0," ",Input!R383)</f>
        <v xml:space="preserve"> </v>
      </c>
    </row>
    <row r="377" spans="2:13" x14ac:dyDescent="0.25">
      <c r="B377" s="217" t="str">
        <f>IF(Input!E$3=0," ",Input!E$3)</f>
        <v xml:space="preserve"> </v>
      </c>
      <c r="C377" s="5" t="str">
        <f>IF(Input!E$4=0," ",Input!E$4)</f>
        <v xml:space="preserve"> </v>
      </c>
      <c r="D377" s="5" t="str">
        <f>IF(Input!E384=0," ",Input!E384)</f>
        <v xml:space="preserve"> </v>
      </c>
      <c r="E377" s="5" t="str">
        <f>IF(Input!G384=0," ",Input!G384)</f>
        <v xml:space="preserve"> </v>
      </c>
      <c r="F377" s="5" t="str">
        <f>IF(Input!H384=0," ",Input!H384)</f>
        <v xml:space="preserve"> </v>
      </c>
      <c r="G377" s="5" t="str">
        <f>IF(Input!I384=0," ",Input!I384)</f>
        <v xml:space="preserve"> </v>
      </c>
      <c r="H377" s="5" t="str">
        <f>IF(Input!J384=0," ",Input!J384)</f>
        <v xml:space="preserve"> </v>
      </c>
      <c r="I377" s="5" t="str">
        <f>IF(Input!K384=0," ",Input!K384)</f>
        <v xml:space="preserve"> </v>
      </c>
      <c r="J377" s="218" t="str">
        <f>IF(Input!L384=0," ",Input!L384)</f>
        <v xml:space="preserve"> </v>
      </c>
      <c r="K377" s="217" t="str">
        <f>IF(Input!P384=0," ",Input!P384)</f>
        <v xml:space="preserve"> </v>
      </c>
      <c r="L377" s="5" t="str">
        <f>IF(Input!Q384=0," ",Input!Q384)</f>
        <v xml:space="preserve"> </v>
      </c>
      <c r="M377" s="218" t="str">
        <f>IF(Input!R384=0," ",Input!R384)</f>
        <v xml:space="preserve"> </v>
      </c>
    </row>
    <row r="378" spans="2:13" x14ac:dyDescent="0.25">
      <c r="B378" s="217" t="str">
        <f>IF(Input!E$3=0," ",Input!E$3)</f>
        <v xml:space="preserve"> </v>
      </c>
      <c r="C378" s="5" t="str">
        <f>IF(Input!E$4=0," ",Input!E$4)</f>
        <v xml:space="preserve"> </v>
      </c>
      <c r="D378" s="5" t="str">
        <f>IF(Input!E385=0," ",Input!E385)</f>
        <v xml:space="preserve"> </v>
      </c>
      <c r="E378" s="5" t="str">
        <f>IF(Input!G385=0," ",Input!G385)</f>
        <v xml:space="preserve"> </v>
      </c>
      <c r="F378" s="5" t="str">
        <f>IF(Input!H385=0," ",Input!H385)</f>
        <v xml:space="preserve"> </v>
      </c>
      <c r="G378" s="5" t="str">
        <f>IF(Input!I385=0," ",Input!I385)</f>
        <v xml:space="preserve"> </v>
      </c>
      <c r="H378" s="5" t="str">
        <f>IF(Input!J385=0," ",Input!J385)</f>
        <v xml:space="preserve"> </v>
      </c>
      <c r="I378" s="5" t="str">
        <f>IF(Input!K385=0," ",Input!K385)</f>
        <v xml:space="preserve"> </v>
      </c>
      <c r="J378" s="218" t="str">
        <f>IF(Input!L385=0," ",Input!L385)</f>
        <v xml:space="preserve"> </v>
      </c>
      <c r="K378" s="217" t="str">
        <f>IF(Input!P385=0," ",Input!P385)</f>
        <v xml:space="preserve"> </v>
      </c>
      <c r="L378" s="5" t="str">
        <f>IF(Input!Q385=0," ",Input!Q385)</f>
        <v xml:space="preserve"> </v>
      </c>
      <c r="M378" s="218" t="str">
        <f>IF(Input!R385=0," ",Input!R385)</f>
        <v xml:space="preserve"> </v>
      </c>
    </row>
    <row r="379" spans="2:13" x14ac:dyDescent="0.25">
      <c r="B379" s="217" t="str">
        <f>IF(Input!E$3=0," ",Input!E$3)</f>
        <v xml:space="preserve"> </v>
      </c>
      <c r="C379" s="5" t="str">
        <f>IF(Input!E$4=0," ",Input!E$4)</f>
        <v xml:space="preserve"> </v>
      </c>
      <c r="D379" s="5" t="str">
        <f>IF(Input!E386=0," ",Input!E386)</f>
        <v xml:space="preserve"> </v>
      </c>
      <c r="E379" s="5" t="str">
        <f>IF(Input!G386=0," ",Input!G386)</f>
        <v xml:space="preserve"> </v>
      </c>
      <c r="F379" s="5" t="str">
        <f>IF(Input!H386=0," ",Input!H386)</f>
        <v xml:space="preserve"> </v>
      </c>
      <c r="G379" s="5" t="str">
        <f>IF(Input!I386=0," ",Input!I386)</f>
        <v xml:space="preserve"> </v>
      </c>
      <c r="H379" s="5" t="str">
        <f>IF(Input!J386=0," ",Input!J386)</f>
        <v xml:space="preserve"> </v>
      </c>
      <c r="I379" s="5" t="str">
        <f>IF(Input!K386=0," ",Input!K386)</f>
        <v xml:space="preserve"> </v>
      </c>
      <c r="J379" s="218" t="str">
        <f>IF(Input!L386=0," ",Input!L386)</f>
        <v xml:space="preserve"> </v>
      </c>
      <c r="K379" s="217" t="str">
        <f>IF(Input!P386=0," ",Input!P386)</f>
        <v xml:space="preserve"> </v>
      </c>
      <c r="L379" s="5" t="str">
        <f>IF(Input!Q386=0," ",Input!Q386)</f>
        <v xml:space="preserve"> </v>
      </c>
      <c r="M379" s="218" t="str">
        <f>IF(Input!R386=0," ",Input!R386)</f>
        <v xml:space="preserve"> </v>
      </c>
    </row>
    <row r="380" spans="2:13" x14ac:dyDescent="0.25">
      <c r="B380" s="217" t="str">
        <f>IF(Input!E$3=0," ",Input!E$3)</f>
        <v xml:space="preserve"> </v>
      </c>
      <c r="C380" s="5" t="str">
        <f>IF(Input!E$4=0," ",Input!E$4)</f>
        <v xml:space="preserve"> </v>
      </c>
      <c r="D380" s="5" t="str">
        <f>IF(Input!E387=0," ",Input!E387)</f>
        <v xml:space="preserve"> </v>
      </c>
      <c r="E380" s="5" t="str">
        <f>IF(Input!G387=0," ",Input!G387)</f>
        <v xml:space="preserve"> </v>
      </c>
      <c r="F380" s="5" t="str">
        <f>IF(Input!H387=0," ",Input!H387)</f>
        <v xml:space="preserve"> </v>
      </c>
      <c r="G380" s="5" t="str">
        <f>IF(Input!I387=0," ",Input!I387)</f>
        <v xml:space="preserve"> </v>
      </c>
      <c r="H380" s="5" t="str">
        <f>IF(Input!J387=0," ",Input!J387)</f>
        <v xml:space="preserve"> </v>
      </c>
      <c r="I380" s="5" t="str">
        <f>IF(Input!K387=0," ",Input!K387)</f>
        <v xml:space="preserve"> </v>
      </c>
      <c r="J380" s="218" t="str">
        <f>IF(Input!L387=0," ",Input!L387)</f>
        <v xml:space="preserve"> </v>
      </c>
      <c r="K380" s="217" t="str">
        <f>IF(Input!P387=0," ",Input!P387)</f>
        <v xml:space="preserve"> </v>
      </c>
      <c r="L380" s="5" t="str">
        <f>IF(Input!Q387=0," ",Input!Q387)</f>
        <v xml:space="preserve"> </v>
      </c>
      <c r="M380" s="218" t="str">
        <f>IF(Input!R387=0," ",Input!R387)</f>
        <v xml:space="preserve"> </v>
      </c>
    </row>
    <row r="381" spans="2:13" x14ac:dyDescent="0.25">
      <c r="B381" s="217" t="str">
        <f>IF(Input!E$3=0," ",Input!E$3)</f>
        <v xml:space="preserve"> </v>
      </c>
      <c r="C381" s="5" t="str">
        <f>IF(Input!E$4=0," ",Input!E$4)</f>
        <v xml:space="preserve"> </v>
      </c>
      <c r="D381" s="5" t="str">
        <f>IF(Input!E388=0," ",Input!E388)</f>
        <v xml:space="preserve"> </v>
      </c>
      <c r="E381" s="5" t="str">
        <f>IF(Input!G388=0," ",Input!G388)</f>
        <v xml:space="preserve"> </v>
      </c>
      <c r="F381" s="5" t="str">
        <f>IF(Input!H388=0," ",Input!H388)</f>
        <v xml:space="preserve"> </v>
      </c>
      <c r="G381" s="5" t="str">
        <f>IF(Input!I388=0," ",Input!I388)</f>
        <v xml:space="preserve"> </v>
      </c>
      <c r="H381" s="5" t="str">
        <f>IF(Input!J388=0," ",Input!J388)</f>
        <v xml:space="preserve"> </v>
      </c>
      <c r="I381" s="5" t="str">
        <f>IF(Input!K388=0," ",Input!K388)</f>
        <v xml:space="preserve"> </v>
      </c>
      <c r="J381" s="218" t="str">
        <f>IF(Input!L388=0," ",Input!L388)</f>
        <v xml:space="preserve"> </v>
      </c>
      <c r="K381" s="217" t="str">
        <f>IF(Input!P388=0," ",Input!P388)</f>
        <v xml:space="preserve"> </v>
      </c>
      <c r="L381" s="5" t="str">
        <f>IF(Input!Q388=0," ",Input!Q388)</f>
        <v xml:space="preserve"> </v>
      </c>
      <c r="M381" s="218" t="str">
        <f>IF(Input!R388=0," ",Input!R388)</f>
        <v xml:space="preserve"> </v>
      </c>
    </row>
    <row r="382" spans="2:13" x14ac:dyDescent="0.25">
      <c r="B382" s="217" t="str">
        <f>IF(Input!E$3=0," ",Input!E$3)</f>
        <v xml:space="preserve"> </v>
      </c>
      <c r="C382" s="5" t="str">
        <f>IF(Input!E$4=0," ",Input!E$4)</f>
        <v xml:space="preserve"> </v>
      </c>
      <c r="D382" s="5" t="str">
        <f>IF(Input!E389=0," ",Input!E389)</f>
        <v xml:space="preserve"> </v>
      </c>
      <c r="E382" s="5" t="str">
        <f>IF(Input!G389=0," ",Input!G389)</f>
        <v xml:space="preserve"> </v>
      </c>
      <c r="F382" s="5" t="str">
        <f>IF(Input!H389=0," ",Input!H389)</f>
        <v xml:space="preserve"> </v>
      </c>
      <c r="G382" s="5" t="str">
        <f>IF(Input!I389=0," ",Input!I389)</f>
        <v xml:space="preserve"> </v>
      </c>
      <c r="H382" s="5" t="str">
        <f>IF(Input!J389=0," ",Input!J389)</f>
        <v xml:space="preserve"> </v>
      </c>
      <c r="I382" s="5" t="str">
        <f>IF(Input!K389=0," ",Input!K389)</f>
        <v xml:space="preserve"> </v>
      </c>
      <c r="J382" s="218" t="str">
        <f>IF(Input!L389=0," ",Input!L389)</f>
        <v xml:space="preserve"> </v>
      </c>
      <c r="K382" s="217" t="str">
        <f>IF(Input!P389=0," ",Input!P389)</f>
        <v xml:space="preserve"> </v>
      </c>
      <c r="L382" s="5" t="str">
        <f>IF(Input!Q389=0," ",Input!Q389)</f>
        <v xml:space="preserve"> </v>
      </c>
      <c r="M382" s="218" t="str">
        <f>IF(Input!R389=0," ",Input!R389)</f>
        <v xml:space="preserve"> </v>
      </c>
    </row>
    <row r="383" spans="2:13" x14ac:dyDescent="0.25">
      <c r="B383" s="217" t="str">
        <f>IF(Input!E$3=0," ",Input!E$3)</f>
        <v xml:space="preserve"> </v>
      </c>
      <c r="C383" s="5" t="str">
        <f>IF(Input!E$4=0," ",Input!E$4)</f>
        <v xml:space="preserve"> </v>
      </c>
      <c r="D383" s="5" t="str">
        <f>IF(Input!E390=0," ",Input!E390)</f>
        <v xml:space="preserve"> </v>
      </c>
      <c r="E383" s="5" t="str">
        <f>IF(Input!G390=0," ",Input!G390)</f>
        <v xml:space="preserve"> </v>
      </c>
      <c r="F383" s="5" t="str">
        <f>IF(Input!H390=0," ",Input!H390)</f>
        <v xml:space="preserve"> </v>
      </c>
      <c r="G383" s="5" t="str">
        <f>IF(Input!I390=0," ",Input!I390)</f>
        <v xml:space="preserve"> </v>
      </c>
      <c r="H383" s="5" t="str">
        <f>IF(Input!J390=0," ",Input!J390)</f>
        <v xml:space="preserve"> </v>
      </c>
      <c r="I383" s="5" t="str">
        <f>IF(Input!K390=0," ",Input!K390)</f>
        <v xml:space="preserve"> </v>
      </c>
      <c r="J383" s="218" t="str">
        <f>IF(Input!L390=0," ",Input!L390)</f>
        <v xml:space="preserve"> </v>
      </c>
      <c r="K383" s="217" t="str">
        <f>IF(Input!P390=0," ",Input!P390)</f>
        <v xml:space="preserve"> </v>
      </c>
      <c r="L383" s="5" t="str">
        <f>IF(Input!Q390=0," ",Input!Q390)</f>
        <v xml:space="preserve"> </v>
      </c>
      <c r="M383" s="218" t="str">
        <f>IF(Input!R390=0," ",Input!R390)</f>
        <v xml:space="preserve"> </v>
      </c>
    </row>
    <row r="384" spans="2:13" x14ac:dyDescent="0.25">
      <c r="B384" s="217" t="str">
        <f>IF(Input!E$3=0," ",Input!E$3)</f>
        <v xml:space="preserve"> </v>
      </c>
      <c r="C384" s="5" t="str">
        <f>IF(Input!E$4=0," ",Input!E$4)</f>
        <v xml:space="preserve"> </v>
      </c>
      <c r="D384" s="5" t="str">
        <f>IF(Input!E391=0," ",Input!E391)</f>
        <v xml:space="preserve"> </v>
      </c>
      <c r="E384" s="5" t="str">
        <f>IF(Input!G391=0," ",Input!G391)</f>
        <v xml:space="preserve"> </v>
      </c>
      <c r="F384" s="5" t="str">
        <f>IF(Input!H391=0," ",Input!H391)</f>
        <v xml:space="preserve"> </v>
      </c>
      <c r="G384" s="5" t="str">
        <f>IF(Input!I391=0," ",Input!I391)</f>
        <v xml:space="preserve"> </v>
      </c>
      <c r="H384" s="5" t="str">
        <f>IF(Input!J391=0," ",Input!J391)</f>
        <v xml:space="preserve"> </v>
      </c>
      <c r="I384" s="5" t="str">
        <f>IF(Input!K391=0," ",Input!K391)</f>
        <v xml:space="preserve"> </v>
      </c>
      <c r="J384" s="218" t="str">
        <f>IF(Input!L391=0," ",Input!L391)</f>
        <v xml:space="preserve"> </v>
      </c>
      <c r="K384" s="217" t="str">
        <f>IF(Input!P391=0," ",Input!P391)</f>
        <v xml:space="preserve"> </v>
      </c>
      <c r="L384" s="5" t="str">
        <f>IF(Input!Q391=0," ",Input!Q391)</f>
        <v xml:space="preserve"> </v>
      </c>
      <c r="M384" s="218" t="str">
        <f>IF(Input!R391=0," ",Input!R391)</f>
        <v xml:space="preserve"> </v>
      </c>
    </row>
    <row r="385" spans="2:13" x14ac:dyDescent="0.25">
      <c r="B385" s="217" t="str">
        <f>IF(Input!E$3=0," ",Input!E$3)</f>
        <v xml:space="preserve"> </v>
      </c>
      <c r="C385" s="5" t="str">
        <f>IF(Input!E$4=0," ",Input!E$4)</f>
        <v xml:space="preserve"> </v>
      </c>
      <c r="D385" s="5" t="str">
        <f>IF(Input!E392=0," ",Input!E392)</f>
        <v xml:space="preserve"> </v>
      </c>
      <c r="E385" s="5" t="str">
        <f>IF(Input!G392=0," ",Input!G392)</f>
        <v xml:space="preserve"> </v>
      </c>
      <c r="F385" s="5" t="str">
        <f>IF(Input!H392=0," ",Input!H392)</f>
        <v xml:space="preserve"> </v>
      </c>
      <c r="G385" s="5" t="str">
        <f>IF(Input!I392=0," ",Input!I392)</f>
        <v xml:space="preserve"> </v>
      </c>
      <c r="H385" s="5" t="str">
        <f>IF(Input!J392=0," ",Input!J392)</f>
        <v xml:space="preserve"> </v>
      </c>
      <c r="I385" s="5" t="str">
        <f>IF(Input!K392=0," ",Input!K392)</f>
        <v xml:space="preserve"> </v>
      </c>
      <c r="J385" s="218" t="str">
        <f>IF(Input!L392=0," ",Input!L392)</f>
        <v xml:space="preserve"> </v>
      </c>
      <c r="K385" s="217" t="str">
        <f>IF(Input!P392=0," ",Input!P392)</f>
        <v xml:space="preserve"> </v>
      </c>
      <c r="L385" s="5" t="str">
        <f>IF(Input!Q392=0," ",Input!Q392)</f>
        <v xml:space="preserve"> </v>
      </c>
      <c r="M385" s="218" t="str">
        <f>IF(Input!R392=0," ",Input!R392)</f>
        <v xml:space="preserve"> </v>
      </c>
    </row>
    <row r="386" spans="2:13" x14ac:dyDescent="0.25">
      <c r="B386" s="217" t="str">
        <f>IF(Input!E$3=0," ",Input!E$3)</f>
        <v xml:space="preserve"> </v>
      </c>
      <c r="C386" s="5" t="str">
        <f>IF(Input!E$4=0," ",Input!E$4)</f>
        <v xml:space="preserve"> </v>
      </c>
      <c r="D386" s="5" t="str">
        <f>IF(Input!E393=0," ",Input!E393)</f>
        <v xml:space="preserve"> </v>
      </c>
      <c r="E386" s="5" t="str">
        <f>IF(Input!G393=0," ",Input!G393)</f>
        <v xml:space="preserve"> </v>
      </c>
      <c r="F386" s="5" t="str">
        <f>IF(Input!H393=0," ",Input!H393)</f>
        <v xml:space="preserve"> </v>
      </c>
      <c r="G386" s="5" t="str">
        <f>IF(Input!I393=0," ",Input!I393)</f>
        <v xml:space="preserve"> </v>
      </c>
      <c r="H386" s="5" t="str">
        <f>IF(Input!J393=0," ",Input!J393)</f>
        <v xml:space="preserve"> </v>
      </c>
      <c r="I386" s="5" t="str">
        <f>IF(Input!K393=0," ",Input!K393)</f>
        <v xml:space="preserve"> </v>
      </c>
      <c r="J386" s="218" t="str">
        <f>IF(Input!L393=0," ",Input!L393)</f>
        <v xml:space="preserve"> </v>
      </c>
      <c r="K386" s="217" t="str">
        <f>IF(Input!P393=0," ",Input!P393)</f>
        <v xml:space="preserve"> </v>
      </c>
      <c r="L386" s="5" t="str">
        <f>IF(Input!Q393=0," ",Input!Q393)</f>
        <v xml:space="preserve"> </v>
      </c>
      <c r="M386" s="218" t="str">
        <f>IF(Input!R393=0," ",Input!R393)</f>
        <v xml:space="preserve"> </v>
      </c>
    </row>
    <row r="387" spans="2:13" x14ac:dyDescent="0.25">
      <c r="B387" s="217" t="str">
        <f>IF(Input!E$3=0," ",Input!E$3)</f>
        <v xml:space="preserve"> </v>
      </c>
      <c r="C387" s="5" t="str">
        <f>IF(Input!E$4=0," ",Input!E$4)</f>
        <v xml:space="preserve"> </v>
      </c>
      <c r="D387" s="5" t="str">
        <f>IF(Input!E394=0," ",Input!E394)</f>
        <v xml:space="preserve"> </v>
      </c>
      <c r="E387" s="5" t="str">
        <f>IF(Input!G394=0," ",Input!G394)</f>
        <v xml:space="preserve"> </v>
      </c>
      <c r="F387" s="5" t="str">
        <f>IF(Input!H394=0," ",Input!H394)</f>
        <v xml:space="preserve"> </v>
      </c>
      <c r="G387" s="5" t="str">
        <f>IF(Input!I394=0," ",Input!I394)</f>
        <v xml:space="preserve"> </v>
      </c>
      <c r="H387" s="5" t="str">
        <f>IF(Input!J394=0," ",Input!J394)</f>
        <v xml:space="preserve"> </v>
      </c>
      <c r="I387" s="5" t="str">
        <f>IF(Input!K394=0," ",Input!K394)</f>
        <v xml:space="preserve"> </v>
      </c>
      <c r="J387" s="218" t="str">
        <f>IF(Input!L394=0," ",Input!L394)</f>
        <v xml:space="preserve"> </v>
      </c>
      <c r="K387" s="217" t="str">
        <f>IF(Input!P394=0," ",Input!P394)</f>
        <v xml:space="preserve"> </v>
      </c>
      <c r="L387" s="5" t="str">
        <f>IF(Input!Q394=0," ",Input!Q394)</f>
        <v xml:space="preserve"> </v>
      </c>
      <c r="M387" s="218" t="str">
        <f>IF(Input!R394=0," ",Input!R394)</f>
        <v xml:space="preserve"> </v>
      </c>
    </row>
    <row r="388" spans="2:13" x14ac:dyDescent="0.25">
      <c r="B388" s="217" t="str">
        <f>IF(Input!E$3=0," ",Input!E$3)</f>
        <v xml:space="preserve"> </v>
      </c>
      <c r="C388" s="5" t="str">
        <f>IF(Input!E$4=0," ",Input!E$4)</f>
        <v xml:space="preserve"> </v>
      </c>
      <c r="D388" s="5" t="str">
        <f>IF(Input!E395=0," ",Input!E395)</f>
        <v xml:space="preserve"> </v>
      </c>
      <c r="E388" s="5" t="str">
        <f>IF(Input!G395=0," ",Input!G395)</f>
        <v xml:space="preserve"> </v>
      </c>
      <c r="F388" s="5" t="str">
        <f>IF(Input!H395=0," ",Input!H395)</f>
        <v xml:space="preserve"> </v>
      </c>
      <c r="G388" s="5" t="str">
        <f>IF(Input!I395=0," ",Input!I395)</f>
        <v xml:space="preserve"> </v>
      </c>
      <c r="H388" s="5" t="str">
        <f>IF(Input!J395=0," ",Input!J395)</f>
        <v xml:space="preserve"> </v>
      </c>
      <c r="I388" s="5" t="str">
        <f>IF(Input!K395=0," ",Input!K395)</f>
        <v xml:space="preserve"> </v>
      </c>
      <c r="J388" s="218" t="str">
        <f>IF(Input!L395=0," ",Input!L395)</f>
        <v xml:space="preserve"> </v>
      </c>
      <c r="K388" s="217" t="str">
        <f>IF(Input!P395=0," ",Input!P395)</f>
        <v xml:space="preserve"> </v>
      </c>
      <c r="L388" s="5" t="str">
        <f>IF(Input!Q395=0," ",Input!Q395)</f>
        <v xml:space="preserve"> </v>
      </c>
      <c r="M388" s="218" t="str">
        <f>IF(Input!R395=0," ",Input!R395)</f>
        <v xml:space="preserve"> </v>
      </c>
    </row>
    <row r="389" spans="2:13" x14ac:dyDescent="0.25">
      <c r="B389" s="217" t="str">
        <f>IF(Input!E$3=0," ",Input!E$3)</f>
        <v xml:space="preserve"> </v>
      </c>
      <c r="C389" s="5" t="str">
        <f>IF(Input!E$4=0," ",Input!E$4)</f>
        <v xml:space="preserve"> </v>
      </c>
      <c r="D389" s="5" t="str">
        <f>IF(Input!E396=0," ",Input!E396)</f>
        <v xml:space="preserve"> </v>
      </c>
      <c r="E389" s="5" t="str">
        <f>IF(Input!G396=0," ",Input!G396)</f>
        <v xml:space="preserve"> </v>
      </c>
      <c r="F389" s="5" t="str">
        <f>IF(Input!H396=0," ",Input!H396)</f>
        <v xml:space="preserve"> </v>
      </c>
      <c r="G389" s="5" t="str">
        <f>IF(Input!I396=0," ",Input!I396)</f>
        <v xml:space="preserve"> </v>
      </c>
      <c r="H389" s="5" t="str">
        <f>IF(Input!J396=0," ",Input!J396)</f>
        <v xml:space="preserve"> </v>
      </c>
      <c r="I389" s="5" t="str">
        <f>IF(Input!K396=0," ",Input!K396)</f>
        <v xml:space="preserve"> </v>
      </c>
      <c r="J389" s="218" t="str">
        <f>IF(Input!L396=0," ",Input!L396)</f>
        <v xml:space="preserve"> </v>
      </c>
      <c r="K389" s="217" t="str">
        <f>IF(Input!P396=0," ",Input!P396)</f>
        <v xml:space="preserve"> </v>
      </c>
      <c r="L389" s="5" t="str">
        <f>IF(Input!Q396=0," ",Input!Q396)</f>
        <v xml:space="preserve"> </v>
      </c>
      <c r="M389" s="218" t="str">
        <f>IF(Input!R396=0," ",Input!R396)</f>
        <v xml:space="preserve"> </v>
      </c>
    </row>
    <row r="390" spans="2:13" x14ac:dyDescent="0.25">
      <c r="B390" s="217" t="str">
        <f>IF(Input!E$3=0," ",Input!E$3)</f>
        <v xml:space="preserve"> </v>
      </c>
      <c r="C390" s="5" t="str">
        <f>IF(Input!E$4=0," ",Input!E$4)</f>
        <v xml:space="preserve"> </v>
      </c>
      <c r="D390" s="5" t="str">
        <f>IF(Input!E397=0," ",Input!E397)</f>
        <v xml:space="preserve"> </v>
      </c>
      <c r="E390" s="5" t="str">
        <f>IF(Input!G397=0," ",Input!G397)</f>
        <v xml:space="preserve"> </v>
      </c>
      <c r="F390" s="5" t="str">
        <f>IF(Input!H397=0," ",Input!H397)</f>
        <v xml:space="preserve"> </v>
      </c>
      <c r="G390" s="5" t="str">
        <f>IF(Input!I397=0," ",Input!I397)</f>
        <v xml:space="preserve"> </v>
      </c>
      <c r="H390" s="5" t="str">
        <f>IF(Input!J397=0," ",Input!J397)</f>
        <v xml:space="preserve"> </v>
      </c>
      <c r="I390" s="5" t="str">
        <f>IF(Input!K397=0," ",Input!K397)</f>
        <v xml:space="preserve"> </v>
      </c>
      <c r="J390" s="218" t="str">
        <f>IF(Input!L397=0," ",Input!L397)</f>
        <v xml:space="preserve"> </v>
      </c>
      <c r="K390" s="217" t="str">
        <f>IF(Input!P397=0," ",Input!P397)</f>
        <v xml:space="preserve"> </v>
      </c>
      <c r="L390" s="5" t="str">
        <f>IF(Input!Q397=0," ",Input!Q397)</f>
        <v xml:space="preserve"> </v>
      </c>
      <c r="M390" s="218" t="str">
        <f>IF(Input!R397=0," ",Input!R397)</f>
        <v xml:space="preserve"> </v>
      </c>
    </row>
    <row r="391" spans="2:13" x14ac:dyDescent="0.25">
      <c r="B391" s="217" t="str">
        <f>IF(Input!E$3=0," ",Input!E$3)</f>
        <v xml:space="preserve"> </v>
      </c>
      <c r="C391" s="5" t="str">
        <f>IF(Input!E$4=0," ",Input!E$4)</f>
        <v xml:space="preserve"> </v>
      </c>
      <c r="D391" s="5" t="str">
        <f>IF(Input!E398=0," ",Input!E398)</f>
        <v xml:space="preserve"> </v>
      </c>
      <c r="E391" s="5" t="str">
        <f>IF(Input!G398=0," ",Input!G398)</f>
        <v xml:space="preserve"> </v>
      </c>
      <c r="F391" s="5" t="str">
        <f>IF(Input!H398=0," ",Input!H398)</f>
        <v xml:space="preserve"> </v>
      </c>
      <c r="G391" s="5" t="str">
        <f>IF(Input!I398=0," ",Input!I398)</f>
        <v xml:space="preserve"> </v>
      </c>
      <c r="H391" s="5" t="str">
        <f>IF(Input!J398=0," ",Input!J398)</f>
        <v xml:space="preserve"> </v>
      </c>
      <c r="I391" s="5" t="str">
        <f>IF(Input!K398=0," ",Input!K398)</f>
        <v xml:space="preserve"> </v>
      </c>
      <c r="J391" s="218" t="str">
        <f>IF(Input!L398=0," ",Input!L398)</f>
        <v xml:space="preserve"> </v>
      </c>
      <c r="K391" s="217" t="str">
        <f>IF(Input!P398=0," ",Input!P398)</f>
        <v xml:space="preserve"> </v>
      </c>
      <c r="L391" s="5" t="str">
        <f>IF(Input!Q398=0," ",Input!Q398)</f>
        <v xml:space="preserve"> </v>
      </c>
      <c r="M391" s="218" t="str">
        <f>IF(Input!R398=0," ",Input!R398)</f>
        <v xml:space="preserve"> </v>
      </c>
    </row>
    <row r="392" spans="2:13" x14ac:dyDescent="0.25">
      <c r="B392" s="217" t="str">
        <f>IF(Input!E$3=0," ",Input!E$3)</f>
        <v xml:space="preserve"> </v>
      </c>
      <c r="C392" s="5" t="str">
        <f>IF(Input!E$4=0," ",Input!E$4)</f>
        <v xml:space="preserve"> </v>
      </c>
      <c r="D392" s="5" t="str">
        <f>IF(Input!E399=0," ",Input!E399)</f>
        <v xml:space="preserve"> </v>
      </c>
      <c r="E392" s="5" t="str">
        <f>IF(Input!G399=0," ",Input!G399)</f>
        <v xml:space="preserve"> </v>
      </c>
      <c r="F392" s="5" t="str">
        <f>IF(Input!H399=0," ",Input!H399)</f>
        <v xml:space="preserve"> </v>
      </c>
      <c r="G392" s="5" t="str">
        <f>IF(Input!I399=0," ",Input!I399)</f>
        <v xml:space="preserve"> </v>
      </c>
      <c r="H392" s="5" t="str">
        <f>IF(Input!J399=0," ",Input!J399)</f>
        <v xml:space="preserve"> </v>
      </c>
      <c r="I392" s="5" t="str">
        <f>IF(Input!K399=0," ",Input!K399)</f>
        <v xml:space="preserve"> </v>
      </c>
      <c r="J392" s="218" t="str">
        <f>IF(Input!L399=0," ",Input!L399)</f>
        <v xml:space="preserve"> </v>
      </c>
      <c r="K392" s="217" t="str">
        <f>IF(Input!P399=0," ",Input!P399)</f>
        <v xml:space="preserve"> </v>
      </c>
      <c r="L392" s="5" t="str">
        <f>IF(Input!Q399=0," ",Input!Q399)</f>
        <v xml:space="preserve"> </v>
      </c>
      <c r="M392" s="218" t="str">
        <f>IF(Input!R399=0," ",Input!R399)</f>
        <v xml:space="preserve"> </v>
      </c>
    </row>
    <row r="393" spans="2:13" x14ac:dyDescent="0.25">
      <c r="B393" s="217" t="str">
        <f>IF(Input!E$3=0," ",Input!E$3)</f>
        <v xml:space="preserve"> </v>
      </c>
      <c r="C393" s="5" t="str">
        <f>IF(Input!E$4=0," ",Input!E$4)</f>
        <v xml:space="preserve"> </v>
      </c>
      <c r="D393" s="5" t="str">
        <f>IF(Input!E400=0," ",Input!E400)</f>
        <v xml:space="preserve"> </v>
      </c>
      <c r="E393" s="5" t="str">
        <f>IF(Input!G400=0," ",Input!G400)</f>
        <v xml:space="preserve"> </v>
      </c>
      <c r="F393" s="5" t="str">
        <f>IF(Input!H400=0," ",Input!H400)</f>
        <v xml:space="preserve"> </v>
      </c>
      <c r="G393" s="5" t="str">
        <f>IF(Input!I400=0," ",Input!I400)</f>
        <v xml:space="preserve"> </v>
      </c>
      <c r="H393" s="5" t="str">
        <f>IF(Input!J400=0," ",Input!J400)</f>
        <v xml:space="preserve"> </v>
      </c>
      <c r="I393" s="5" t="str">
        <f>IF(Input!K400=0," ",Input!K400)</f>
        <v xml:space="preserve"> </v>
      </c>
      <c r="J393" s="218" t="str">
        <f>IF(Input!L400=0," ",Input!L400)</f>
        <v xml:space="preserve"> </v>
      </c>
      <c r="K393" s="217" t="str">
        <f>IF(Input!P400=0," ",Input!P400)</f>
        <v xml:space="preserve"> </v>
      </c>
      <c r="L393" s="5" t="str">
        <f>IF(Input!Q400=0," ",Input!Q400)</f>
        <v xml:space="preserve"> </v>
      </c>
      <c r="M393" s="218" t="str">
        <f>IF(Input!R400=0," ",Input!R400)</f>
        <v xml:space="preserve"> </v>
      </c>
    </row>
    <row r="394" spans="2:13" x14ac:dyDescent="0.25">
      <c r="B394" s="217" t="str">
        <f>IF(Input!E$3=0," ",Input!E$3)</f>
        <v xml:space="preserve"> </v>
      </c>
      <c r="C394" s="5" t="str">
        <f>IF(Input!E$4=0," ",Input!E$4)</f>
        <v xml:space="preserve"> </v>
      </c>
      <c r="D394" s="5" t="str">
        <f>IF(Input!E401=0," ",Input!E401)</f>
        <v xml:space="preserve"> </v>
      </c>
      <c r="E394" s="5" t="str">
        <f>IF(Input!G401=0," ",Input!G401)</f>
        <v xml:space="preserve"> </v>
      </c>
      <c r="F394" s="5" t="str">
        <f>IF(Input!H401=0," ",Input!H401)</f>
        <v xml:space="preserve"> </v>
      </c>
      <c r="G394" s="5" t="str">
        <f>IF(Input!I401=0," ",Input!I401)</f>
        <v xml:space="preserve"> </v>
      </c>
      <c r="H394" s="5" t="str">
        <f>IF(Input!J401=0," ",Input!J401)</f>
        <v xml:space="preserve"> </v>
      </c>
      <c r="I394" s="5" t="str">
        <f>IF(Input!K401=0," ",Input!K401)</f>
        <v xml:space="preserve"> </v>
      </c>
      <c r="J394" s="218" t="str">
        <f>IF(Input!L401=0," ",Input!L401)</f>
        <v xml:space="preserve"> </v>
      </c>
      <c r="K394" s="217" t="str">
        <f>IF(Input!P401=0," ",Input!P401)</f>
        <v xml:space="preserve"> </v>
      </c>
      <c r="L394" s="5" t="str">
        <f>IF(Input!Q401=0," ",Input!Q401)</f>
        <v xml:space="preserve"> </v>
      </c>
      <c r="M394" s="218" t="str">
        <f>IF(Input!R401=0," ",Input!R401)</f>
        <v xml:space="preserve"> </v>
      </c>
    </row>
    <row r="395" spans="2:13" x14ac:dyDescent="0.25">
      <c r="B395" s="217" t="str">
        <f>IF(Input!E$3=0," ",Input!E$3)</f>
        <v xml:space="preserve"> </v>
      </c>
      <c r="C395" s="5" t="str">
        <f>IF(Input!E$4=0," ",Input!E$4)</f>
        <v xml:space="preserve"> </v>
      </c>
      <c r="D395" s="5" t="str">
        <f>IF(Input!E402=0," ",Input!E402)</f>
        <v xml:space="preserve"> </v>
      </c>
      <c r="E395" s="5" t="str">
        <f>IF(Input!G402=0," ",Input!G402)</f>
        <v xml:space="preserve"> </v>
      </c>
      <c r="F395" s="5" t="str">
        <f>IF(Input!H402=0," ",Input!H402)</f>
        <v xml:space="preserve"> </v>
      </c>
      <c r="G395" s="5" t="str">
        <f>IF(Input!I402=0," ",Input!I402)</f>
        <v xml:space="preserve"> </v>
      </c>
      <c r="H395" s="5" t="str">
        <f>IF(Input!J402=0," ",Input!J402)</f>
        <v xml:space="preserve"> </v>
      </c>
      <c r="I395" s="5" t="str">
        <f>IF(Input!K402=0," ",Input!K402)</f>
        <v xml:space="preserve"> </v>
      </c>
      <c r="J395" s="218" t="str">
        <f>IF(Input!L402=0," ",Input!L402)</f>
        <v xml:space="preserve"> </v>
      </c>
      <c r="K395" s="217" t="str">
        <f>IF(Input!P402=0," ",Input!P402)</f>
        <v xml:space="preserve"> </v>
      </c>
      <c r="L395" s="5" t="str">
        <f>IF(Input!Q402=0," ",Input!Q402)</f>
        <v xml:space="preserve"> </v>
      </c>
      <c r="M395" s="218" t="str">
        <f>IF(Input!R402=0," ",Input!R402)</f>
        <v xml:space="preserve"> </v>
      </c>
    </row>
    <row r="396" spans="2:13" x14ac:dyDescent="0.25">
      <c r="B396" s="217" t="str">
        <f>IF(Input!E$3=0," ",Input!E$3)</f>
        <v xml:space="preserve"> </v>
      </c>
      <c r="C396" s="5" t="str">
        <f>IF(Input!E$4=0," ",Input!E$4)</f>
        <v xml:space="preserve"> </v>
      </c>
      <c r="D396" s="5" t="str">
        <f>IF(Input!E403=0," ",Input!E403)</f>
        <v xml:space="preserve"> </v>
      </c>
      <c r="E396" s="5" t="str">
        <f>IF(Input!G403=0," ",Input!G403)</f>
        <v xml:space="preserve"> </v>
      </c>
      <c r="F396" s="5" t="str">
        <f>IF(Input!H403=0," ",Input!H403)</f>
        <v xml:space="preserve"> </v>
      </c>
      <c r="G396" s="5" t="str">
        <f>IF(Input!I403=0," ",Input!I403)</f>
        <v xml:space="preserve"> </v>
      </c>
      <c r="H396" s="5" t="str">
        <f>IF(Input!J403=0," ",Input!J403)</f>
        <v xml:space="preserve"> </v>
      </c>
      <c r="I396" s="5" t="str">
        <f>IF(Input!K403=0," ",Input!K403)</f>
        <v xml:space="preserve"> </v>
      </c>
      <c r="J396" s="218" t="str">
        <f>IF(Input!L403=0," ",Input!L403)</f>
        <v xml:space="preserve"> </v>
      </c>
      <c r="K396" s="217" t="str">
        <f>IF(Input!P403=0," ",Input!P403)</f>
        <v xml:space="preserve"> </v>
      </c>
      <c r="L396" s="5" t="str">
        <f>IF(Input!Q403=0," ",Input!Q403)</f>
        <v xml:space="preserve"> </v>
      </c>
      <c r="M396" s="218" t="str">
        <f>IF(Input!R403=0," ",Input!R403)</f>
        <v xml:space="preserve"> </v>
      </c>
    </row>
    <row r="397" spans="2:13" x14ac:dyDescent="0.25">
      <c r="B397" s="217" t="str">
        <f>IF(Input!E$3=0," ",Input!E$3)</f>
        <v xml:space="preserve"> </v>
      </c>
      <c r="C397" s="5" t="str">
        <f>IF(Input!E$4=0," ",Input!E$4)</f>
        <v xml:space="preserve"> </v>
      </c>
      <c r="D397" s="5" t="str">
        <f>IF(Input!E404=0," ",Input!E404)</f>
        <v xml:space="preserve"> </v>
      </c>
      <c r="E397" s="5" t="str">
        <f>IF(Input!G404=0," ",Input!G404)</f>
        <v xml:space="preserve"> </v>
      </c>
      <c r="F397" s="5" t="str">
        <f>IF(Input!H404=0," ",Input!H404)</f>
        <v xml:space="preserve"> </v>
      </c>
      <c r="G397" s="5" t="str">
        <f>IF(Input!I404=0," ",Input!I404)</f>
        <v xml:space="preserve"> </v>
      </c>
      <c r="H397" s="5" t="str">
        <f>IF(Input!J404=0," ",Input!J404)</f>
        <v xml:space="preserve"> </v>
      </c>
      <c r="I397" s="5" t="str">
        <f>IF(Input!K404=0," ",Input!K404)</f>
        <v xml:space="preserve"> </v>
      </c>
      <c r="J397" s="218" t="str">
        <f>IF(Input!L404=0," ",Input!L404)</f>
        <v xml:space="preserve"> </v>
      </c>
      <c r="K397" s="217" t="str">
        <f>IF(Input!P404=0," ",Input!P404)</f>
        <v xml:space="preserve"> </v>
      </c>
      <c r="L397" s="5" t="str">
        <f>IF(Input!Q404=0," ",Input!Q404)</f>
        <v xml:space="preserve"> </v>
      </c>
      <c r="M397" s="218" t="str">
        <f>IF(Input!R404=0," ",Input!R404)</f>
        <v xml:space="preserve"> </v>
      </c>
    </row>
    <row r="398" spans="2:13" x14ac:dyDescent="0.25">
      <c r="B398" s="217" t="str">
        <f>IF(Input!E$3=0," ",Input!E$3)</f>
        <v xml:space="preserve"> </v>
      </c>
      <c r="C398" s="5" t="str">
        <f>IF(Input!E$4=0," ",Input!E$4)</f>
        <v xml:space="preserve"> </v>
      </c>
      <c r="D398" s="5" t="str">
        <f>IF(Input!E405=0," ",Input!E405)</f>
        <v xml:space="preserve"> </v>
      </c>
      <c r="E398" s="5" t="str">
        <f>IF(Input!G405=0," ",Input!G405)</f>
        <v xml:space="preserve"> </v>
      </c>
      <c r="F398" s="5" t="str">
        <f>IF(Input!H405=0," ",Input!H405)</f>
        <v xml:space="preserve"> </v>
      </c>
      <c r="G398" s="5" t="str">
        <f>IF(Input!I405=0," ",Input!I405)</f>
        <v xml:space="preserve"> </v>
      </c>
      <c r="H398" s="5" t="str">
        <f>IF(Input!J405=0," ",Input!J405)</f>
        <v xml:space="preserve"> </v>
      </c>
      <c r="I398" s="5" t="str">
        <f>IF(Input!K405=0," ",Input!K405)</f>
        <v xml:space="preserve"> </v>
      </c>
      <c r="J398" s="218" t="str">
        <f>IF(Input!L405=0," ",Input!L405)</f>
        <v xml:space="preserve"> </v>
      </c>
      <c r="K398" s="217" t="str">
        <f>IF(Input!P405=0," ",Input!P405)</f>
        <v xml:space="preserve"> </v>
      </c>
      <c r="L398" s="5" t="str">
        <f>IF(Input!Q405=0," ",Input!Q405)</f>
        <v xml:space="preserve"> </v>
      </c>
      <c r="M398" s="218" t="str">
        <f>IF(Input!R405=0," ",Input!R405)</f>
        <v xml:space="preserve"> </v>
      </c>
    </row>
    <row r="399" spans="2:13" x14ac:dyDescent="0.25">
      <c r="B399" s="217" t="str">
        <f>IF(Input!E$3=0," ",Input!E$3)</f>
        <v xml:space="preserve"> </v>
      </c>
      <c r="C399" s="5" t="str">
        <f>IF(Input!E$4=0," ",Input!E$4)</f>
        <v xml:space="preserve"> </v>
      </c>
      <c r="D399" s="5" t="str">
        <f>IF(Input!E406=0," ",Input!E406)</f>
        <v xml:space="preserve"> </v>
      </c>
      <c r="E399" s="5" t="str">
        <f>IF(Input!G406=0," ",Input!G406)</f>
        <v xml:space="preserve"> </v>
      </c>
      <c r="F399" s="5" t="str">
        <f>IF(Input!H406=0," ",Input!H406)</f>
        <v xml:space="preserve"> </v>
      </c>
      <c r="G399" s="5" t="str">
        <f>IF(Input!I406=0," ",Input!I406)</f>
        <v xml:space="preserve"> </v>
      </c>
      <c r="H399" s="5" t="str">
        <f>IF(Input!J406=0," ",Input!J406)</f>
        <v xml:space="preserve"> </v>
      </c>
      <c r="I399" s="5" t="str">
        <f>IF(Input!K406=0," ",Input!K406)</f>
        <v xml:space="preserve"> </v>
      </c>
      <c r="J399" s="218" t="str">
        <f>IF(Input!L406=0," ",Input!L406)</f>
        <v xml:space="preserve"> </v>
      </c>
      <c r="K399" s="217" t="str">
        <f>IF(Input!P406=0," ",Input!P406)</f>
        <v xml:space="preserve"> </v>
      </c>
      <c r="L399" s="5" t="str">
        <f>IF(Input!Q406=0," ",Input!Q406)</f>
        <v xml:space="preserve"> </v>
      </c>
      <c r="M399" s="218" t="str">
        <f>IF(Input!R406=0," ",Input!R406)</f>
        <v xml:space="preserve"> </v>
      </c>
    </row>
    <row r="400" spans="2:13" x14ac:dyDescent="0.25">
      <c r="B400" s="217" t="str">
        <f>IF(Input!E$3=0," ",Input!E$3)</f>
        <v xml:space="preserve"> </v>
      </c>
      <c r="C400" s="5" t="str">
        <f>IF(Input!E$4=0," ",Input!E$4)</f>
        <v xml:space="preserve"> </v>
      </c>
      <c r="D400" s="5" t="str">
        <f>IF(Input!E407=0," ",Input!E407)</f>
        <v xml:space="preserve"> </v>
      </c>
      <c r="E400" s="5" t="str">
        <f>IF(Input!G407=0," ",Input!G407)</f>
        <v xml:space="preserve"> </v>
      </c>
      <c r="F400" s="5" t="str">
        <f>IF(Input!H407=0," ",Input!H407)</f>
        <v xml:space="preserve"> </v>
      </c>
      <c r="G400" s="5" t="str">
        <f>IF(Input!I407=0," ",Input!I407)</f>
        <v xml:space="preserve"> </v>
      </c>
      <c r="H400" s="5" t="str">
        <f>IF(Input!J407=0," ",Input!J407)</f>
        <v xml:space="preserve"> </v>
      </c>
      <c r="I400" s="5" t="str">
        <f>IF(Input!K407=0," ",Input!K407)</f>
        <v xml:space="preserve"> </v>
      </c>
      <c r="J400" s="218" t="str">
        <f>IF(Input!L407=0," ",Input!L407)</f>
        <v xml:space="preserve"> </v>
      </c>
      <c r="K400" s="217" t="str">
        <f>IF(Input!P407=0," ",Input!P407)</f>
        <v xml:space="preserve"> </v>
      </c>
      <c r="L400" s="5" t="str">
        <f>IF(Input!Q407=0," ",Input!Q407)</f>
        <v xml:space="preserve"> </v>
      </c>
      <c r="M400" s="218" t="str">
        <f>IF(Input!R407=0," ",Input!R407)</f>
        <v xml:space="preserve"> </v>
      </c>
    </row>
    <row r="401" spans="2:13" x14ac:dyDescent="0.25">
      <c r="B401" s="217" t="str">
        <f>IF(Input!E$3=0," ",Input!E$3)</f>
        <v xml:space="preserve"> </v>
      </c>
      <c r="C401" s="5" t="str">
        <f>IF(Input!E$4=0," ",Input!E$4)</f>
        <v xml:space="preserve"> </v>
      </c>
      <c r="D401" s="5" t="str">
        <f>IF(Input!E408=0," ",Input!E408)</f>
        <v xml:space="preserve"> </v>
      </c>
      <c r="E401" s="5" t="str">
        <f>IF(Input!G408=0," ",Input!G408)</f>
        <v xml:space="preserve"> </v>
      </c>
      <c r="F401" s="5" t="str">
        <f>IF(Input!H408=0," ",Input!H408)</f>
        <v xml:space="preserve"> </v>
      </c>
      <c r="G401" s="5" t="str">
        <f>IF(Input!I408=0," ",Input!I408)</f>
        <v xml:space="preserve"> </v>
      </c>
      <c r="H401" s="5" t="str">
        <f>IF(Input!J408=0," ",Input!J408)</f>
        <v xml:space="preserve"> </v>
      </c>
      <c r="I401" s="5" t="str">
        <f>IF(Input!K408=0," ",Input!K408)</f>
        <v xml:space="preserve"> </v>
      </c>
      <c r="J401" s="218" t="str">
        <f>IF(Input!L408=0," ",Input!L408)</f>
        <v xml:space="preserve"> </v>
      </c>
      <c r="K401" s="217" t="str">
        <f>IF(Input!P408=0," ",Input!P408)</f>
        <v xml:space="preserve"> </v>
      </c>
      <c r="L401" s="5" t="str">
        <f>IF(Input!Q408=0," ",Input!Q408)</f>
        <v xml:space="preserve"> </v>
      </c>
      <c r="M401" s="218" t="str">
        <f>IF(Input!R408=0," ",Input!R408)</f>
        <v xml:space="preserve"> </v>
      </c>
    </row>
    <row r="402" spans="2:13" x14ac:dyDescent="0.25">
      <c r="B402" s="217" t="str">
        <f>IF(Input!E$3=0," ",Input!E$3)</f>
        <v xml:space="preserve"> </v>
      </c>
      <c r="C402" s="5" t="str">
        <f>IF(Input!E$4=0," ",Input!E$4)</f>
        <v xml:space="preserve"> </v>
      </c>
      <c r="D402" s="5" t="str">
        <f>IF(Input!E409=0," ",Input!E409)</f>
        <v xml:space="preserve"> </v>
      </c>
      <c r="E402" s="5" t="str">
        <f>IF(Input!G409=0," ",Input!G409)</f>
        <v xml:space="preserve"> </v>
      </c>
      <c r="F402" s="5" t="str">
        <f>IF(Input!H409=0," ",Input!H409)</f>
        <v xml:space="preserve"> </v>
      </c>
      <c r="G402" s="5" t="str">
        <f>IF(Input!I409=0," ",Input!I409)</f>
        <v xml:space="preserve"> </v>
      </c>
      <c r="H402" s="5" t="str">
        <f>IF(Input!J409=0," ",Input!J409)</f>
        <v xml:space="preserve"> </v>
      </c>
      <c r="I402" s="5" t="str">
        <f>IF(Input!K409=0," ",Input!K409)</f>
        <v xml:space="preserve"> </v>
      </c>
      <c r="J402" s="218" t="str">
        <f>IF(Input!L409=0," ",Input!L409)</f>
        <v xml:space="preserve"> </v>
      </c>
      <c r="K402" s="217" t="str">
        <f>IF(Input!P409=0," ",Input!P409)</f>
        <v xml:space="preserve"> </v>
      </c>
      <c r="L402" s="5" t="str">
        <f>IF(Input!Q409=0," ",Input!Q409)</f>
        <v xml:space="preserve"> </v>
      </c>
      <c r="M402" s="218" t="str">
        <f>IF(Input!R409=0," ",Input!R409)</f>
        <v xml:space="preserve"> </v>
      </c>
    </row>
    <row r="403" spans="2:13" x14ac:dyDescent="0.25">
      <c r="B403" s="217" t="str">
        <f>IF(Input!E$3=0," ",Input!E$3)</f>
        <v xml:space="preserve"> </v>
      </c>
      <c r="C403" s="5" t="str">
        <f>IF(Input!E$4=0," ",Input!E$4)</f>
        <v xml:space="preserve"> </v>
      </c>
      <c r="D403" s="5" t="str">
        <f>IF(Input!E410=0," ",Input!E410)</f>
        <v xml:space="preserve"> </v>
      </c>
      <c r="E403" s="5" t="str">
        <f>IF(Input!G410=0," ",Input!G410)</f>
        <v xml:space="preserve"> </v>
      </c>
      <c r="F403" s="5" t="str">
        <f>IF(Input!H410=0," ",Input!H410)</f>
        <v xml:space="preserve"> </v>
      </c>
      <c r="G403" s="5" t="str">
        <f>IF(Input!I410=0," ",Input!I410)</f>
        <v xml:space="preserve"> </v>
      </c>
      <c r="H403" s="5" t="str">
        <f>IF(Input!J410=0," ",Input!J410)</f>
        <v xml:space="preserve"> </v>
      </c>
      <c r="I403" s="5" t="str">
        <f>IF(Input!K410=0," ",Input!K410)</f>
        <v xml:space="preserve"> </v>
      </c>
      <c r="J403" s="218" t="str">
        <f>IF(Input!L410=0," ",Input!L410)</f>
        <v xml:space="preserve"> </v>
      </c>
      <c r="K403" s="217" t="str">
        <f>IF(Input!P410=0," ",Input!P410)</f>
        <v xml:space="preserve"> </v>
      </c>
      <c r="L403" s="5" t="str">
        <f>IF(Input!Q410=0," ",Input!Q410)</f>
        <v xml:space="preserve"> </v>
      </c>
      <c r="M403" s="218" t="str">
        <f>IF(Input!R410=0," ",Input!R410)</f>
        <v xml:space="preserve"> </v>
      </c>
    </row>
    <row r="404" spans="2:13" x14ac:dyDescent="0.25">
      <c r="B404" s="217" t="str">
        <f>IF(Input!E$3=0," ",Input!E$3)</f>
        <v xml:space="preserve"> </v>
      </c>
      <c r="C404" s="5" t="str">
        <f>IF(Input!E$4=0," ",Input!E$4)</f>
        <v xml:space="preserve"> </v>
      </c>
      <c r="D404" s="5" t="str">
        <f>IF(Input!E411=0," ",Input!E411)</f>
        <v xml:space="preserve"> </v>
      </c>
      <c r="E404" s="5" t="str">
        <f>IF(Input!G411=0," ",Input!G411)</f>
        <v xml:space="preserve"> </v>
      </c>
      <c r="F404" s="5" t="str">
        <f>IF(Input!H411=0," ",Input!H411)</f>
        <v xml:space="preserve"> </v>
      </c>
      <c r="G404" s="5" t="str">
        <f>IF(Input!I411=0," ",Input!I411)</f>
        <v xml:space="preserve"> </v>
      </c>
      <c r="H404" s="5" t="str">
        <f>IF(Input!J411=0," ",Input!J411)</f>
        <v xml:space="preserve"> </v>
      </c>
      <c r="I404" s="5" t="str">
        <f>IF(Input!K411=0," ",Input!K411)</f>
        <v xml:space="preserve"> </v>
      </c>
      <c r="J404" s="218" t="str">
        <f>IF(Input!L411=0," ",Input!L411)</f>
        <v xml:space="preserve"> </v>
      </c>
      <c r="K404" s="217" t="str">
        <f>IF(Input!P411=0," ",Input!P411)</f>
        <v xml:space="preserve"> </v>
      </c>
      <c r="L404" s="5" t="str">
        <f>IF(Input!Q411=0," ",Input!Q411)</f>
        <v xml:space="preserve"> </v>
      </c>
      <c r="M404" s="218" t="str">
        <f>IF(Input!R411=0," ",Input!R411)</f>
        <v xml:space="preserve"> </v>
      </c>
    </row>
    <row r="405" spans="2:13" x14ac:dyDescent="0.25">
      <c r="B405" s="217" t="str">
        <f>IF(Input!E$3=0," ",Input!E$3)</f>
        <v xml:space="preserve"> </v>
      </c>
      <c r="C405" s="5" t="str">
        <f>IF(Input!E$4=0," ",Input!E$4)</f>
        <v xml:space="preserve"> </v>
      </c>
      <c r="D405" s="5" t="str">
        <f>IF(Input!E412=0," ",Input!E412)</f>
        <v xml:space="preserve"> </v>
      </c>
      <c r="E405" s="5" t="str">
        <f>IF(Input!G412=0," ",Input!G412)</f>
        <v xml:space="preserve"> </v>
      </c>
      <c r="F405" s="5" t="str">
        <f>IF(Input!H412=0," ",Input!H412)</f>
        <v xml:space="preserve"> </v>
      </c>
      <c r="G405" s="5" t="str">
        <f>IF(Input!I412=0," ",Input!I412)</f>
        <v xml:space="preserve"> </v>
      </c>
      <c r="H405" s="5" t="str">
        <f>IF(Input!J412=0," ",Input!J412)</f>
        <v xml:space="preserve"> </v>
      </c>
      <c r="I405" s="5" t="str">
        <f>IF(Input!K412=0," ",Input!K412)</f>
        <v xml:space="preserve"> </v>
      </c>
      <c r="J405" s="218" t="str">
        <f>IF(Input!L412=0," ",Input!L412)</f>
        <v xml:space="preserve"> </v>
      </c>
      <c r="K405" s="217" t="str">
        <f>IF(Input!P412=0," ",Input!P412)</f>
        <v xml:space="preserve"> </v>
      </c>
      <c r="L405" s="5" t="str">
        <f>IF(Input!Q412=0," ",Input!Q412)</f>
        <v xml:space="preserve"> </v>
      </c>
      <c r="M405" s="218" t="str">
        <f>IF(Input!R412=0," ",Input!R412)</f>
        <v xml:space="preserve"> </v>
      </c>
    </row>
    <row r="406" spans="2:13" x14ac:dyDescent="0.25">
      <c r="B406" s="217" t="str">
        <f>IF(Input!E$3=0," ",Input!E$3)</f>
        <v xml:space="preserve"> </v>
      </c>
      <c r="C406" s="5" t="str">
        <f>IF(Input!E$4=0," ",Input!E$4)</f>
        <v xml:space="preserve"> </v>
      </c>
      <c r="D406" s="5" t="str">
        <f>IF(Input!E413=0," ",Input!E413)</f>
        <v xml:space="preserve"> </v>
      </c>
      <c r="E406" s="5" t="str">
        <f>IF(Input!G413=0," ",Input!G413)</f>
        <v xml:space="preserve"> </v>
      </c>
      <c r="F406" s="5" t="str">
        <f>IF(Input!H413=0," ",Input!H413)</f>
        <v xml:space="preserve"> </v>
      </c>
      <c r="G406" s="5" t="str">
        <f>IF(Input!I413=0," ",Input!I413)</f>
        <v xml:space="preserve"> </v>
      </c>
      <c r="H406" s="5" t="str">
        <f>IF(Input!J413=0," ",Input!J413)</f>
        <v xml:space="preserve"> </v>
      </c>
      <c r="I406" s="5" t="str">
        <f>IF(Input!K413=0," ",Input!K413)</f>
        <v xml:space="preserve"> </v>
      </c>
      <c r="J406" s="218" t="str">
        <f>IF(Input!L413=0," ",Input!L413)</f>
        <v xml:space="preserve"> </v>
      </c>
      <c r="K406" s="217" t="str">
        <f>IF(Input!P413=0," ",Input!P413)</f>
        <v xml:space="preserve"> </v>
      </c>
      <c r="L406" s="5" t="str">
        <f>IF(Input!Q413=0," ",Input!Q413)</f>
        <v xml:space="preserve"> </v>
      </c>
      <c r="M406" s="218" t="str">
        <f>IF(Input!R413=0," ",Input!R413)</f>
        <v xml:space="preserve"> </v>
      </c>
    </row>
    <row r="407" spans="2:13" x14ac:dyDescent="0.25">
      <c r="B407" s="217" t="str">
        <f>IF(Input!E$3=0," ",Input!E$3)</f>
        <v xml:space="preserve"> </v>
      </c>
      <c r="C407" s="5" t="str">
        <f>IF(Input!E$4=0," ",Input!E$4)</f>
        <v xml:space="preserve"> </v>
      </c>
      <c r="D407" s="5" t="str">
        <f>IF(Input!E414=0," ",Input!E414)</f>
        <v xml:space="preserve"> </v>
      </c>
      <c r="E407" s="5" t="str">
        <f>IF(Input!G414=0," ",Input!G414)</f>
        <v xml:space="preserve"> </v>
      </c>
      <c r="F407" s="5" t="str">
        <f>IF(Input!H414=0," ",Input!H414)</f>
        <v xml:space="preserve"> </v>
      </c>
      <c r="G407" s="5" t="str">
        <f>IF(Input!I414=0," ",Input!I414)</f>
        <v xml:space="preserve"> </v>
      </c>
      <c r="H407" s="5" t="str">
        <f>IF(Input!J414=0," ",Input!J414)</f>
        <v xml:space="preserve"> </v>
      </c>
      <c r="I407" s="5" t="str">
        <f>IF(Input!K414=0," ",Input!K414)</f>
        <v xml:space="preserve"> </v>
      </c>
      <c r="J407" s="218" t="str">
        <f>IF(Input!L414=0," ",Input!L414)</f>
        <v xml:space="preserve"> </v>
      </c>
      <c r="K407" s="217" t="str">
        <f>IF(Input!P414=0," ",Input!P414)</f>
        <v xml:space="preserve"> </v>
      </c>
      <c r="L407" s="5" t="str">
        <f>IF(Input!Q414=0," ",Input!Q414)</f>
        <v xml:space="preserve"> </v>
      </c>
      <c r="M407" s="218" t="str">
        <f>IF(Input!R414=0," ",Input!R414)</f>
        <v xml:space="preserve"> </v>
      </c>
    </row>
    <row r="408" spans="2:13" x14ac:dyDescent="0.25">
      <c r="B408" s="217" t="str">
        <f>IF(Input!E$3=0," ",Input!E$3)</f>
        <v xml:space="preserve"> </v>
      </c>
      <c r="C408" s="5" t="str">
        <f>IF(Input!E$4=0," ",Input!E$4)</f>
        <v xml:space="preserve"> </v>
      </c>
      <c r="D408" s="5" t="str">
        <f>IF(Input!E415=0," ",Input!E415)</f>
        <v xml:space="preserve"> </v>
      </c>
      <c r="E408" s="5" t="str">
        <f>IF(Input!G415=0," ",Input!G415)</f>
        <v xml:space="preserve"> </v>
      </c>
      <c r="F408" s="5" t="str">
        <f>IF(Input!H415=0," ",Input!H415)</f>
        <v xml:space="preserve"> </v>
      </c>
      <c r="G408" s="5" t="str">
        <f>IF(Input!I415=0," ",Input!I415)</f>
        <v xml:space="preserve"> </v>
      </c>
      <c r="H408" s="5" t="str">
        <f>IF(Input!J415=0," ",Input!J415)</f>
        <v xml:space="preserve"> </v>
      </c>
      <c r="I408" s="5" t="str">
        <f>IF(Input!K415=0," ",Input!K415)</f>
        <v xml:space="preserve"> </v>
      </c>
      <c r="J408" s="218" t="str">
        <f>IF(Input!L415=0," ",Input!L415)</f>
        <v xml:space="preserve"> </v>
      </c>
      <c r="K408" s="217" t="str">
        <f>IF(Input!P415=0," ",Input!P415)</f>
        <v xml:space="preserve"> </v>
      </c>
      <c r="L408" s="5" t="str">
        <f>IF(Input!Q415=0," ",Input!Q415)</f>
        <v xml:space="preserve"> </v>
      </c>
      <c r="M408" s="218" t="str">
        <f>IF(Input!R415=0," ",Input!R415)</f>
        <v xml:space="preserve"> </v>
      </c>
    </row>
    <row r="409" spans="2:13" x14ac:dyDescent="0.25">
      <c r="B409" s="217" t="str">
        <f>IF(Input!E$3=0," ",Input!E$3)</f>
        <v xml:space="preserve"> </v>
      </c>
      <c r="C409" s="5" t="str">
        <f>IF(Input!E$4=0," ",Input!E$4)</f>
        <v xml:space="preserve"> </v>
      </c>
      <c r="D409" s="5" t="str">
        <f>IF(Input!E416=0," ",Input!E416)</f>
        <v xml:space="preserve"> </v>
      </c>
      <c r="E409" s="5" t="str">
        <f>IF(Input!G416=0," ",Input!G416)</f>
        <v xml:space="preserve"> </v>
      </c>
      <c r="F409" s="5" t="str">
        <f>IF(Input!H416=0," ",Input!H416)</f>
        <v xml:space="preserve"> </v>
      </c>
      <c r="G409" s="5" t="str">
        <f>IF(Input!I416=0," ",Input!I416)</f>
        <v xml:space="preserve"> </v>
      </c>
      <c r="H409" s="5" t="str">
        <f>IF(Input!J416=0," ",Input!J416)</f>
        <v xml:space="preserve"> </v>
      </c>
      <c r="I409" s="5" t="str">
        <f>IF(Input!K416=0," ",Input!K416)</f>
        <v xml:space="preserve"> </v>
      </c>
      <c r="J409" s="218" t="str">
        <f>IF(Input!L416=0," ",Input!L416)</f>
        <v xml:space="preserve"> </v>
      </c>
      <c r="K409" s="217" t="str">
        <f>IF(Input!P416=0," ",Input!P416)</f>
        <v xml:space="preserve"> </v>
      </c>
      <c r="L409" s="5" t="str">
        <f>IF(Input!Q416=0," ",Input!Q416)</f>
        <v xml:space="preserve"> </v>
      </c>
      <c r="M409" s="218" t="str">
        <f>IF(Input!R416=0," ",Input!R416)</f>
        <v xml:space="preserve"> </v>
      </c>
    </row>
    <row r="410" spans="2:13" x14ac:dyDescent="0.25">
      <c r="B410" s="217" t="str">
        <f>IF(Input!E$3=0," ",Input!E$3)</f>
        <v xml:space="preserve"> </v>
      </c>
      <c r="C410" s="5" t="str">
        <f>IF(Input!E$4=0," ",Input!E$4)</f>
        <v xml:space="preserve"> </v>
      </c>
      <c r="D410" s="5" t="str">
        <f>IF(Input!E417=0," ",Input!E417)</f>
        <v xml:space="preserve"> </v>
      </c>
      <c r="E410" s="5" t="str">
        <f>IF(Input!G417=0," ",Input!G417)</f>
        <v xml:space="preserve"> </v>
      </c>
      <c r="F410" s="5" t="str">
        <f>IF(Input!H417=0," ",Input!H417)</f>
        <v xml:space="preserve"> </v>
      </c>
      <c r="G410" s="5" t="str">
        <f>IF(Input!I417=0," ",Input!I417)</f>
        <v xml:space="preserve"> </v>
      </c>
      <c r="H410" s="5" t="str">
        <f>IF(Input!J417=0," ",Input!J417)</f>
        <v xml:space="preserve"> </v>
      </c>
      <c r="I410" s="5" t="str">
        <f>IF(Input!K417=0," ",Input!K417)</f>
        <v xml:space="preserve"> </v>
      </c>
      <c r="J410" s="218" t="str">
        <f>IF(Input!L417=0," ",Input!L417)</f>
        <v xml:space="preserve"> </v>
      </c>
      <c r="K410" s="217" t="str">
        <f>IF(Input!P417=0," ",Input!P417)</f>
        <v xml:space="preserve"> </v>
      </c>
      <c r="L410" s="5" t="str">
        <f>IF(Input!Q417=0," ",Input!Q417)</f>
        <v xml:space="preserve"> </v>
      </c>
      <c r="M410" s="218" t="str">
        <f>IF(Input!R417=0," ",Input!R417)</f>
        <v xml:space="preserve"> </v>
      </c>
    </row>
    <row r="411" spans="2:13" x14ac:dyDescent="0.25">
      <c r="B411" s="217" t="str">
        <f>IF(Input!E$3=0," ",Input!E$3)</f>
        <v xml:space="preserve"> </v>
      </c>
      <c r="C411" s="5" t="str">
        <f>IF(Input!E$4=0," ",Input!E$4)</f>
        <v xml:space="preserve"> </v>
      </c>
      <c r="D411" s="5" t="str">
        <f>IF(Input!E418=0," ",Input!E418)</f>
        <v xml:space="preserve"> </v>
      </c>
      <c r="E411" s="5" t="str">
        <f>IF(Input!G418=0," ",Input!G418)</f>
        <v xml:space="preserve"> </v>
      </c>
      <c r="F411" s="5" t="str">
        <f>IF(Input!H418=0," ",Input!H418)</f>
        <v xml:space="preserve"> </v>
      </c>
      <c r="G411" s="5" t="str">
        <f>IF(Input!I418=0," ",Input!I418)</f>
        <v xml:space="preserve"> </v>
      </c>
      <c r="H411" s="5" t="str">
        <f>IF(Input!J418=0," ",Input!J418)</f>
        <v xml:space="preserve"> </v>
      </c>
      <c r="I411" s="5" t="str">
        <f>IF(Input!K418=0," ",Input!K418)</f>
        <v xml:space="preserve"> </v>
      </c>
      <c r="J411" s="218" t="str">
        <f>IF(Input!L418=0," ",Input!L418)</f>
        <v xml:space="preserve"> </v>
      </c>
      <c r="K411" s="217" t="str">
        <f>IF(Input!P418=0," ",Input!P418)</f>
        <v xml:space="preserve"> </v>
      </c>
      <c r="L411" s="5" t="str">
        <f>IF(Input!Q418=0," ",Input!Q418)</f>
        <v xml:space="preserve"> </v>
      </c>
      <c r="M411" s="218" t="str">
        <f>IF(Input!R418=0," ",Input!R418)</f>
        <v xml:space="preserve"> </v>
      </c>
    </row>
    <row r="412" spans="2:13" x14ac:dyDescent="0.25">
      <c r="B412" s="217" t="str">
        <f>IF(Input!E$3=0," ",Input!E$3)</f>
        <v xml:space="preserve"> </v>
      </c>
      <c r="C412" s="5" t="str">
        <f>IF(Input!E$4=0," ",Input!E$4)</f>
        <v xml:space="preserve"> </v>
      </c>
      <c r="D412" s="5" t="str">
        <f>IF(Input!E419=0," ",Input!E419)</f>
        <v xml:space="preserve"> </v>
      </c>
      <c r="E412" s="5" t="str">
        <f>IF(Input!G419=0," ",Input!G419)</f>
        <v xml:space="preserve"> </v>
      </c>
      <c r="F412" s="5" t="str">
        <f>IF(Input!H419=0," ",Input!H419)</f>
        <v xml:space="preserve"> </v>
      </c>
      <c r="G412" s="5" t="str">
        <f>IF(Input!I419=0," ",Input!I419)</f>
        <v xml:space="preserve"> </v>
      </c>
      <c r="H412" s="5" t="str">
        <f>IF(Input!J419=0," ",Input!J419)</f>
        <v xml:space="preserve"> </v>
      </c>
      <c r="I412" s="5" t="str">
        <f>IF(Input!K419=0," ",Input!K419)</f>
        <v xml:space="preserve"> </v>
      </c>
      <c r="J412" s="218" t="str">
        <f>IF(Input!L419=0," ",Input!L419)</f>
        <v xml:space="preserve"> </v>
      </c>
      <c r="K412" s="217" t="str">
        <f>IF(Input!P419=0," ",Input!P419)</f>
        <v xml:space="preserve"> </v>
      </c>
      <c r="L412" s="5" t="str">
        <f>IF(Input!Q419=0," ",Input!Q419)</f>
        <v xml:space="preserve"> </v>
      </c>
      <c r="M412" s="218" t="str">
        <f>IF(Input!R419=0," ",Input!R419)</f>
        <v xml:space="preserve"> </v>
      </c>
    </row>
    <row r="413" spans="2:13" x14ac:dyDescent="0.25">
      <c r="B413" s="217" t="str">
        <f>IF(Input!E$3=0," ",Input!E$3)</f>
        <v xml:space="preserve"> </v>
      </c>
      <c r="C413" s="5" t="str">
        <f>IF(Input!E$4=0," ",Input!E$4)</f>
        <v xml:space="preserve"> </v>
      </c>
      <c r="D413" s="5" t="str">
        <f>IF(Input!E420=0," ",Input!E420)</f>
        <v xml:space="preserve"> </v>
      </c>
      <c r="E413" s="5" t="str">
        <f>IF(Input!G420=0," ",Input!G420)</f>
        <v xml:space="preserve"> </v>
      </c>
      <c r="F413" s="5" t="str">
        <f>IF(Input!H420=0," ",Input!H420)</f>
        <v xml:space="preserve"> </v>
      </c>
      <c r="G413" s="5" t="str">
        <f>IF(Input!I420=0," ",Input!I420)</f>
        <v xml:space="preserve"> </v>
      </c>
      <c r="H413" s="5" t="str">
        <f>IF(Input!J420=0," ",Input!J420)</f>
        <v xml:space="preserve"> </v>
      </c>
      <c r="I413" s="5" t="str">
        <f>IF(Input!K420=0," ",Input!K420)</f>
        <v xml:space="preserve"> </v>
      </c>
      <c r="J413" s="218" t="str">
        <f>IF(Input!L420=0," ",Input!L420)</f>
        <v xml:space="preserve"> </v>
      </c>
      <c r="K413" s="217" t="str">
        <f>IF(Input!P420=0," ",Input!P420)</f>
        <v xml:space="preserve"> </v>
      </c>
      <c r="L413" s="5" t="str">
        <f>IF(Input!Q420=0," ",Input!Q420)</f>
        <v xml:space="preserve"> </v>
      </c>
      <c r="M413" s="218" t="str">
        <f>IF(Input!R420=0," ",Input!R420)</f>
        <v xml:space="preserve"> </v>
      </c>
    </row>
    <row r="414" spans="2:13" x14ac:dyDescent="0.25">
      <c r="B414" s="217" t="str">
        <f>IF(Input!E$3=0," ",Input!E$3)</f>
        <v xml:space="preserve"> </v>
      </c>
      <c r="C414" s="5" t="str">
        <f>IF(Input!E$4=0," ",Input!E$4)</f>
        <v xml:space="preserve"> </v>
      </c>
      <c r="D414" s="5" t="str">
        <f>IF(Input!E421=0," ",Input!E421)</f>
        <v xml:space="preserve"> </v>
      </c>
      <c r="E414" s="5" t="str">
        <f>IF(Input!G421=0," ",Input!G421)</f>
        <v xml:space="preserve"> </v>
      </c>
      <c r="F414" s="5" t="str">
        <f>IF(Input!H421=0," ",Input!H421)</f>
        <v xml:space="preserve"> </v>
      </c>
      <c r="G414" s="5" t="str">
        <f>IF(Input!I421=0," ",Input!I421)</f>
        <v xml:space="preserve"> </v>
      </c>
      <c r="H414" s="5" t="str">
        <f>IF(Input!J421=0," ",Input!J421)</f>
        <v xml:space="preserve"> </v>
      </c>
      <c r="I414" s="5" t="str">
        <f>IF(Input!K421=0," ",Input!K421)</f>
        <v xml:space="preserve"> </v>
      </c>
      <c r="J414" s="218" t="str">
        <f>IF(Input!L421=0," ",Input!L421)</f>
        <v xml:space="preserve"> </v>
      </c>
      <c r="K414" s="217" t="str">
        <f>IF(Input!P421=0," ",Input!P421)</f>
        <v xml:space="preserve"> </v>
      </c>
      <c r="L414" s="5" t="str">
        <f>IF(Input!Q421=0," ",Input!Q421)</f>
        <v xml:space="preserve"> </v>
      </c>
      <c r="M414" s="218" t="str">
        <f>IF(Input!R421=0," ",Input!R421)</f>
        <v xml:space="preserve"> </v>
      </c>
    </row>
    <row r="415" spans="2:13" x14ac:dyDescent="0.25">
      <c r="B415" s="217" t="str">
        <f>IF(Input!E$3=0," ",Input!E$3)</f>
        <v xml:space="preserve"> </v>
      </c>
      <c r="C415" s="5" t="str">
        <f>IF(Input!E$4=0," ",Input!E$4)</f>
        <v xml:space="preserve"> </v>
      </c>
      <c r="D415" s="5" t="str">
        <f>IF(Input!E422=0," ",Input!E422)</f>
        <v xml:space="preserve"> </v>
      </c>
      <c r="E415" s="5" t="str">
        <f>IF(Input!G422=0," ",Input!G422)</f>
        <v xml:space="preserve"> </v>
      </c>
      <c r="F415" s="5" t="str">
        <f>IF(Input!H422=0," ",Input!H422)</f>
        <v xml:space="preserve"> </v>
      </c>
      <c r="G415" s="5" t="str">
        <f>IF(Input!I422=0," ",Input!I422)</f>
        <v xml:space="preserve"> </v>
      </c>
      <c r="H415" s="5" t="str">
        <f>IF(Input!J422=0," ",Input!J422)</f>
        <v xml:space="preserve"> </v>
      </c>
      <c r="I415" s="5" t="str">
        <f>IF(Input!K422=0," ",Input!K422)</f>
        <v xml:space="preserve"> </v>
      </c>
      <c r="J415" s="218" t="str">
        <f>IF(Input!L422=0," ",Input!L422)</f>
        <v xml:space="preserve"> </v>
      </c>
      <c r="K415" s="217" t="str">
        <f>IF(Input!P422=0," ",Input!P422)</f>
        <v xml:space="preserve"> </v>
      </c>
      <c r="L415" s="5" t="str">
        <f>IF(Input!Q422=0," ",Input!Q422)</f>
        <v xml:space="preserve"> </v>
      </c>
      <c r="M415" s="218" t="str">
        <f>IF(Input!R422=0," ",Input!R422)</f>
        <v xml:space="preserve"> </v>
      </c>
    </row>
    <row r="416" spans="2:13" x14ac:dyDescent="0.25">
      <c r="B416" s="217" t="str">
        <f>IF(Input!E$3=0," ",Input!E$3)</f>
        <v xml:space="preserve"> </v>
      </c>
      <c r="C416" s="5" t="str">
        <f>IF(Input!E$4=0," ",Input!E$4)</f>
        <v xml:space="preserve"> </v>
      </c>
      <c r="D416" s="5" t="str">
        <f>IF(Input!E423=0," ",Input!E423)</f>
        <v xml:space="preserve"> </v>
      </c>
      <c r="E416" s="5" t="str">
        <f>IF(Input!G423=0," ",Input!G423)</f>
        <v xml:space="preserve"> </v>
      </c>
      <c r="F416" s="5" t="str">
        <f>IF(Input!H423=0," ",Input!H423)</f>
        <v xml:space="preserve"> </v>
      </c>
      <c r="G416" s="5" t="str">
        <f>IF(Input!I423=0," ",Input!I423)</f>
        <v xml:space="preserve"> </v>
      </c>
      <c r="H416" s="5" t="str">
        <f>IF(Input!J423=0," ",Input!J423)</f>
        <v xml:space="preserve"> </v>
      </c>
      <c r="I416" s="5" t="str">
        <f>IF(Input!K423=0," ",Input!K423)</f>
        <v xml:space="preserve"> </v>
      </c>
      <c r="J416" s="218" t="str">
        <f>IF(Input!L423=0," ",Input!L423)</f>
        <v xml:space="preserve"> </v>
      </c>
      <c r="K416" s="217" t="str">
        <f>IF(Input!P423=0," ",Input!P423)</f>
        <v xml:space="preserve"> </v>
      </c>
      <c r="L416" s="5" t="str">
        <f>IF(Input!Q423=0," ",Input!Q423)</f>
        <v xml:space="preserve"> </v>
      </c>
      <c r="M416" s="218" t="str">
        <f>IF(Input!R423=0," ",Input!R423)</f>
        <v xml:space="preserve"> </v>
      </c>
    </row>
    <row r="417" spans="2:13" x14ac:dyDescent="0.25">
      <c r="B417" s="217" t="str">
        <f>IF(Input!E$3=0," ",Input!E$3)</f>
        <v xml:space="preserve"> </v>
      </c>
      <c r="C417" s="5" t="str">
        <f>IF(Input!E$4=0," ",Input!E$4)</f>
        <v xml:space="preserve"> </v>
      </c>
      <c r="D417" s="5" t="str">
        <f>IF(Input!E424=0," ",Input!E424)</f>
        <v xml:space="preserve"> </v>
      </c>
      <c r="E417" s="5" t="str">
        <f>IF(Input!G424=0," ",Input!G424)</f>
        <v xml:space="preserve"> </v>
      </c>
      <c r="F417" s="5" t="str">
        <f>IF(Input!H424=0," ",Input!H424)</f>
        <v xml:space="preserve"> </v>
      </c>
      <c r="G417" s="5" t="str">
        <f>IF(Input!I424=0," ",Input!I424)</f>
        <v xml:space="preserve"> </v>
      </c>
      <c r="H417" s="5" t="str">
        <f>IF(Input!J424=0," ",Input!J424)</f>
        <v xml:space="preserve"> </v>
      </c>
      <c r="I417" s="5" t="str">
        <f>IF(Input!K424=0," ",Input!K424)</f>
        <v xml:space="preserve"> </v>
      </c>
      <c r="J417" s="218" t="str">
        <f>IF(Input!L424=0," ",Input!L424)</f>
        <v xml:space="preserve"> </v>
      </c>
      <c r="K417" s="217" t="str">
        <f>IF(Input!P424=0," ",Input!P424)</f>
        <v xml:space="preserve"> </v>
      </c>
      <c r="L417" s="5" t="str">
        <f>IF(Input!Q424=0," ",Input!Q424)</f>
        <v xml:space="preserve"> </v>
      </c>
      <c r="M417" s="218" t="str">
        <f>IF(Input!R424=0," ",Input!R424)</f>
        <v xml:space="preserve"> </v>
      </c>
    </row>
    <row r="418" spans="2:13" x14ac:dyDescent="0.25">
      <c r="B418" s="217" t="str">
        <f>IF(Input!E$3=0," ",Input!E$3)</f>
        <v xml:space="preserve"> </v>
      </c>
      <c r="C418" s="5" t="str">
        <f>IF(Input!E$4=0," ",Input!E$4)</f>
        <v xml:space="preserve"> </v>
      </c>
      <c r="D418" s="5" t="str">
        <f>IF(Input!E425=0," ",Input!E425)</f>
        <v xml:space="preserve"> </v>
      </c>
      <c r="E418" s="5" t="str">
        <f>IF(Input!G425=0," ",Input!G425)</f>
        <v xml:space="preserve"> </v>
      </c>
      <c r="F418" s="5" t="str">
        <f>IF(Input!H425=0," ",Input!H425)</f>
        <v xml:space="preserve"> </v>
      </c>
      <c r="G418" s="5" t="str">
        <f>IF(Input!I425=0," ",Input!I425)</f>
        <v xml:space="preserve"> </v>
      </c>
      <c r="H418" s="5" t="str">
        <f>IF(Input!J425=0," ",Input!J425)</f>
        <v xml:space="preserve"> </v>
      </c>
      <c r="I418" s="5" t="str">
        <f>IF(Input!K425=0," ",Input!K425)</f>
        <v xml:space="preserve"> </v>
      </c>
      <c r="J418" s="218" t="str">
        <f>IF(Input!L425=0," ",Input!L425)</f>
        <v xml:space="preserve"> </v>
      </c>
      <c r="K418" s="217" t="str">
        <f>IF(Input!P425=0," ",Input!P425)</f>
        <v xml:space="preserve"> </v>
      </c>
      <c r="L418" s="5" t="str">
        <f>IF(Input!Q425=0," ",Input!Q425)</f>
        <v xml:space="preserve"> </v>
      </c>
      <c r="M418" s="218" t="str">
        <f>IF(Input!R425=0," ",Input!R425)</f>
        <v xml:space="preserve"> </v>
      </c>
    </row>
    <row r="419" spans="2:13" x14ac:dyDescent="0.25">
      <c r="B419" s="217" t="str">
        <f>IF(Input!E$3=0," ",Input!E$3)</f>
        <v xml:space="preserve"> </v>
      </c>
      <c r="C419" s="5" t="str">
        <f>IF(Input!E$4=0," ",Input!E$4)</f>
        <v xml:space="preserve"> </v>
      </c>
      <c r="D419" s="5" t="str">
        <f>IF(Input!E426=0," ",Input!E426)</f>
        <v xml:space="preserve"> </v>
      </c>
      <c r="E419" s="5" t="str">
        <f>IF(Input!G426=0," ",Input!G426)</f>
        <v xml:space="preserve"> </v>
      </c>
      <c r="F419" s="5" t="str">
        <f>IF(Input!H426=0," ",Input!H426)</f>
        <v xml:space="preserve"> </v>
      </c>
      <c r="G419" s="5" t="str">
        <f>IF(Input!I426=0," ",Input!I426)</f>
        <v xml:space="preserve"> </v>
      </c>
      <c r="H419" s="5" t="str">
        <f>IF(Input!J426=0," ",Input!J426)</f>
        <v xml:space="preserve"> </v>
      </c>
      <c r="I419" s="5" t="str">
        <f>IF(Input!K426=0," ",Input!K426)</f>
        <v xml:space="preserve"> </v>
      </c>
      <c r="J419" s="218" t="str">
        <f>IF(Input!L426=0," ",Input!L426)</f>
        <v xml:space="preserve"> </v>
      </c>
      <c r="K419" s="217" t="str">
        <f>IF(Input!P426=0," ",Input!P426)</f>
        <v xml:space="preserve"> </v>
      </c>
      <c r="L419" s="5" t="str">
        <f>IF(Input!Q426=0," ",Input!Q426)</f>
        <v xml:space="preserve"> </v>
      </c>
      <c r="M419" s="218" t="str">
        <f>IF(Input!R426=0," ",Input!R426)</f>
        <v xml:space="preserve"> </v>
      </c>
    </row>
    <row r="420" spans="2:13" x14ac:dyDescent="0.25">
      <c r="B420" s="217" t="str">
        <f>IF(Input!E$3=0," ",Input!E$3)</f>
        <v xml:space="preserve"> </v>
      </c>
      <c r="C420" s="5" t="str">
        <f>IF(Input!E$4=0," ",Input!E$4)</f>
        <v xml:space="preserve"> </v>
      </c>
      <c r="D420" s="5" t="str">
        <f>IF(Input!E427=0," ",Input!E427)</f>
        <v xml:space="preserve"> </v>
      </c>
      <c r="E420" s="5" t="str">
        <f>IF(Input!G427=0," ",Input!G427)</f>
        <v xml:space="preserve"> </v>
      </c>
      <c r="F420" s="5" t="str">
        <f>IF(Input!H427=0," ",Input!H427)</f>
        <v xml:space="preserve"> </v>
      </c>
      <c r="G420" s="5" t="str">
        <f>IF(Input!I427=0," ",Input!I427)</f>
        <v xml:space="preserve"> </v>
      </c>
      <c r="H420" s="5" t="str">
        <f>IF(Input!J427=0," ",Input!J427)</f>
        <v xml:space="preserve"> </v>
      </c>
      <c r="I420" s="5" t="str">
        <f>IF(Input!K427=0," ",Input!K427)</f>
        <v xml:space="preserve"> </v>
      </c>
      <c r="J420" s="218" t="str">
        <f>IF(Input!L427=0," ",Input!L427)</f>
        <v xml:space="preserve"> </v>
      </c>
      <c r="K420" s="217" t="str">
        <f>IF(Input!P427=0," ",Input!P427)</f>
        <v xml:space="preserve"> </v>
      </c>
      <c r="L420" s="5" t="str">
        <f>IF(Input!Q427=0," ",Input!Q427)</f>
        <v xml:space="preserve"> </v>
      </c>
      <c r="M420" s="218" t="str">
        <f>IF(Input!R427=0," ",Input!R427)</f>
        <v xml:space="preserve"> </v>
      </c>
    </row>
    <row r="421" spans="2:13" x14ac:dyDescent="0.25">
      <c r="B421" s="217" t="str">
        <f>IF(Input!E$3=0," ",Input!E$3)</f>
        <v xml:space="preserve"> </v>
      </c>
      <c r="C421" s="5" t="str">
        <f>IF(Input!E$4=0," ",Input!E$4)</f>
        <v xml:space="preserve"> </v>
      </c>
      <c r="D421" s="5" t="str">
        <f>IF(Input!E428=0," ",Input!E428)</f>
        <v xml:space="preserve"> </v>
      </c>
      <c r="E421" s="5" t="str">
        <f>IF(Input!G428=0," ",Input!G428)</f>
        <v xml:space="preserve"> </v>
      </c>
      <c r="F421" s="5" t="str">
        <f>IF(Input!H428=0," ",Input!H428)</f>
        <v xml:space="preserve"> </v>
      </c>
      <c r="G421" s="5" t="str">
        <f>IF(Input!I428=0," ",Input!I428)</f>
        <v xml:space="preserve"> </v>
      </c>
      <c r="H421" s="5" t="str">
        <f>IF(Input!J428=0," ",Input!J428)</f>
        <v xml:space="preserve"> </v>
      </c>
      <c r="I421" s="5" t="str">
        <f>IF(Input!K428=0," ",Input!K428)</f>
        <v xml:space="preserve"> </v>
      </c>
      <c r="J421" s="218" t="str">
        <f>IF(Input!L428=0," ",Input!L428)</f>
        <v xml:space="preserve"> </v>
      </c>
      <c r="K421" s="217" t="str">
        <f>IF(Input!P428=0," ",Input!P428)</f>
        <v xml:space="preserve"> </v>
      </c>
      <c r="L421" s="5" t="str">
        <f>IF(Input!Q428=0," ",Input!Q428)</f>
        <v xml:space="preserve"> </v>
      </c>
      <c r="M421" s="218" t="str">
        <f>IF(Input!R428=0," ",Input!R428)</f>
        <v xml:space="preserve"> </v>
      </c>
    </row>
    <row r="422" spans="2:13" x14ac:dyDescent="0.25">
      <c r="B422" s="217" t="str">
        <f>IF(Input!E$3=0," ",Input!E$3)</f>
        <v xml:space="preserve"> </v>
      </c>
      <c r="C422" s="5" t="str">
        <f>IF(Input!E$4=0," ",Input!E$4)</f>
        <v xml:space="preserve"> </v>
      </c>
      <c r="D422" s="5" t="str">
        <f>IF(Input!E429=0," ",Input!E429)</f>
        <v xml:space="preserve"> </v>
      </c>
      <c r="E422" s="5" t="str">
        <f>IF(Input!G429=0," ",Input!G429)</f>
        <v xml:space="preserve"> </v>
      </c>
      <c r="F422" s="5" t="str">
        <f>IF(Input!H429=0," ",Input!H429)</f>
        <v xml:space="preserve"> </v>
      </c>
      <c r="G422" s="5" t="str">
        <f>IF(Input!I429=0," ",Input!I429)</f>
        <v xml:space="preserve"> </v>
      </c>
      <c r="H422" s="5" t="str">
        <f>IF(Input!J429=0," ",Input!J429)</f>
        <v xml:space="preserve"> </v>
      </c>
      <c r="I422" s="5" t="str">
        <f>IF(Input!K429=0," ",Input!K429)</f>
        <v xml:space="preserve"> </v>
      </c>
      <c r="J422" s="218" t="str">
        <f>IF(Input!L429=0," ",Input!L429)</f>
        <v xml:space="preserve"> </v>
      </c>
      <c r="K422" s="217" t="str">
        <f>IF(Input!P429=0," ",Input!P429)</f>
        <v xml:space="preserve"> </v>
      </c>
      <c r="L422" s="5" t="str">
        <f>IF(Input!Q429=0," ",Input!Q429)</f>
        <v xml:space="preserve"> </v>
      </c>
      <c r="M422" s="218" t="str">
        <f>IF(Input!R429=0," ",Input!R429)</f>
        <v xml:space="preserve"> </v>
      </c>
    </row>
    <row r="423" spans="2:13" x14ac:dyDescent="0.25">
      <c r="B423" s="217" t="str">
        <f>IF(Input!E$3=0," ",Input!E$3)</f>
        <v xml:space="preserve"> </v>
      </c>
      <c r="C423" s="5" t="str">
        <f>IF(Input!E$4=0," ",Input!E$4)</f>
        <v xml:space="preserve"> </v>
      </c>
      <c r="D423" s="5" t="str">
        <f>IF(Input!E430=0," ",Input!E430)</f>
        <v xml:space="preserve"> </v>
      </c>
      <c r="E423" s="5" t="str">
        <f>IF(Input!G430=0," ",Input!G430)</f>
        <v xml:space="preserve"> </v>
      </c>
      <c r="F423" s="5" t="str">
        <f>IF(Input!H430=0," ",Input!H430)</f>
        <v xml:space="preserve"> </v>
      </c>
      <c r="G423" s="5" t="str">
        <f>IF(Input!I430=0," ",Input!I430)</f>
        <v xml:space="preserve"> </v>
      </c>
      <c r="H423" s="5" t="str">
        <f>IF(Input!J430=0," ",Input!J430)</f>
        <v xml:space="preserve"> </v>
      </c>
      <c r="I423" s="5" t="str">
        <f>IF(Input!K430=0," ",Input!K430)</f>
        <v xml:space="preserve"> </v>
      </c>
      <c r="J423" s="218" t="str">
        <f>IF(Input!L430=0," ",Input!L430)</f>
        <v xml:space="preserve"> </v>
      </c>
      <c r="K423" s="217" t="str">
        <f>IF(Input!P430=0," ",Input!P430)</f>
        <v xml:space="preserve"> </v>
      </c>
      <c r="L423" s="5" t="str">
        <f>IF(Input!Q430=0," ",Input!Q430)</f>
        <v xml:space="preserve"> </v>
      </c>
      <c r="M423" s="218" t="str">
        <f>IF(Input!R430=0," ",Input!R430)</f>
        <v xml:space="preserve"> </v>
      </c>
    </row>
    <row r="424" spans="2:13" x14ac:dyDescent="0.25">
      <c r="B424" s="217" t="str">
        <f>IF(Input!E$3=0," ",Input!E$3)</f>
        <v xml:space="preserve"> </v>
      </c>
      <c r="C424" s="5" t="str">
        <f>IF(Input!E$4=0," ",Input!E$4)</f>
        <v xml:space="preserve"> </v>
      </c>
      <c r="D424" s="5" t="str">
        <f>IF(Input!E431=0," ",Input!E431)</f>
        <v xml:space="preserve"> </v>
      </c>
      <c r="E424" s="5" t="str">
        <f>IF(Input!G431=0," ",Input!G431)</f>
        <v xml:space="preserve"> </v>
      </c>
      <c r="F424" s="5" t="str">
        <f>IF(Input!H431=0," ",Input!H431)</f>
        <v xml:space="preserve"> </v>
      </c>
      <c r="G424" s="5" t="str">
        <f>IF(Input!I431=0," ",Input!I431)</f>
        <v xml:space="preserve"> </v>
      </c>
      <c r="H424" s="5" t="str">
        <f>IF(Input!J431=0," ",Input!J431)</f>
        <v xml:space="preserve"> </v>
      </c>
      <c r="I424" s="5" t="str">
        <f>IF(Input!K431=0," ",Input!K431)</f>
        <v xml:space="preserve"> </v>
      </c>
      <c r="J424" s="218" t="str">
        <f>IF(Input!L431=0," ",Input!L431)</f>
        <v xml:space="preserve"> </v>
      </c>
      <c r="K424" s="217" t="str">
        <f>IF(Input!P431=0," ",Input!P431)</f>
        <v xml:space="preserve"> </v>
      </c>
      <c r="L424" s="5" t="str">
        <f>IF(Input!Q431=0," ",Input!Q431)</f>
        <v xml:space="preserve"> </v>
      </c>
      <c r="M424" s="218" t="str">
        <f>IF(Input!R431=0," ",Input!R431)</f>
        <v xml:space="preserve"> </v>
      </c>
    </row>
    <row r="425" spans="2:13" x14ac:dyDescent="0.25">
      <c r="B425" s="217" t="str">
        <f>IF(Input!E$3=0," ",Input!E$3)</f>
        <v xml:space="preserve"> </v>
      </c>
      <c r="C425" s="5" t="str">
        <f>IF(Input!E$4=0," ",Input!E$4)</f>
        <v xml:space="preserve"> </v>
      </c>
      <c r="D425" s="5" t="str">
        <f>IF(Input!E432=0," ",Input!E432)</f>
        <v xml:space="preserve"> </v>
      </c>
      <c r="E425" s="5" t="str">
        <f>IF(Input!G432=0," ",Input!G432)</f>
        <v xml:space="preserve"> </v>
      </c>
      <c r="F425" s="5" t="str">
        <f>IF(Input!H432=0," ",Input!H432)</f>
        <v xml:space="preserve"> </v>
      </c>
      <c r="G425" s="5" t="str">
        <f>IF(Input!I432=0," ",Input!I432)</f>
        <v xml:space="preserve"> </v>
      </c>
      <c r="H425" s="5" t="str">
        <f>IF(Input!J432=0," ",Input!J432)</f>
        <v xml:space="preserve"> </v>
      </c>
      <c r="I425" s="5" t="str">
        <f>IF(Input!K432=0," ",Input!K432)</f>
        <v xml:space="preserve"> </v>
      </c>
      <c r="J425" s="218" t="str">
        <f>IF(Input!L432=0," ",Input!L432)</f>
        <v xml:space="preserve"> </v>
      </c>
      <c r="K425" s="217" t="str">
        <f>IF(Input!P432=0," ",Input!P432)</f>
        <v xml:space="preserve"> </v>
      </c>
      <c r="L425" s="5" t="str">
        <f>IF(Input!Q432=0," ",Input!Q432)</f>
        <v xml:space="preserve"> </v>
      </c>
      <c r="M425" s="218" t="str">
        <f>IF(Input!R432=0," ",Input!R432)</f>
        <v xml:space="preserve"> </v>
      </c>
    </row>
    <row r="426" spans="2:13" x14ac:dyDescent="0.25">
      <c r="B426" s="217" t="str">
        <f>IF(Input!E$3=0," ",Input!E$3)</f>
        <v xml:space="preserve"> </v>
      </c>
      <c r="C426" s="5" t="str">
        <f>IF(Input!E$4=0," ",Input!E$4)</f>
        <v xml:space="preserve"> </v>
      </c>
      <c r="D426" s="5" t="str">
        <f>IF(Input!E433=0," ",Input!E433)</f>
        <v xml:space="preserve"> </v>
      </c>
      <c r="E426" s="5" t="str">
        <f>IF(Input!G433=0," ",Input!G433)</f>
        <v xml:space="preserve"> </v>
      </c>
      <c r="F426" s="5" t="str">
        <f>IF(Input!H433=0," ",Input!H433)</f>
        <v xml:space="preserve"> </v>
      </c>
      <c r="G426" s="5" t="str">
        <f>IF(Input!I433=0," ",Input!I433)</f>
        <v xml:space="preserve"> </v>
      </c>
      <c r="H426" s="5" t="str">
        <f>IF(Input!J433=0," ",Input!J433)</f>
        <v xml:space="preserve"> </v>
      </c>
      <c r="I426" s="5" t="str">
        <f>IF(Input!K433=0," ",Input!K433)</f>
        <v xml:space="preserve"> </v>
      </c>
      <c r="J426" s="218" t="str">
        <f>IF(Input!L433=0," ",Input!L433)</f>
        <v xml:space="preserve"> </v>
      </c>
      <c r="K426" s="217" t="str">
        <f>IF(Input!P433=0," ",Input!P433)</f>
        <v xml:space="preserve"> </v>
      </c>
      <c r="L426" s="5" t="str">
        <f>IF(Input!Q433=0," ",Input!Q433)</f>
        <v xml:space="preserve"> </v>
      </c>
      <c r="M426" s="218" t="str">
        <f>IF(Input!R433=0," ",Input!R433)</f>
        <v xml:space="preserve"> </v>
      </c>
    </row>
    <row r="427" spans="2:13" x14ac:dyDescent="0.25">
      <c r="B427" s="217" t="str">
        <f>IF(Input!E$3=0," ",Input!E$3)</f>
        <v xml:space="preserve"> </v>
      </c>
      <c r="C427" s="5" t="str">
        <f>IF(Input!E$4=0," ",Input!E$4)</f>
        <v xml:space="preserve"> </v>
      </c>
      <c r="D427" s="5" t="str">
        <f>IF(Input!E434=0," ",Input!E434)</f>
        <v xml:space="preserve"> </v>
      </c>
      <c r="E427" s="5" t="str">
        <f>IF(Input!G434=0," ",Input!G434)</f>
        <v xml:space="preserve"> </v>
      </c>
      <c r="F427" s="5" t="str">
        <f>IF(Input!H434=0," ",Input!H434)</f>
        <v xml:space="preserve"> </v>
      </c>
      <c r="G427" s="5" t="str">
        <f>IF(Input!I434=0," ",Input!I434)</f>
        <v xml:space="preserve"> </v>
      </c>
      <c r="H427" s="5" t="str">
        <f>IF(Input!J434=0," ",Input!J434)</f>
        <v xml:space="preserve"> </v>
      </c>
      <c r="I427" s="5" t="str">
        <f>IF(Input!K434=0," ",Input!K434)</f>
        <v xml:space="preserve"> </v>
      </c>
      <c r="J427" s="218" t="str">
        <f>IF(Input!L434=0," ",Input!L434)</f>
        <v xml:space="preserve"> </v>
      </c>
      <c r="K427" s="217" t="str">
        <f>IF(Input!P434=0," ",Input!P434)</f>
        <v xml:space="preserve"> </v>
      </c>
      <c r="L427" s="5" t="str">
        <f>IF(Input!Q434=0," ",Input!Q434)</f>
        <v xml:space="preserve"> </v>
      </c>
      <c r="M427" s="218" t="str">
        <f>IF(Input!R434=0," ",Input!R434)</f>
        <v xml:space="preserve"> </v>
      </c>
    </row>
    <row r="428" spans="2:13" x14ac:dyDescent="0.25">
      <c r="B428" s="217" t="str">
        <f>IF(Input!E$3=0," ",Input!E$3)</f>
        <v xml:space="preserve"> </v>
      </c>
      <c r="C428" s="5" t="str">
        <f>IF(Input!E$4=0," ",Input!E$4)</f>
        <v xml:space="preserve"> </v>
      </c>
      <c r="D428" s="5" t="str">
        <f>IF(Input!E435=0," ",Input!E435)</f>
        <v xml:space="preserve"> </v>
      </c>
      <c r="E428" s="5" t="str">
        <f>IF(Input!G435=0," ",Input!G435)</f>
        <v xml:space="preserve"> </v>
      </c>
      <c r="F428" s="5" t="str">
        <f>IF(Input!H435=0," ",Input!H435)</f>
        <v xml:space="preserve"> </v>
      </c>
      <c r="G428" s="5" t="str">
        <f>IF(Input!I435=0," ",Input!I435)</f>
        <v xml:space="preserve"> </v>
      </c>
      <c r="H428" s="5" t="str">
        <f>IF(Input!J435=0," ",Input!J435)</f>
        <v xml:space="preserve"> </v>
      </c>
      <c r="I428" s="5" t="str">
        <f>IF(Input!K435=0," ",Input!K435)</f>
        <v xml:space="preserve"> </v>
      </c>
      <c r="J428" s="218" t="str">
        <f>IF(Input!L435=0," ",Input!L435)</f>
        <v xml:space="preserve"> </v>
      </c>
      <c r="K428" s="217" t="str">
        <f>IF(Input!P435=0," ",Input!P435)</f>
        <v xml:space="preserve"> </v>
      </c>
      <c r="L428" s="5" t="str">
        <f>IF(Input!Q435=0," ",Input!Q435)</f>
        <v xml:space="preserve"> </v>
      </c>
      <c r="M428" s="218" t="str">
        <f>IF(Input!R435=0," ",Input!R435)</f>
        <v xml:space="preserve"> </v>
      </c>
    </row>
    <row r="429" spans="2:13" x14ac:dyDescent="0.25">
      <c r="B429" s="217" t="str">
        <f>IF(Input!E$3=0," ",Input!E$3)</f>
        <v xml:space="preserve"> </v>
      </c>
      <c r="C429" s="5" t="str">
        <f>IF(Input!E$4=0," ",Input!E$4)</f>
        <v xml:space="preserve"> </v>
      </c>
      <c r="D429" s="5" t="str">
        <f>IF(Input!E436=0," ",Input!E436)</f>
        <v xml:space="preserve"> </v>
      </c>
      <c r="E429" s="5" t="str">
        <f>IF(Input!G436=0," ",Input!G436)</f>
        <v xml:space="preserve"> </v>
      </c>
      <c r="F429" s="5" t="str">
        <f>IF(Input!H436=0," ",Input!H436)</f>
        <v xml:space="preserve"> </v>
      </c>
      <c r="G429" s="5" t="str">
        <f>IF(Input!I436=0," ",Input!I436)</f>
        <v xml:space="preserve"> </v>
      </c>
      <c r="H429" s="5" t="str">
        <f>IF(Input!J436=0," ",Input!J436)</f>
        <v xml:space="preserve"> </v>
      </c>
      <c r="I429" s="5" t="str">
        <f>IF(Input!K436=0," ",Input!K436)</f>
        <v xml:space="preserve"> </v>
      </c>
      <c r="J429" s="218" t="str">
        <f>IF(Input!L436=0," ",Input!L436)</f>
        <v xml:space="preserve"> </v>
      </c>
      <c r="K429" s="217" t="str">
        <f>IF(Input!P436=0," ",Input!P436)</f>
        <v xml:space="preserve"> </v>
      </c>
      <c r="L429" s="5" t="str">
        <f>IF(Input!Q436=0," ",Input!Q436)</f>
        <v xml:space="preserve"> </v>
      </c>
      <c r="M429" s="218" t="str">
        <f>IF(Input!R436=0," ",Input!R436)</f>
        <v xml:space="preserve"> </v>
      </c>
    </row>
    <row r="430" spans="2:13" x14ac:dyDescent="0.25">
      <c r="B430" s="217" t="str">
        <f>IF(Input!E$3=0," ",Input!E$3)</f>
        <v xml:space="preserve"> </v>
      </c>
      <c r="C430" s="5" t="str">
        <f>IF(Input!E$4=0," ",Input!E$4)</f>
        <v xml:space="preserve"> </v>
      </c>
      <c r="D430" s="5" t="str">
        <f>IF(Input!E437=0," ",Input!E437)</f>
        <v xml:space="preserve"> </v>
      </c>
      <c r="E430" s="5" t="str">
        <f>IF(Input!G437=0," ",Input!G437)</f>
        <v xml:space="preserve"> </v>
      </c>
      <c r="F430" s="5" t="str">
        <f>IF(Input!H437=0," ",Input!H437)</f>
        <v xml:space="preserve"> </v>
      </c>
      <c r="G430" s="5" t="str">
        <f>IF(Input!I437=0," ",Input!I437)</f>
        <v xml:space="preserve"> </v>
      </c>
      <c r="H430" s="5" t="str">
        <f>IF(Input!J437=0," ",Input!J437)</f>
        <v xml:space="preserve"> </v>
      </c>
      <c r="I430" s="5" t="str">
        <f>IF(Input!K437=0," ",Input!K437)</f>
        <v xml:space="preserve"> </v>
      </c>
      <c r="J430" s="218" t="str">
        <f>IF(Input!L437=0," ",Input!L437)</f>
        <v xml:space="preserve"> </v>
      </c>
      <c r="K430" s="217" t="str">
        <f>IF(Input!P437=0," ",Input!P437)</f>
        <v xml:space="preserve"> </v>
      </c>
      <c r="L430" s="5" t="str">
        <f>IF(Input!Q437=0," ",Input!Q437)</f>
        <v xml:space="preserve"> </v>
      </c>
      <c r="M430" s="218" t="str">
        <f>IF(Input!R437=0," ",Input!R437)</f>
        <v xml:space="preserve"> </v>
      </c>
    </row>
    <row r="431" spans="2:13" x14ac:dyDescent="0.25">
      <c r="B431" s="217" t="str">
        <f>IF(Input!E$3=0," ",Input!E$3)</f>
        <v xml:space="preserve"> </v>
      </c>
      <c r="C431" s="5" t="str">
        <f>IF(Input!E$4=0," ",Input!E$4)</f>
        <v xml:space="preserve"> </v>
      </c>
      <c r="D431" s="5" t="str">
        <f>IF(Input!E438=0," ",Input!E438)</f>
        <v xml:space="preserve"> </v>
      </c>
      <c r="E431" s="5" t="str">
        <f>IF(Input!G438=0," ",Input!G438)</f>
        <v xml:space="preserve"> </v>
      </c>
      <c r="F431" s="5" t="str">
        <f>IF(Input!H438=0," ",Input!H438)</f>
        <v xml:space="preserve"> </v>
      </c>
      <c r="G431" s="5" t="str">
        <f>IF(Input!I438=0," ",Input!I438)</f>
        <v xml:space="preserve"> </v>
      </c>
      <c r="H431" s="5" t="str">
        <f>IF(Input!J438=0," ",Input!J438)</f>
        <v xml:space="preserve"> </v>
      </c>
      <c r="I431" s="5" t="str">
        <f>IF(Input!K438=0," ",Input!K438)</f>
        <v xml:space="preserve"> </v>
      </c>
      <c r="J431" s="218" t="str">
        <f>IF(Input!L438=0," ",Input!L438)</f>
        <v xml:space="preserve"> </v>
      </c>
      <c r="K431" s="217" t="str">
        <f>IF(Input!P438=0," ",Input!P438)</f>
        <v xml:space="preserve"> </v>
      </c>
      <c r="L431" s="5" t="str">
        <f>IF(Input!Q438=0," ",Input!Q438)</f>
        <v xml:space="preserve"> </v>
      </c>
      <c r="M431" s="218" t="str">
        <f>IF(Input!R438=0," ",Input!R438)</f>
        <v xml:space="preserve"> </v>
      </c>
    </row>
    <row r="432" spans="2:13" x14ac:dyDescent="0.25">
      <c r="B432" s="217" t="str">
        <f>IF(Input!E$3=0," ",Input!E$3)</f>
        <v xml:space="preserve"> </v>
      </c>
      <c r="C432" s="5" t="str">
        <f>IF(Input!E$4=0," ",Input!E$4)</f>
        <v xml:space="preserve"> </v>
      </c>
      <c r="D432" s="5" t="str">
        <f>IF(Input!E439=0," ",Input!E439)</f>
        <v xml:space="preserve"> </v>
      </c>
      <c r="E432" s="5" t="str">
        <f>IF(Input!G439=0," ",Input!G439)</f>
        <v xml:space="preserve"> </v>
      </c>
      <c r="F432" s="5" t="str">
        <f>IF(Input!H439=0," ",Input!H439)</f>
        <v xml:space="preserve"> </v>
      </c>
      <c r="G432" s="5" t="str">
        <f>IF(Input!I439=0," ",Input!I439)</f>
        <v xml:space="preserve"> </v>
      </c>
      <c r="H432" s="5" t="str">
        <f>IF(Input!J439=0," ",Input!J439)</f>
        <v xml:space="preserve"> </v>
      </c>
      <c r="I432" s="5" t="str">
        <f>IF(Input!K439=0," ",Input!K439)</f>
        <v xml:space="preserve"> </v>
      </c>
      <c r="J432" s="218" t="str">
        <f>IF(Input!L439=0," ",Input!L439)</f>
        <v xml:space="preserve"> </v>
      </c>
      <c r="K432" s="217" t="str">
        <f>IF(Input!P439=0," ",Input!P439)</f>
        <v xml:space="preserve"> </v>
      </c>
      <c r="L432" s="5" t="str">
        <f>IF(Input!Q439=0," ",Input!Q439)</f>
        <v xml:space="preserve"> </v>
      </c>
      <c r="M432" s="218" t="str">
        <f>IF(Input!R439=0," ",Input!R439)</f>
        <v xml:space="preserve"> </v>
      </c>
    </row>
    <row r="433" spans="2:13" x14ac:dyDescent="0.25">
      <c r="B433" s="217" t="str">
        <f>IF(Input!E$3=0," ",Input!E$3)</f>
        <v xml:space="preserve"> </v>
      </c>
      <c r="C433" s="5" t="str">
        <f>IF(Input!E$4=0," ",Input!E$4)</f>
        <v xml:space="preserve"> </v>
      </c>
      <c r="D433" s="5" t="str">
        <f>IF(Input!E440=0," ",Input!E440)</f>
        <v xml:space="preserve"> </v>
      </c>
      <c r="E433" s="5" t="str">
        <f>IF(Input!G440=0," ",Input!G440)</f>
        <v xml:space="preserve"> </v>
      </c>
      <c r="F433" s="5" t="str">
        <f>IF(Input!H440=0," ",Input!H440)</f>
        <v xml:space="preserve"> </v>
      </c>
      <c r="G433" s="5" t="str">
        <f>IF(Input!I440=0," ",Input!I440)</f>
        <v xml:space="preserve"> </v>
      </c>
      <c r="H433" s="5" t="str">
        <f>IF(Input!J440=0," ",Input!J440)</f>
        <v xml:space="preserve"> </v>
      </c>
      <c r="I433" s="5" t="str">
        <f>IF(Input!K440=0," ",Input!K440)</f>
        <v xml:space="preserve"> </v>
      </c>
      <c r="J433" s="218" t="str">
        <f>IF(Input!L440=0," ",Input!L440)</f>
        <v xml:space="preserve"> </v>
      </c>
      <c r="K433" s="217" t="str">
        <f>IF(Input!P440=0," ",Input!P440)</f>
        <v xml:space="preserve"> </v>
      </c>
      <c r="L433" s="5" t="str">
        <f>IF(Input!Q440=0," ",Input!Q440)</f>
        <v xml:space="preserve"> </v>
      </c>
      <c r="M433" s="218" t="str">
        <f>IF(Input!R440=0," ",Input!R440)</f>
        <v xml:space="preserve"> </v>
      </c>
    </row>
    <row r="434" spans="2:13" x14ac:dyDescent="0.25">
      <c r="B434" s="217" t="str">
        <f>IF(Input!E$3=0," ",Input!E$3)</f>
        <v xml:space="preserve"> </v>
      </c>
      <c r="C434" s="5" t="str">
        <f>IF(Input!E$4=0," ",Input!E$4)</f>
        <v xml:space="preserve"> </v>
      </c>
      <c r="D434" s="5" t="str">
        <f>IF(Input!E441=0," ",Input!E441)</f>
        <v xml:space="preserve"> </v>
      </c>
      <c r="E434" s="5" t="str">
        <f>IF(Input!G441=0," ",Input!G441)</f>
        <v xml:space="preserve"> </v>
      </c>
      <c r="F434" s="5" t="str">
        <f>IF(Input!H441=0," ",Input!H441)</f>
        <v xml:space="preserve"> </v>
      </c>
      <c r="G434" s="5" t="str">
        <f>IF(Input!I441=0," ",Input!I441)</f>
        <v xml:space="preserve"> </v>
      </c>
      <c r="H434" s="5" t="str">
        <f>IF(Input!J441=0," ",Input!J441)</f>
        <v xml:space="preserve"> </v>
      </c>
      <c r="I434" s="5" t="str">
        <f>IF(Input!K441=0," ",Input!K441)</f>
        <v xml:space="preserve"> </v>
      </c>
      <c r="J434" s="218" t="str">
        <f>IF(Input!L441=0," ",Input!L441)</f>
        <v xml:space="preserve"> </v>
      </c>
      <c r="K434" s="217" t="str">
        <f>IF(Input!P441=0," ",Input!P441)</f>
        <v xml:space="preserve"> </v>
      </c>
      <c r="L434" s="5" t="str">
        <f>IF(Input!Q441=0," ",Input!Q441)</f>
        <v xml:space="preserve"> </v>
      </c>
      <c r="M434" s="218" t="str">
        <f>IF(Input!R441=0," ",Input!R441)</f>
        <v xml:space="preserve"> </v>
      </c>
    </row>
    <row r="435" spans="2:13" x14ac:dyDescent="0.25">
      <c r="B435" s="217" t="str">
        <f>IF(Input!E$3=0," ",Input!E$3)</f>
        <v xml:space="preserve"> </v>
      </c>
      <c r="C435" s="5" t="str">
        <f>IF(Input!E$4=0," ",Input!E$4)</f>
        <v xml:space="preserve"> </v>
      </c>
      <c r="D435" s="5" t="str">
        <f>IF(Input!E442=0," ",Input!E442)</f>
        <v xml:space="preserve"> </v>
      </c>
      <c r="E435" s="5" t="str">
        <f>IF(Input!G442=0," ",Input!G442)</f>
        <v xml:space="preserve"> </v>
      </c>
      <c r="F435" s="5" t="str">
        <f>IF(Input!H442=0," ",Input!H442)</f>
        <v xml:space="preserve"> </v>
      </c>
      <c r="G435" s="5" t="str">
        <f>IF(Input!I442=0," ",Input!I442)</f>
        <v xml:space="preserve"> </v>
      </c>
      <c r="H435" s="5" t="str">
        <f>IF(Input!J442=0," ",Input!J442)</f>
        <v xml:space="preserve"> </v>
      </c>
      <c r="I435" s="5" t="str">
        <f>IF(Input!K442=0," ",Input!K442)</f>
        <v xml:space="preserve"> </v>
      </c>
      <c r="J435" s="218" t="str">
        <f>IF(Input!L442=0," ",Input!L442)</f>
        <v xml:space="preserve"> </v>
      </c>
      <c r="K435" s="217" t="str">
        <f>IF(Input!P442=0," ",Input!P442)</f>
        <v xml:space="preserve"> </v>
      </c>
      <c r="L435" s="5" t="str">
        <f>IF(Input!Q442=0," ",Input!Q442)</f>
        <v xml:space="preserve"> </v>
      </c>
      <c r="M435" s="218" t="str">
        <f>IF(Input!R442=0," ",Input!R442)</f>
        <v xml:space="preserve"> </v>
      </c>
    </row>
    <row r="436" spans="2:13" x14ac:dyDescent="0.25">
      <c r="B436" s="217" t="str">
        <f>IF(Input!E$3=0," ",Input!E$3)</f>
        <v xml:space="preserve"> </v>
      </c>
      <c r="C436" s="5" t="str">
        <f>IF(Input!E$4=0," ",Input!E$4)</f>
        <v xml:space="preserve"> </v>
      </c>
      <c r="D436" s="5" t="str">
        <f>IF(Input!E443=0," ",Input!E443)</f>
        <v xml:space="preserve"> </v>
      </c>
      <c r="E436" s="5" t="str">
        <f>IF(Input!G443=0," ",Input!G443)</f>
        <v xml:space="preserve"> </v>
      </c>
      <c r="F436" s="5" t="str">
        <f>IF(Input!H443=0," ",Input!H443)</f>
        <v xml:space="preserve"> </v>
      </c>
      <c r="G436" s="5" t="str">
        <f>IF(Input!I443=0," ",Input!I443)</f>
        <v xml:space="preserve"> </v>
      </c>
      <c r="H436" s="5" t="str">
        <f>IF(Input!J443=0," ",Input!J443)</f>
        <v xml:space="preserve"> </v>
      </c>
      <c r="I436" s="5" t="str">
        <f>IF(Input!K443=0," ",Input!K443)</f>
        <v xml:space="preserve"> </v>
      </c>
      <c r="J436" s="218" t="str">
        <f>IF(Input!L443=0," ",Input!L443)</f>
        <v xml:space="preserve"> </v>
      </c>
      <c r="K436" s="217" t="str">
        <f>IF(Input!P443=0," ",Input!P443)</f>
        <v xml:space="preserve"> </v>
      </c>
      <c r="L436" s="5" t="str">
        <f>IF(Input!Q443=0," ",Input!Q443)</f>
        <v xml:space="preserve"> </v>
      </c>
      <c r="M436" s="218" t="str">
        <f>IF(Input!R443=0," ",Input!R443)</f>
        <v xml:space="preserve"> </v>
      </c>
    </row>
    <row r="437" spans="2:13" x14ac:dyDescent="0.25">
      <c r="B437" s="217" t="str">
        <f>IF(Input!E$3=0," ",Input!E$3)</f>
        <v xml:space="preserve"> </v>
      </c>
      <c r="C437" s="5" t="str">
        <f>IF(Input!E$4=0," ",Input!E$4)</f>
        <v xml:space="preserve"> </v>
      </c>
      <c r="D437" s="5" t="str">
        <f>IF(Input!E444=0," ",Input!E444)</f>
        <v xml:space="preserve"> </v>
      </c>
      <c r="E437" s="5" t="str">
        <f>IF(Input!G444=0," ",Input!G444)</f>
        <v xml:space="preserve"> </v>
      </c>
      <c r="F437" s="5" t="str">
        <f>IF(Input!H444=0," ",Input!H444)</f>
        <v xml:space="preserve"> </v>
      </c>
      <c r="G437" s="5" t="str">
        <f>IF(Input!I444=0," ",Input!I444)</f>
        <v xml:space="preserve"> </v>
      </c>
      <c r="H437" s="5" t="str">
        <f>IF(Input!J444=0," ",Input!J444)</f>
        <v xml:space="preserve"> </v>
      </c>
      <c r="I437" s="5" t="str">
        <f>IF(Input!K444=0," ",Input!K444)</f>
        <v xml:space="preserve"> </v>
      </c>
      <c r="J437" s="218" t="str">
        <f>IF(Input!L444=0," ",Input!L444)</f>
        <v xml:space="preserve"> </v>
      </c>
      <c r="K437" s="217" t="str">
        <f>IF(Input!P444=0," ",Input!P444)</f>
        <v xml:space="preserve"> </v>
      </c>
      <c r="L437" s="5" t="str">
        <f>IF(Input!Q444=0," ",Input!Q444)</f>
        <v xml:space="preserve"> </v>
      </c>
      <c r="M437" s="218" t="str">
        <f>IF(Input!R444=0," ",Input!R444)</f>
        <v xml:space="preserve"> </v>
      </c>
    </row>
    <row r="438" spans="2:13" x14ac:dyDescent="0.25">
      <c r="B438" s="217" t="str">
        <f>IF(Input!E$3=0," ",Input!E$3)</f>
        <v xml:space="preserve"> </v>
      </c>
      <c r="C438" s="5" t="str">
        <f>IF(Input!E$4=0," ",Input!E$4)</f>
        <v xml:space="preserve"> </v>
      </c>
      <c r="D438" s="5" t="str">
        <f>IF(Input!E445=0," ",Input!E445)</f>
        <v xml:space="preserve"> </v>
      </c>
      <c r="E438" s="5" t="str">
        <f>IF(Input!G445=0," ",Input!G445)</f>
        <v xml:space="preserve"> </v>
      </c>
      <c r="F438" s="5" t="str">
        <f>IF(Input!H445=0," ",Input!H445)</f>
        <v xml:space="preserve"> </v>
      </c>
      <c r="G438" s="5" t="str">
        <f>IF(Input!I445=0," ",Input!I445)</f>
        <v xml:space="preserve"> </v>
      </c>
      <c r="H438" s="5" t="str">
        <f>IF(Input!J445=0," ",Input!J445)</f>
        <v xml:space="preserve"> </v>
      </c>
      <c r="I438" s="5" t="str">
        <f>IF(Input!K445=0," ",Input!K445)</f>
        <v xml:space="preserve"> </v>
      </c>
      <c r="J438" s="218" t="str">
        <f>IF(Input!L445=0," ",Input!L445)</f>
        <v xml:space="preserve"> </v>
      </c>
      <c r="K438" s="217" t="str">
        <f>IF(Input!P445=0," ",Input!P445)</f>
        <v xml:space="preserve"> </v>
      </c>
      <c r="L438" s="5" t="str">
        <f>IF(Input!Q445=0," ",Input!Q445)</f>
        <v xml:space="preserve"> </v>
      </c>
      <c r="M438" s="218" t="str">
        <f>IF(Input!R445=0," ",Input!R445)</f>
        <v xml:space="preserve"> </v>
      </c>
    </row>
    <row r="439" spans="2:13" x14ac:dyDescent="0.25">
      <c r="B439" s="217" t="str">
        <f>IF(Input!E$3=0," ",Input!E$3)</f>
        <v xml:space="preserve"> </v>
      </c>
      <c r="C439" s="5" t="str">
        <f>IF(Input!E$4=0," ",Input!E$4)</f>
        <v xml:space="preserve"> </v>
      </c>
      <c r="D439" s="5" t="str">
        <f>IF(Input!E446=0," ",Input!E446)</f>
        <v xml:space="preserve"> </v>
      </c>
      <c r="E439" s="5" t="str">
        <f>IF(Input!G446=0," ",Input!G446)</f>
        <v xml:space="preserve"> </v>
      </c>
      <c r="F439" s="5" t="str">
        <f>IF(Input!H446=0," ",Input!H446)</f>
        <v xml:space="preserve"> </v>
      </c>
      <c r="G439" s="5" t="str">
        <f>IF(Input!I446=0," ",Input!I446)</f>
        <v xml:space="preserve"> </v>
      </c>
      <c r="H439" s="5" t="str">
        <f>IF(Input!J446=0," ",Input!J446)</f>
        <v xml:space="preserve"> </v>
      </c>
      <c r="I439" s="5" t="str">
        <f>IF(Input!K446=0," ",Input!K446)</f>
        <v xml:space="preserve"> </v>
      </c>
      <c r="J439" s="218" t="str">
        <f>IF(Input!L446=0," ",Input!L446)</f>
        <v xml:space="preserve"> </v>
      </c>
      <c r="K439" s="217" t="str">
        <f>IF(Input!P446=0," ",Input!P446)</f>
        <v xml:space="preserve"> </v>
      </c>
      <c r="L439" s="5" t="str">
        <f>IF(Input!Q446=0," ",Input!Q446)</f>
        <v xml:space="preserve"> </v>
      </c>
      <c r="M439" s="218" t="str">
        <f>IF(Input!R446=0," ",Input!R446)</f>
        <v xml:space="preserve"> </v>
      </c>
    </row>
    <row r="440" spans="2:13" x14ac:dyDescent="0.25">
      <c r="B440" s="217" t="str">
        <f>IF(Input!E$3=0," ",Input!E$3)</f>
        <v xml:space="preserve"> </v>
      </c>
      <c r="C440" s="5" t="str">
        <f>IF(Input!E$4=0," ",Input!E$4)</f>
        <v xml:space="preserve"> </v>
      </c>
      <c r="D440" s="5" t="str">
        <f>IF(Input!E447=0," ",Input!E447)</f>
        <v xml:space="preserve"> </v>
      </c>
      <c r="E440" s="5" t="str">
        <f>IF(Input!G447=0," ",Input!G447)</f>
        <v xml:space="preserve"> </v>
      </c>
      <c r="F440" s="5" t="str">
        <f>IF(Input!H447=0," ",Input!H447)</f>
        <v xml:space="preserve"> </v>
      </c>
      <c r="G440" s="5" t="str">
        <f>IF(Input!I447=0," ",Input!I447)</f>
        <v xml:space="preserve"> </v>
      </c>
      <c r="H440" s="5" t="str">
        <f>IF(Input!J447=0," ",Input!J447)</f>
        <v xml:space="preserve"> </v>
      </c>
      <c r="I440" s="5" t="str">
        <f>IF(Input!K447=0," ",Input!K447)</f>
        <v xml:space="preserve"> </v>
      </c>
      <c r="J440" s="218" t="str">
        <f>IF(Input!L447=0," ",Input!L447)</f>
        <v xml:space="preserve"> </v>
      </c>
      <c r="K440" s="217" t="str">
        <f>IF(Input!P447=0," ",Input!P447)</f>
        <v xml:space="preserve"> </v>
      </c>
      <c r="L440" s="5" t="str">
        <f>IF(Input!Q447=0," ",Input!Q447)</f>
        <v xml:space="preserve"> </v>
      </c>
      <c r="M440" s="218" t="str">
        <f>IF(Input!R447=0," ",Input!R447)</f>
        <v xml:space="preserve"> </v>
      </c>
    </row>
    <row r="441" spans="2:13" x14ac:dyDescent="0.25">
      <c r="B441" s="217" t="str">
        <f>IF(Input!E$3=0," ",Input!E$3)</f>
        <v xml:space="preserve"> </v>
      </c>
      <c r="C441" s="5" t="str">
        <f>IF(Input!E$4=0," ",Input!E$4)</f>
        <v xml:space="preserve"> </v>
      </c>
      <c r="D441" s="5" t="str">
        <f>IF(Input!E448=0," ",Input!E448)</f>
        <v xml:space="preserve"> </v>
      </c>
      <c r="E441" s="5" t="str">
        <f>IF(Input!G448=0," ",Input!G448)</f>
        <v xml:space="preserve"> </v>
      </c>
      <c r="F441" s="5" t="str">
        <f>IF(Input!H448=0," ",Input!H448)</f>
        <v xml:space="preserve"> </v>
      </c>
      <c r="G441" s="5" t="str">
        <f>IF(Input!I448=0," ",Input!I448)</f>
        <v xml:space="preserve"> </v>
      </c>
      <c r="H441" s="5" t="str">
        <f>IF(Input!J448=0," ",Input!J448)</f>
        <v xml:space="preserve"> </v>
      </c>
      <c r="I441" s="5" t="str">
        <f>IF(Input!K448=0," ",Input!K448)</f>
        <v xml:space="preserve"> </v>
      </c>
      <c r="J441" s="218" t="str">
        <f>IF(Input!L448=0," ",Input!L448)</f>
        <v xml:space="preserve"> </v>
      </c>
      <c r="K441" s="217" t="str">
        <f>IF(Input!P448=0," ",Input!P448)</f>
        <v xml:space="preserve"> </v>
      </c>
      <c r="L441" s="5" t="str">
        <f>IF(Input!Q448=0," ",Input!Q448)</f>
        <v xml:space="preserve"> </v>
      </c>
      <c r="M441" s="218" t="str">
        <f>IF(Input!R448=0," ",Input!R448)</f>
        <v xml:space="preserve"> </v>
      </c>
    </row>
    <row r="442" spans="2:13" x14ac:dyDescent="0.25">
      <c r="B442" s="217" t="str">
        <f>IF(Input!E$3=0," ",Input!E$3)</f>
        <v xml:space="preserve"> </v>
      </c>
      <c r="C442" s="5" t="str">
        <f>IF(Input!E$4=0," ",Input!E$4)</f>
        <v xml:space="preserve"> </v>
      </c>
      <c r="D442" s="5" t="str">
        <f>IF(Input!E449=0," ",Input!E449)</f>
        <v xml:space="preserve"> </v>
      </c>
      <c r="E442" s="5" t="str">
        <f>IF(Input!G449=0," ",Input!G449)</f>
        <v xml:space="preserve"> </v>
      </c>
      <c r="F442" s="5" t="str">
        <f>IF(Input!H449=0," ",Input!H449)</f>
        <v xml:space="preserve"> </v>
      </c>
      <c r="G442" s="5" t="str">
        <f>IF(Input!I449=0," ",Input!I449)</f>
        <v xml:space="preserve"> </v>
      </c>
      <c r="H442" s="5" t="str">
        <f>IF(Input!J449=0," ",Input!J449)</f>
        <v xml:space="preserve"> </v>
      </c>
      <c r="I442" s="5" t="str">
        <f>IF(Input!K449=0," ",Input!K449)</f>
        <v xml:space="preserve"> </v>
      </c>
      <c r="J442" s="218" t="str">
        <f>IF(Input!L449=0," ",Input!L449)</f>
        <v xml:space="preserve"> </v>
      </c>
      <c r="K442" s="217" t="str">
        <f>IF(Input!P449=0," ",Input!P449)</f>
        <v xml:space="preserve"> </v>
      </c>
      <c r="L442" s="5" t="str">
        <f>IF(Input!Q449=0," ",Input!Q449)</f>
        <v xml:space="preserve"> </v>
      </c>
      <c r="M442" s="218" t="str">
        <f>IF(Input!R449=0," ",Input!R449)</f>
        <v xml:space="preserve"> </v>
      </c>
    </row>
    <row r="443" spans="2:13" x14ac:dyDescent="0.25">
      <c r="B443" s="217" t="str">
        <f>IF(Input!E$3=0," ",Input!E$3)</f>
        <v xml:space="preserve"> </v>
      </c>
      <c r="C443" s="5" t="str">
        <f>IF(Input!E$4=0," ",Input!E$4)</f>
        <v xml:space="preserve"> </v>
      </c>
      <c r="D443" s="5" t="str">
        <f>IF(Input!E450=0," ",Input!E450)</f>
        <v xml:space="preserve"> </v>
      </c>
      <c r="E443" s="5" t="str">
        <f>IF(Input!G450=0," ",Input!G450)</f>
        <v xml:space="preserve"> </v>
      </c>
      <c r="F443" s="5" t="str">
        <f>IF(Input!H450=0," ",Input!H450)</f>
        <v xml:space="preserve"> </v>
      </c>
      <c r="G443" s="5" t="str">
        <f>IF(Input!I450=0," ",Input!I450)</f>
        <v xml:space="preserve"> </v>
      </c>
      <c r="H443" s="5" t="str">
        <f>IF(Input!J450=0," ",Input!J450)</f>
        <v xml:space="preserve"> </v>
      </c>
      <c r="I443" s="5" t="str">
        <f>IF(Input!K450=0," ",Input!K450)</f>
        <v xml:space="preserve"> </v>
      </c>
      <c r="J443" s="218" t="str">
        <f>IF(Input!L450=0," ",Input!L450)</f>
        <v xml:space="preserve"> </v>
      </c>
      <c r="K443" s="217" t="str">
        <f>IF(Input!P450=0," ",Input!P450)</f>
        <v xml:space="preserve"> </v>
      </c>
      <c r="L443" s="5" t="str">
        <f>IF(Input!Q450=0," ",Input!Q450)</f>
        <v xml:space="preserve"> </v>
      </c>
      <c r="M443" s="218" t="str">
        <f>IF(Input!R450=0," ",Input!R450)</f>
        <v xml:space="preserve"> </v>
      </c>
    </row>
    <row r="444" spans="2:13" x14ac:dyDescent="0.25">
      <c r="B444" s="217" t="str">
        <f>IF(Input!E$3=0," ",Input!E$3)</f>
        <v xml:space="preserve"> </v>
      </c>
      <c r="C444" s="5" t="str">
        <f>IF(Input!E$4=0," ",Input!E$4)</f>
        <v xml:space="preserve"> </v>
      </c>
      <c r="D444" s="5" t="str">
        <f>IF(Input!E451=0," ",Input!E451)</f>
        <v xml:space="preserve"> </v>
      </c>
      <c r="E444" s="5" t="str">
        <f>IF(Input!G451=0," ",Input!G451)</f>
        <v xml:space="preserve"> </v>
      </c>
      <c r="F444" s="5" t="str">
        <f>IF(Input!H451=0," ",Input!H451)</f>
        <v xml:space="preserve"> </v>
      </c>
      <c r="G444" s="5" t="str">
        <f>IF(Input!I451=0," ",Input!I451)</f>
        <v xml:space="preserve"> </v>
      </c>
      <c r="H444" s="5" t="str">
        <f>IF(Input!J451=0," ",Input!J451)</f>
        <v xml:space="preserve"> </v>
      </c>
      <c r="I444" s="5" t="str">
        <f>IF(Input!K451=0," ",Input!K451)</f>
        <v xml:space="preserve"> </v>
      </c>
      <c r="J444" s="218" t="str">
        <f>IF(Input!L451=0," ",Input!L451)</f>
        <v xml:space="preserve"> </v>
      </c>
      <c r="K444" s="217" t="str">
        <f>IF(Input!P451=0," ",Input!P451)</f>
        <v xml:space="preserve"> </v>
      </c>
      <c r="L444" s="5" t="str">
        <f>IF(Input!Q451=0," ",Input!Q451)</f>
        <v xml:space="preserve"> </v>
      </c>
      <c r="M444" s="218" t="str">
        <f>IF(Input!R451=0," ",Input!R451)</f>
        <v xml:space="preserve"> </v>
      </c>
    </row>
    <row r="445" spans="2:13" x14ac:dyDescent="0.25">
      <c r="B445" s="217" t="str">
        <f>IF(Input!E$3=0," ",Input!E$3)</f>
        <v xml:space="preserve"> </v>
      </c>
      <c r="C445" s="5" t="str">
        <f>IF(Input!E$4=0," ",Input!E$4)</f>
        <v xml:space="preserve"> </v>
      </c>
      <c r="D445" s="5" t="str">
        <f>IF(Input!E452=0," ",Input!E452)</f>
        <v xml:space="preserve"> </v>
      </c>
      <c r="E445" s="5" t="str">
        <f>IF(Input!G452=0," ",Input!G452)</f>
        <v xml:space="preserve"> </v>
      </c>
      <c r="F445" s="5" t="str">
        <f>IF(Input!H452=0," ",Input!H452)</f>
        <v xml:space="preserve"> </v>
      </c>
      <c r="G445" s="5" t="str">
        <f>IF(Input!I452=0," ",Input!I452)</f>
        <v xml:space="preserve"> </v>
      </c>
      <c r="H445" s="5" t="str">
        <f>IF(Input!J452=0," ",Input!J452)</f>
        <v xml:space="preserve"> </v>
      </c>
      <c r="I445" s="5" t="str">
        <f>IF(Input!K452=0," ",Input!K452)</f>
        <v xml:space="preserve"> </v>
      </c>
      <c r="J445" s="218" t="str">
        <f>IF(Input!L452=0," ",Input!L452)</f>
        <v xml:space="preserve"> </v>
      </c>
      <c r="K445" s="217" t="str">
        <f>IF(Input!P452=0," ",Input!P452)</f>
        <v xml:space="preserve"> </v>
      </c>
      <c r="L445" s="5" t="str">
        <f>IF(Input!Q452=0," ",Input!Q452)</f>
        <v xml:space="preserve"> </v>
      </c>
      <c r="M445" s="218" t="str">
        <f>IF(Input!R452=0," ",Input!R452)</f>
        <v xml:space="preserve"> </v>
      </c>
    </row>
    <row r="446" spans="2:13" x14ac:dyDescent="0.25">
      <c r="B446" s="217" t="str">
        <f>IF(Input!E$3=0," ",Input!E$3)</f>
        <v xml:space="preserve"> </v>
      </c>
      <c r="C446" s="5" t="str">
        <f>IF(Input!E$4=0," ",Input!E$4)</f>
        <v xml:space="preserve"> </v>
      </c>
      <c r="D446" s="5" t="str">
        <f>IF(Input!E453=0," ",Input!E453)</f>
        <v xml:space="preserve"> </v>
      </c>
      <c r="E446" s="5" t="str">
        <f>IF(Input!G453=0," ",Input!G453)</f>
        <v xml:space="preserve"> </v>
      </c>
      <c r="F446" s="5" t="str">
        <f>IF(Input!H453=0," ",Input!H453)</f>
        <v xml:space="preserve"> </v>
      </c>
      <c r="G446" s="5" t="str">
        <f>IF(Input!I453=0," ",Input!I453)</f>
        <v xml:space="preserve"> </v>
      </c>
      <c r="H446" s="5" t="str">
        <f>IF(Input!J453=0," ",Input!J453)</f>
        <v xml:space="preserve"> </v>
      </c>
      <c r="I446" s="5" t="str">
        <f>IF(Input!K453=0," ",Input!K453)</f>
        <v xml:space="preserve"> </v>
      </c>
      <c r="J446" s="218" t="str">
        <f>IF(Input!L453=0," ",Input!L453)</f>
        <v xml:space="preserve"> </v>
      </c>
      <c r="K446" s="217" t="str">
        <f>IF(Input!P453=0," ",Input!P453)</f>
        <v xml:space="preserve"> </v>
      </c>
      <c r="L446" s="5" t="str">
        <f>IF(Input!Q453=0," ",Input!Q453)</f>
        <v xml:space="preserve"> </v>
      </c>
      <c r="M446" s="218" t="str">
        <f>IF(Input!R453=0," ",Input!R453)</f>
        <v xml:space="preserve"> </v>
      </c>
    </row>
    <row r="447" spans="2:13" x14ac:dyDescent="0.25">
      <c r="B447" s="217" t="str">
        <f>IF(Input!E$3=0," ",Input!E$3)</f>
        <v xml:space="preserve"> </v>
      </c>
      <c r="C447" s="5" t="str">
        <f>IF(Input!E$4=0," ",Input!E$4)</f>
        <v xml:space="preserve"> </v>
      </c>
      <c r="D447" s="5" t="str">
        <f>IF(Input!E454=0," ",Input!E454)</f>
        <v xml:space="preserve"> </v>
      </c>
      <c r="E447" s="5" t="str">
        <f>IF(Input!G454=0," ",Input!G454)</f>
        <v xml:space="preserve"> </v>
      </c>
      <c r="F447" s="5" t="str">
        <f>IF(Input!H454=0," ",Input!H454)</f>
        <v xml:space="preserve"> </v>
      </c>
      <c r="G447" s="5" t="str">
        <f>IF(Input!I454=0," ",Input!I454)</f>
        <v xml:space="preserve"> </v>
      </c>
      <c r="H447" s="5" t="str">
        <f>IF(Input!J454=0," ",Input!J454)</f>
        <v xml:space="preserve"> </v>
      </c>
      <c r="I447" s="5" t="str">
        <f>IF(Input!K454=0," ",Input!K454)</f>
        <v xml:space="preserve"> </v>
      </c>
      <c r="J447" s="218" t="str">
        <f>IF(Input!L454=0," ",Input!L454)</f>
        <v xml:space="preserve"> </v>
      </c>
      <c r="K447" s="217" t="str">
        <f>IF(Input!P454=0," ",Input!P454)</f>
        <v xml:space="preserve"> </v>
      </c>
      <c r="L447" s="5" t="str">
        <f>IF(Input!Q454=0," ",Input!Q454)</f>
        <v xml:space="preserve"> </v>
      </c>
      <c r="M447" s="218" t="str">
        <f>IF(Input!R454=0," ",Input!R454)</f>
        <v xml:space="preserve"> </v>
      </c>
    </row>
    <row r="448" spans="2:13" x14ac:dyDescent="0.25">
      <c r="B448" s="217" t="str">
        <f>IF(Input!E$3=0," ",Input!E$3)</f>
        <v xml:space="preserve"> </v>
      </c>
      <c r="C448" s="5" t="str">
        <f>IF(Input!E$4=0," ",Input!E$4)</f>
        <v xml:space="preserve"> </v>
      </c>
      <c r="D448" s="5" t="str">
        <f>IF(Input!E455=0," ",Input!E455)</f>
        <v xml:space="preserve"> </v>
      </c>
      <c r="E448" s="5" t="str">
        <f>IF(Input!G455=0," ",Input!G455)</f>
        <v xml:space="preserve"> </v>
      </c>
      <c r="F448" s="5" t="str">
        <f>IF(Input!H455=0," ",Input!H455)</f>
        <v xml:space="preserve"> </v>
      </c>
      <c r="G448" s="5" t="str">
        <f>IF(Input!I455=0," ",Input!I455)</f>
        <v xml:space="preserve"> </v>
      </c>
      <c r="H448" s="5" t="str">
        <f>IF(Input!J455=0," ",Input!J455)</f>
        <v xml:space="preserve"> </v>
      </c>
      <c r="I448" s="5" t="str">
        <f>IF(Input!K455=0," ",Input!K455)</f>
        <v xml:space="preserve"> </v>
      </c>
      <c r="J448" s="218" t="str">
        <f>IF(Input!L455=0," ",Input!L455)</f>
        <v xml:space="preserve"> </v>
      </c>
      <c r="K448" s="217" t="str">
        <f>IF(Input!P455=0," ",Input!P455)</f>
        <v xml:space="preserve"> </v>
      </c>
      <c r="L448" s="5" t="str">
        <f>IF(Input!Q455=0," ",Input!Q455)</f>
        <v xml:space="preserve"> </v>
      </c>
      <c r="M448" s="218" t="str">
        <f>IF(Input!R455=0," ",Input!R455)</f>
        <v xml:space="preserve"> </v>
      </c>
    </row>
    <row r="449" spans="2:13" x14ac:dyDescent="0.25">
      <c r="B449" s="217" t="str">
        <f>IF(Input!E$3=0," ",Input!E$3)</f>
        <v xml:space="preserve"> </v>
      </c>
      <c r="C449" s="5" t="str">
        <f>IF(Input!E$4=0," ",Input!E$4)</f>
        <v xml:space="preserve"> </v>
      </c>
      <c r="D449" s="5" t="str">
        <f>IF(Input!E456=0," ",Input!E456)</f>
        <v xml:space="preserve"> </v>
      </c>
      <c r="E449" s="5" t="str">
        <f>IF(Input!G456=0," ",Input!G456)</f>
        <v xml:space="preserve"> </v>
      </c>
      <c r="F449" s="5" t="str">
        <f>IF(Input!H456=0," ",Input!H456)</f>
        <v xml:space="preserve"> </v>
      </c>
      <c r="G449" s="5" t="str">
        <f>IF(Input!I456=0," ",Input!I456)</f>
        <v xml:space="preserve"> </v>
      </c>
      <c r="H449" s="5" t="str">
        <f>IF(Input!J456=0," ",Input!J456)</f>
        <v xml:space="preserve"> </v>
      </c>
      <c r="I449" s="5" t="str">
        <f>IF(Input!K456=0," ",Input!K456)</f>
        <v xml:space="preserve"> </v>
      </c>
      <c r="J449" s="218" t="str">
        <f>IF(Input!L456=0," ",Input!L456)</f>
        <v xml:space="preserve"> </v>
      </c>
      <c r="K449" s="217" t="str">
        <f>IF(Input!P456=0," ",Input!P456)</f>
        <v xml:space="preserve"> </v>
      </c>
      <c r="L449" s="5" t="str">
        <f>IF(Input!Q456=0," ",Input!Q456)</f>
        <v xml:space="preserve"> </v>
      </c>
      <c r="M449" s="218" t="str">
        <f>IF(Input!R456=0," ",Input!R456)</f>
        <v xml:space="preserve"> </v>
      </c>
    </row>
    <row r="450" spans="2:13" x14ac:dyDescent="0.25">
      <c r="B450" s="217" t="str">
        <f>IF(Input!E$3=0," ",Input!E$3)</f>
        <v xml:space="preserve"> </v>
      </c>
      <c r="C450" s="5" t="str">
        <f>IF(Input!E$4=0," ",Input!E$4)</f>
        <v xml:space="preserve"> </v>
      </c>
      <c r="D450" s="5" t="str">
        <f>IF(Input!E457=0," ",Input!E457)</f>
        <v xml:space="preserve"> </v>
      </c>
      <c r="E450" s="5" t="str">
        <f>IF(Input!G457=0," ",Input!G457)</f>
        <v xml:space="preserve"> </v>
      </c>
      <c r="F450" s="5" t="str">
        <f>IF(Input!H457=0," ",Input!H457)</f>
        <v xml:space="preserve"> </v>
      </c>
      <c r="G450" s="5" t="str">
        <f>IF(Input!I457=0," ",Input!I457)</f>
        <v xml:space="preserve"> </v>
      </c>
      <c r="H450" s="5" t="str">
        <f>IF(Input!J457=0," ",Input!J457)</f>
        <v xml:space="preserve"> </v>
      </c>
      <c r="I450" s="5" t="str">
        <f>IF(Input!K457=0," ",Input!K457)</f>
        <v xml:space="preserve"> </v>
      </c>
      <c r="J450" s="218" t="str">
        <f>IF(Input!L457=0," ",Input!L457)</f>
        <v xml:space="preserve"> </v>
      </c>
      <c r="K450" s="217" t="str">
        <f>IF(Input!P457=0," ",Input!P457)</f>
        <v xml:space="preserve"> </v>
      </c>
      <c r="L450" s="5" t="str">
        <f>IF(Input!Q457=0," ",Input!Q457)</f>
        <v xml:space="preserve"> </v>
      </c>
      <c r="M450" s="218" t="str">
        <f>IF(Input!R457=0," ",Input!R457)</f>
        <v xml:space="preserve"> </v>
      </c>
    </row>
    <row r="451" spans="2:13" x14ac:dyDescent="0.25">
      <c r="B451" s="217" t="str">
        <f>IF(Input!E$3=0," ",Input!E$3)</f>
        <v xml:space="preserve"> </v>
      </c>
      <c r="C451" s="5" t="str">
        <f>IF(Input!E$4=0," ",Input!E$4)</f>
        <v xml:space="preserve"> </v>
      </c>
      <c r="D451" s="5" t="str">
        <f>IF(Input!E458=0," ",Input!E458)</f>
        <v xml:space="preserve"> </v>
      </c>
      <c r="E451" s="5" t="str">
        <f>IF(Input!G458=0," ",Input!G458)</f>
        <v xml:space="preserve"> </v>
      </c>
      <c r="F451" s="5" t="str">
        <f>IF(Input!H458=0," ",Input!H458)</f>
        <v xml:space="preserve"> </v>
      </c>
      <c r="G451" s="5" t="str">
        <f>IF(Input!I458=0," ",Input!I458)</f>
        <v xml:space="preserve"> </v>
      </c>
      <c r="H451" s="5" t="str">
        <f>IF(Input!J458=0," ",Input!J458)</f>
        <v xml:space="preserve"> </v>
      </c>
      <c r="I451" s="5" t="str">
        <f>IF(Input!K458=0," ",Input!K458)</f>
        <v xml:space="preserve"> </v>
      </c>
      <c r="J451" s="218" t="str">
        <f>IF(Input!L458=0," ",Input!L458)</f>
        <v xml:space="preserve"> </v>
      </c>
      <c r="K451" s="217" t="str">
        <f>IF(Input!P458=0," ",Input!P458)</f>
        <v xml:space="preserve"> </v>
      </c>
      <c r="L451" s="5" t="str">
        <f>IF(Input!Q458=0," ",Input!Q458)</f>
        <v xml:space="preserve"> </v>
      </c>
      <c r="M451" s="218" t="str">
        <f>IF(Input!R458=0," ",Input!R458)</f>
        <v xml:space="preserve"> </v>
      </c>
    </row>
    <row r="452" spans="2:13" x14ac:dyDescent="0.25">
      <c r="B452" s="217" t="str">
        <f>IF(Input!E$3=0," ",Input!E$3)</f>
        <v xml:space="preserve"> </v>
      </c>
      <c r="C452" s="5" t="str">
        <f>IF(Input!E$4=0," ",Input!E$4)</f>
        <v xml:space="preserve"> </v>
      </c>
      <c r="D452" s="5" t="str">
        <f>IF(Input!E459=0," ",Input!E459)</f>
        <v xml:space="preserve"> </v>
      </c>
      <c r="E452" s="5" t="str">
        <f>IF(Input!G459=0," ",Input!G459)</f>
        <v xml:space="preserve"> </v>
      </c>
      <c r="F452" s="5" t="str">
        <f>IF(Input!H459=0," ",Input!H459)</f>
        <v xml:space="preserve"> </v>
      </c>
      <c r="G452" s="5" t="str">
        <f>IF(Input!I459=0," ",Input!I459)</f>
        <v xml:space="preserve"> </v>
      </c>
      <c r="H452" s="5" t="str">
        <f>IF(Input!J459=0," ",Input!J459)</f>
        <v xml:space="preserve"> </v>
      </c>
      <c r="I452" s="5" t="str">
        <f>IF(Input!K459=0," ",Input!K459)</f>
        <v xml:space="preserve"> </v>
      </c>
      <c r="J452" s="218" t="str">
        <f>IF(Input!L459=0," ",Input!L459)</f>
        <v xml:space="preserve"> </v>
      </c>
      <c r="K452" s="217" t="str">
        <f>IF(Input!P459=0," ",Input!P459)</f>
        <v xml:space="preserve"> </v>
      </c>
      <c r="L452" s="5" t="str">
        <f>IF(Input!Q459=0," ",Input!Q459)</f>
        <v xml:space="preserve"> </v>
      </c>
      <c r="M452" s="218" t="str">
        <f>IF(Input!R459=0," ",Input!R459)</f>
        <v xml:space="preserve"> </v>
      </c>
    </row>
    <row r="453" spans="2:13" x14ac:dyDescent="0.25">
      <c r="B453" s="217" t="str">
        <f>IF(Input!E$3=0," ",Input!E$3)</f>
        <v xml:space="preserve"> </v>
      </c>
      <c r="C453" s="5" t="str">
        <f>IF(Input!E$4=0," ",Input!E$4)</f>
        <v xml:space="preserve"> </v>
      </c>
      <c r="D453" s="5" t="str">
        <f>IF(Input!E460=0," ",Input!E460)</f>
        <v xml:space="preserve"> </v>
      </c>
      <c r="E453" s="5" t="str">
        <f>IF(Input!G460=0," ",Input!G460)</f>
        <v xml:space="preserve"> </v>
      </c>
      <c r="F453" s="5" t="str">
        <f>IF(Input!H460=0," ",Input!H460)</f>
        <v xml:space="preserve"> </v>
      </c>
      <c r="G453" s="5" t="str">
        <f>IF(Input!I460=0," ",Input!I460)</f>
        <v xml:space="preserve"> </v>
      </c>
      <c r="H453" s="5" t="str">
        <f>IF(Input!J460=0," ",Input!J460)</f>
        <v xml:space="preserve"> </v>
      </c>
      <c r="I453" s="5" t="str">
        <f>IF(Input!K460=0," ",Input!K460)</f>
        <v xml:space="preserve"> </v>
      </c>
      <c r="J453" s="218" t="str">
        <f>IF(Input!L460=0," ",Input!L460)</f>
        <v xml:space="preserve"> </v>
      </c>
      <c r="K453" s="217" t="str">
        <f>IF(Input!P460=0," ",Input!P460)</f>
        <v xml:space="preserve"> </v>
      </c>
      <c r="L453" s="5" t="str">
        <f>IF(Input!Q460=0," ",Input!Q460)</f>
        <v xml:space="preserve"> </v>
      </c>
      <c r="M453" s="218" t="str">
        <f>IF(Input!R460=0," ",Input!R460)</f>
        <v xml:space="preserve"> </v>
      </c>
    </row>
    <row r="454" spans="2:13" x14ac:dyDescent="0.25">
      <c r="B454" s="217" t="str">
        <f>IF(Input!E$3=0," ",Input!E$3)</f>
        <v xml:space="preserve"> </v>
      </c>
      <c r="C454" s="5" t="str">
        <f>IF(Input!E$4=0," ",Input!E$4)</f>
        <v xml:space="preserve"> </v>
      </c>
      <c r="D454" s="5" t="str">
        <f>IF(Input!E461=0," ",Input!E461)</f>
        <v xml:space="preserve"> </v>
      </c>
      <c r="E454" s="5" t="str">
        <f>IF(Input!G461=0," ",Input!G461)</f>
        <v xml:space="preserve"> </v>
      </c>
      <c r="F454" s="5" t="str">
        <f>IF(Input!H461=0," ",Input!H461)</f>
        <v xml:space="preserve"> </v>
      </c>
      <c r="G454" s="5" t="str">
        <f>IF(Input!I461=0," ",Input!I461)</f>
        <v xml:space="preserve"> </v>
      </c>
      <c r="H454" s="5" t="str">
        <f>IF(Input!J461=0," ",Input!J461)</f>
        <v xml:space="preserve"> </v>
      </c>
      <c r="I454" s="5" t="str">
        <f>IF(Input!K461=0," ",Input!K461)</f>
        <v xml:space="preserve"> </v>
      </c>
      <c r="J454" s="218" t="str">
        <f>IF(Input!L461=0," ",Input!L461)</f>
        <v xml:space="preserve"> </v>
      </c>
      <c r="K454" s="217" t="str">
        <f>IF(Input!P461=0," ",Input!P461)</f>
        <v xml:space="preserve"> </v>
      </c>
      <c r="L454" s="5" t="str">
        <f>IF(Input!Q461=0," ",Input!Q461)</f>
        <v xml:space="preserve"> </v>
      </c>
      <c r="M454" s="218" t="str">
        <f>IF(Input!R461=0," ",Input!R461)</f>
        <v xml:space="preserve"> </v>
      </c>
    </row>
    <row r="455" spans="2:13" x14ac:dyDescent="0.25">
      <c r="B455" s="217" t="str">
        <f>IF(Input!E$3=0," ",Input!E$3)</f>
        <v xml:space="preserve"> </v>
      </c>
      <c r="C455" s="5" t="str">
        <f>IF(Input!E$4=0," ",Input!E$4)</f>
        <v xml:space="preserve"> </v>
      </c>
      <c r="D455" s="5" t="str">
        <f>IF(Input!E462=0," ",Input!E462)</f>
        <v xml:space="preserve"> </v>
      </c>
      <c r="E455" s="5" t="str">
        <f>IF(Input!G462=0," ",Input!G462)</f>
        <v xml:space="preserve"> </v>
      </c>
      <c r="F455" s="5" t="str">
        <f>IF(Input!H462=0," ",Input!H462)</f>
        <v xml:space="preserve"> </v>
      </c>
      <c r="G455" s="5" t="str">
        <f>IF(Input!I462=0," ",Input!I462)</f>
        <v xml:space="preserve"> </v>
      </c>
      <c r="H455" s="5" t="str">
        <f>IF(Input!J462=0," ",Input!J462)</f>
        <v xml:space="preserve"> </v>
      </c>
      <c r="I455" s="5" t="str">
        <f>IF(Input!K462=0," ",Input!K462)</f>
        <v xml:space="preserve"> </v>
      </c>
      <c r="J455" s="218" t="str">
        <f>IF(Input!L462=0," ",Input!L462)</f>
        <v xml:space="preserve"> </v>
      </c>
      <c r="K455" s="217" t="str">
        <f>IF(Input!P462=0," ",Input!P462)</f>
        <v xml:space="preserve"> </v>
      </c>
      <c r="L455" s="5" t="str">
        <f>IF(Input!Q462=0," ",Input!Q462)</f>
        <v xml:space="preserve"> </v>
      </c>
      <c r="M455" s="218" t="str">
        <f>IF(Input!R462=0," ",Input!R462)</f>
        <v xml:space="preserve"> </v>
      </c>
    </row>
    <row r="456" spans="2:13" x14ac:dyDescent="0.25">
      <c r="B456" s="217" t="str">
        <f>IF(Input!E$3=0," ",Input!E$3)</f>
        <v xml:space="preserve"> </v>
      </c>
      <c r="C456" s="5" t="str">
        <f>IF(Input!E$4=0," ",Input!E$4)</f>
        <v xml:space="preserve"> </v>
      </c>
      <c r="D456" s="5" t="str">
        <f>IF(Input!E463=0," ",Input!E463)</f>
        <v xml:space="preserve"> </v>
      </c>
      <c r="E456" s="5" t="str">
        <f>IF(Input!G463=0," ",Input!G463)</f>
        <v xml:space="preserve"> </v>
      </c>
      <c r="F456" s="5" t="str">
        <f>IF(Input!H463=0," ",Input!H463)</f>
        <v xml:space="preserve"> </v>
      </c>
      <c r="G456" s="5" t="str">
        <f>IF(Input!I463=0," ",Input!I463)</f>
        <v xml:space="preserve"> </v>
      </c>
      <c r="H456" s="5" t="str">
        <f>IF(Input!J463=0," ",Input!J463)</f>
        <v xml:space="preserve"> </v>
      </c>
      <c r="I456" s="5" t="str">
        <f>IF(Input!K463=0," ",Input!K463)</f>
        <v xml:space="preserve"> </v>
      </c>
      <c r="J456" s="218" t="str">
        <f>IF(Input!L463=0," ",Input!L463)</f>
        <v xml:space="preserve"> </v>
      </c>
      <c r="K456" s="217" t="str">
        <f>IF(Input!P463=0," ",Input!P463)</f>
        <v xml:space="preserve"> </v>
      </c>
      <c r="L456" s="5" t="str">
        <f>IF(Input!Q463=0," ",Input!Q463)</f>
        <v xml:space="preserve"> </v>
      </c>
      <c r="M456" s="218" t="str">
        <f>IF(Input!R463=0," ",Input!R463)</f>
        <v xml:space="preserve"> </v>
      </c>
    </row>
    <row r="457" spans="2:13" x14ac:dyDescent="0.25">
      <c r="B457" s="217" t="str">
        <f>IF(Input!E$3=0," ",Input!E$3)</f>
        <v xml:space="preserve"> </v>
      </c>
      <c r="C457" s="5" t="str">
        <f>IF(Input!E$4=0," ",Input!E$4)</f>
        <v xml:space="preserve"> </v>
      </c>
      <c r="D457" s="5" t="str">
        <f>IF(Input!E464=0," ",Input!E464)</f>
        <v xml:space="preserve"> </v>
      </c>
      <c r="E457" s="5" t="str">
        <f>IF(Input!G464=0," ",Input!G464)</f>
        <v xml:space="preserve"> </v>
      </c>
      <c r="F457" s="5" t="str">
        <f>IF(Input!H464=0," ",Input!H464)</f>
        <v xml:space="preserve"> </v>
      </c>
      <c r="G457" s="5" t="str">
        <f>IF(Input!I464=0," ",Input!I464)</f>
        <v xml:space="preserve"> </v>
      </c>
      <c r="H457" s="5" t="str">
        <f>IF(Input!J464=0," ",Input!J464)</f>
        <v xml:space="preserve"> </v>
      </c>
      <c r="I457" s="5" t="str">
        <f>IF(Input!K464=0," ",Input!K464)</f>
        <v xml:space="preserve"> </v>
      </c>
      <c r="J457" s="218" t="str">
        <f>IF(Input!L464=0," ",Input!L464)</f>
        <v xml:space="preserve"> </v>
      </c>
      <c r="K457" s="217" t="str">
        <f>IF(Input!P464=0," ",Input!P464)</f>
        <v xml:space="preserve"> </v>
      </c>
      <c r="L457" s="5" t="str">
        <f>IF(Input!Q464=0," ",Input!Q464)</f>
        <v xml:space="preserve"> </v>
      </c>
      <c r="M457" s="218" t="str">
        <f>IF(Input!R464=0," ",Input!R464)</f>
        <v xml:space="preserve"> </v>
      </c>
    </row>
    <row r="458" spans="2:13" x14ac:dyDescent="0.25">
      <c r="B458" s="217" t="str">
        <f>IF(Input!E$3=0," ",Input!E$3)</f>
        <v xml:space="preserve"> </v>
      </c>
      <c r="C458" s="5" t="str">
        <f>IF(Input!E$4=0," ",Input!E$4)</f>
        <v xml:space="preserve"> </v>
      </c>
      <c r="D458" s="5" t="str">
        <f>IF(Input!E465=0," ",Input!E465)</f>
        <v xml:space="preserve"> </v>
      </c>
      <c r="E458" s="5" t="str">
        <f>IF(Input!G465=0," ",Input!G465)</f>
        <v xml:space="preserve"> </v>
      </c>
      <c r="F458" s="5" t="str">
        <f>IF(Input!H465=0," ",Input!H465)</f>
        <v xml:space="preserve"> </v>
      </c>
      <c r="G458" s="5" t="str">
        <f>IF(Input!I465=0," ",Input!I465)</f>
        <v xml:space="preserve"> </v>
      </c>
      <c r="H458" s="5" t="str">
        <f>IF(Input!J465=0," ",Input!J465)</f>
        <v xml:space="preserve"> </v>
      </c>
      <c r="I458" s="5" t="str">
        <f>IF(Input!K465=0," ",Input!K465)</f>
        <v xml:space="preserve"> </v>
      </c>
      <c r="J458" s="218" t="str">
        <f>IF(Input!L465=0," ",Input!L465)</f>
        <v xml:space="preserve"> </v>
      </c>
      <c r="K458" s="217" t="str">
        <f>IF(Input!P465=0," ",Input!P465)</f>
        <v xml:space="preserve"> </v>
      </c>
      <c r="L458" s="5" t="str">
        <f>IF(Input!Q465=0," ",Input!Q465)</f>
        <v xml:space="preserve"> </v>
      </c>
      <c r="M458" s="218" t="str">
        <f>IF(Input!R465=0," ",Input!R465)</f>
        <v xml:space="preserve"> </v>
      </c>
    </row>
    <row r="459" spans="2:13" x14ac:dyDescent="0.25">
      <c r="B459" s="217" t="str">
        <f>IF(Input!E$3=0," ",Input!E$3)</f>
        <v xml:space="preserve"> </v>
      </c>
      <c r="C459" s="5" t="str">
        <f>IF(Input!E$4=0," ",Input!E$4)</f>
        <v xml:space="preserve"> </v>
      </c>
      <c r="D459" s="5" t="str">
        <f>IF(Input!E466=0," ",Input!E466)</f>
        <v xml:space="preserve"> </v>
      </c>
      <c r="E459" s="5" t="str">
        <f>IF(Input!G466=0," ",Input!G466)</f>
        <v xml:space="preserve"> </v>
      </c>
      <c r="F459" s="5" t="str">
        <f>IF(Input!H466=0," ",Input!H466)</f>
        <v xml:space="preserve"> </v>
      </c>
      <c r="G459" s="5" t="str">
        <f>IF(Input!I466=0," ",Input!I466)</f>
        <v xml:space="preserve"> </v>
      </c>
      <c r="H459" s="5" t="str">
        <f>IF(Input!J466=0," ",Input!J466)</f>
        <v xml:space="preserve"> </v>
      </c>
      <c r="I459" s="5" t="str">
        <f>IF(Input!K466=0," ",Input!K466)</f>
        <v xml:space="preserve"> </v>
      </c>
      <c r="J459" s="218" t="str">
        <f>IF(Input!L466=0," ",Input!L466)</f>
        <v xml:space="preserve"> </v>
      </c>
      <c r="K459" s="217" t="str">
        <f>IF(Input!P466=0," ",Input!P466)</f>
        <v xml:space="preserve"> </v>
      </c>
      <c r="L459" s="5" t="str">
        <f>IF(Input!Q466=0," ",Input!Q466)</f>
        <v xml:space="preserve"> </v>
      </c>
      <c r="M459" s="218" t="str">
        <f>IF(Input!R466=0," ",Input!R466)</f>
        <v xml:space="preserve"> </v>
      </c>
    </row>
    <row r="460" spans="2:13" x14ac:dyDescent="0.25">
      <c r="B460" s="217" t="str">
        <f>IF(Input!E$3=0," ",Input!E$3)</f>
        <v xml:space="preserve"> </v>
      </c>
      <c r="C460" s="5" t="str">
        <f>IF(Input!E$4=0," ",Input!E$4)</f>
        <v xml:space="preserve"> </v>
      </c>
      <c r="D460" s="5" t="str">
        <f>IF(Input!E467=0," ",Input!E467)</f>
        <v xml:space="preserve"> </v>
      </c>
      <c r="E460" s="5" t="str">
        <f>IF(Input!G467=0," ",Input!G467)</f>
        <v xml:space="preserve"> </v>
      </c>
      <c r="F460" s="5" t="str">
        <f>IF(Input!H467=0," ",Input!H467)</f>
        <v xml:space="preserve"> </v>
      </c>
      <c r="G460" s="5" t="str">
        <f>IF(Input!I467=0," ",Input!I467)</f>
        <v xml:space="preserve"> </v>
      </c>
      <c r="H460" s="5" t="str">
        <f>IF(Input!J467=0," ",Input!J467)</f>
        <v xml:space="preserve"> </v>
      </c>
      <c r="I460" s="5" t="str">
        <f>IF(Input!K467=0," ",Input!K467)</f>
        <v xml:space="preserve"> </v>
      </c>
      <c r="J460" s="218" t="str">
        <f>IF(Input!L467=0," ",Input!L467)</f>
        <v xml:space="preserve"> </v>
      </c>
      <c r="K460" s="217" t="str">
        <f>IF(Input!P467=0," ",Input!P467)</f>
        <v xml:space="preserve"> </v>
      </c>
      <c r="L460" s="5" t="str">
        <f>IF(Input!Q467=0," ",Input!Q467)</f>
        <v xml:space="preserve"> </v>
      </c>
      <c r="M460" s="218" t="str">
        <f>IF(Input!R467=0," ",Input!R467)</f>
        <v xml:space="preserve"> </v>
      </c>
    </row>
    <row r="461" spans="2:13" x14ac:dyDescent="0.25">
      <c r="B461" s="217" t="str">
        <f>IF(Input!E$3=0," ",Input!E$3)</f>
        <v xml:space="preserve"> </v>
      </c>
      <c r="C461" s="5" t="str">
        <f>IF(Input!E$4=0," ",Input!E$4)</f>
        <v xml:space="preserve"> </v>
      </c>
      <c r="D461" s="5" t="str">
        <f>IF(Input!E468=0," ",Input!E468)</f>
        <v xml:space="preserve"> </v>
      </c>
      <c r="E461" s="5" t="str">
        <f>IF(Input!G468=0," ",Input!G468)</f>
        <v xml:space="preserve"> </v>
      </c>
      <c r="F461" s="5" t="str">
        <f>IF(Input!H468=0," ",Input!H468)</f>
        <v xml:space="preserve"> </v>
      </c>
      <c r="G461" s="5" t="str">
        <f>IF(Input!I468=0," ",Input!I468)</f>
        <v xml:space="preserve"> </v>
      </c>
      <c r="H461" s="5" t="str">
        <f>IF(Input!J468=0," ",Input!J468)</f>
        <v xml:space="preserve"> </v>
      </c>
      <c r="I461" s="5" t="str">
        <f>IF(Input!K468=0," ",Input!K468)</f>
        <v xml:space="preserve"> </v>
      </c>
      <c r="J461" s="218" t="str">
        <f>IF(Input!L468=0," ",Input!L468)</f>
        <v xml:space="preserve"> </v>
      </c>
      <c r="K461" s="217" t="str">
        <f>IF(Input!P468=0," ",Input!P468)</f>
        <v xml:space="preserve"> </v>
      </c>
      <c r="L461" s="5" t="str">
        <f>IF(Input!Q468=0," ",Input!Q468)</f>
        <v xml:space="preserve"> </v>
      </c>
      <c r="M461" s="218" t="str">
        <f>IF(Input!R468=0," ",Input!R468)</f>
        <v xml:space="preserve"> </v>
      </c>
    </row>
    <row r="462" spans="2:13" x14ac:dyDescent="0.25">
      <c r="B462" s="217" t="str">
        <f>IF(Input!E$3=0," ",Input!E$3)</f>
        <v xml:space="preserve"> </v>
      </c>
      <c r="C462" s="5" t="str">
        <f>IF(Input!E$4=0," ",Input!E$4)</f>
        <v xml:space="preserve"> </v>
      </c>
      <c r="D462" s="5" t="str">
        <f>IF(Input!E469=0," ",Input!E469)</f>
        <v xml:space="preserve"> </v>
      </c>
      <c r="E462" s="5" t="str">
        <f>IF(Input!G469=0," ",Input!G469)</f>
        <v xml:space="preserve"> </v>
      </c>
      <c r="F462" s="5" t="str">
        <f>IF(Input!H469=0," ",Input!H469)</f>
        <v xml:space="preserve"> </v>
      </c>
      <c r="G462" s="5" t="str">
        <f>IF(Input!I469=0," ",Input!I469)</f>
        <v xml:space="preserve"> </v>
      </c>
      <c r="H462" s="5" t="str">
        <f>IF(Input!J469=0," ",Input!J469)</f>
        <v xml:space="preserve"> </v>
      </c>
      <c r="I462" s="5" t="str">
        <f>IF(Input!K469=0," ",Input!K469)</f>
        <v xml:space="preserve"> </v>
      </c>
      <c r="J462" s="218" t="str">
        <f>IF(Input!L469=0," ",Input!L469)</f>
        <v xml:space="preserve"> </v>
      </c>
      <c r="K462" s="217" t="str">
        <f>IF(Input!P469=0," ",Input!P469)</f>
        <v xml:space="preserve"> </v>
      </c>
      <c r="L462" s="5" t="str">
        <f>IF(Input!Q469=0," ",Input!Q469)</f>
        <v xml:space="preserve"> </v>
      </c>
      <c r="M462" s="218" t="str">
        <f>IF(Input!R469=0," ",Input!R469)</f>
        <v xml:space="preserve"> </v>
      </c>
    </row>
    <row r="463" spans="2:13" x14ac:dyDescent="0.25">
      <c r="B463" s="217" t="str">
        <f>IF(Input!E$3=0," ",Input!E$3)</f>
        <v xml:space="preserve"> </v>
      </c>
      <c r="C463" s="5" t="str">
        <f>IF(Input!E$4=0," ",Input!E$4)</f>
        <v xml:space="preserve"> </v>
      </c>
      <c r="D463" s="5" t="str">
        <f>IF(Input!E470=0," ",Input!E470)</f>
        <v xml:space="preserve"> </v>
      </c>
      <c r="E463" s="5" t="str">
        <f>IF(Input!G470=0," ",Input!G470)</f>
        <v xml:space="preserve"> </v>
      </c>
      <c r="F463" s="5" t="str">
        <f>IF(Input!H470=0," ",Input!H470)</f>
        <v xml:space="preserve"> </v>
      </c>
      <c r="G463" s="5" t="str">
        <f>IF(Input!I470=0," ",Input!I470)</f>
        <v xml:space="preserve"> </v>
      </c>
      <c r="H463" s="5" t="str">
        <f>IF(Input!J470=0," ",Input!J470)</f>
        <v xml:space="preserve"> </v>
      </c>
      <c r="I463" s="5" t="str">
        <f>IF(Input!K470=0," ",Input!K470)</f>
        <v xml:space="preserve"> </v>
      </c>
      <c r="J463" s="218" t="str">
        <f>IF(Input!L470=0," ",Input!L470)</f>
        <v xml:space="preserve"> </v>
      </c>
      <c r="K463" s="217" t="str">
        <f>IF(Input!P470=0," ",Input!P470)</f>
        <v xml:space="preserve"> </v>
      </c>
      <c r="L463" s="5" t="str">
        <f>IF(Input!Q470=0," ",Input!Q470)</f>
        <v xml:space="preserve"> </v>
      </c>
      <c r="M463" s="218" t="str">
        <f>IF(Input!R470=0," ",Input!R470)</f>
        <v xml:space="preserve"> </v>
      </c>
    </row>
    <row r="464" spans="2:13" x14ac:dyDescent="0.25">
      <c r="B464" s="217" t="str">
        <f>IF(Input!E$3=0," ",Input!E$3)</f>
        <v xml:space="preserve"> </v>
      </c>
      <c r="C464" s="5" t="str">
        <f>IF(Input!E$4=0," ",Input!E$4)</f>
        <v xml:space="preserve"> </v>
      </c>
      <c r="D464" s="5" t="str">
        <f>IF(Input!E471=0," ",Input!E471)</f>
        <v xml:space="preserve"> </v>
      </c>
      <c r="E464" s="5" t="str">
        <f>IF(Input!G471=0," ",Input!G471)</f>
        <v xml:space="preserve"> </v>
      </c>
      <c r="F464" s="5" t="str">
        <f>IF(Input!H471=0," ",Input!H471)</f>
        <v xml:space="preserve"> </v>
      </c>
      <c r="G464" s="5" t="str">
        <f>IF(Input!I471=0," ",Input!I471)</f>
        <v xml:space="preserve"> </v>
      </c>
      <c r="H464" s="5" t="str">
        <f>IF(Input!J471=0," ",Input!J471)</f>
        <v xml:space="preserve"> </v>
      </c>
      <c r="I464" s="5" t="str">
        <f>IF(Input!K471=0," ",Input!K471)</f>
        <v xml:space="preserve"> </v>
      </c>
      <c r="J464" s="218" t="str">
        <f>IF(Input!L471=0," ",Input!L471)</f>
        <v xml:space="preserve"> </v>
      </c>
      <c r="K464" s="217" t="str">
        <f>IF(Input!P471=0," ",Input!P471)</f>
        <v xml:space="preserve"> </v>
      </c>
      <c r="L464" s="5" t="str">
        <f>IF(Input!Q471=0," ",Input!Q471)</f>
        <v xml:space="preserve"> </v>
      </c>
      <c r="M464" s="218" t="str">
        <f>IF(Input!R471=0," ",Input!R471)</f>
        <v xml:space="preserve"> </v>
      </c>
    </row>
    <row r="465" spans="2:13" x14ac:dyDescent="0.25">
      <c r="B465" s="217" t="str">
        <f>IF(Input!E$3=0," ",Input!E$3)</f>
        <v xml:space="preserve"> </v>
      </c>
      <c r="C465" s="5" t="str">
        <f>IF(Input!E$4=0," ",Input!E$4)</f>
        <v xml:space="preserve"> </v>
      </c>
      <c r="D465" s="5" t="str">
        <f>IF(Input!E472=0," ",Input!E472)</f>
        <v xml:space="preserve"> </v>
      </c>
      <c r="E465" s="5" t="str">
        <f>IF(Input!G472=0," ",Input!G472)</f>
        <v xml:space="preserve"> </v>
      </c>
      <c r="F465" s="5" t="str">
        <f>IF(Input!H472=0," ",Input!H472)</f>
        <v xml:space="preserve"> </v>
      </c>
      <c r="G465" s="5" t="str">
        <f>IF(Input!I472=0," ",Input!I472)</f>
        <v xml:space="preserve"> </v>
      </c>
      <c r="H465" s="5" t="str">
        <f>IF(Input!J472=0," ",Input!J472)</f>
        <v xml:space="preserve"> </v>
      </c>
      <c r="I465" s="5" t="str">
        <f>IF(Input!K472=0," ",Input!K472)</f>
        <v xml:space="preserve"> </v>
      </c>
      <c r="J465" s="218" t="str">
        <f>IF(Input!L472=0," ",Input!L472)</f>
        <v xml:space="preserve"> </v>
      </c>
      <c r="K465" s="217" t="str">
        <f>IF(Input!P472=0," ",Input!P472)</f>
        <v xml:space="preserve"> </v>
      </c>
      <c r="L465" s="5" t="str">
        <f>IF(Input!Q472=0," ",Input!Q472)</f>
        <v xml:space="preserve"> </v>
      </c>
      <c r="M465" s="218" t="str">
        <f>IF(Input!R472=0," ",Input!R472)</f>
        <v xml:space="preserve"> </v>
      </c>
    </row>
    <row r="466" spans="2:13" x14ac:dyDescent="0.25">
      <c r="B466" s="217" t="str">
        <f>IF(Input!E$3=0," ",Input!E$3)</f>
        <v xml:space="preserve"> </v>
      </c>
      <c r="C466" s="5" t="str">
        <f>IF(Input!E$4=0," ",Input!E$4)</f>
        <v xml:space="preserve"> </v>
      </c>
      <c r="D466" s="5" t="str">
        <f>IF(Input!E473=0," ",Input!E473)</f>
        <v xml:space="preserve"> </v>
      </c>
      <c r="E466" s="5" t="str">
        <f>IF(Input!G473=0," ",Input!G473)</f>
        <v xml:space="preserve"> </v>
      </c>
      <c r="F466" s="5" t="str">
        <f>IF(Input!H473=0," ",Input!H473)</f>
        <v xml:space="preserve"> </v>
      </c>
      <c r="G466" s="5" t="str">
        <f>IF(Input!I473=0," ",Input!I473)</f>
        <v xml:space="preserve"> </v>
      </c>
      <c r="H466" s="5" t="str">
        <f>IF(Input!J473=0," ",Input!J473)</f>
        <v xml:space="preserve"> </v>
      </c>
      <c r="I466" s="5" t="str">
        <f>IF(Input!K473=0," ",Input!K473)</f>
        <v xml:space="preserve"> </v>
      </c>
      <c r="J466" s="218" t="str">
        <f>IF(Input!L473=0," ",Input!L473)</f>
        <v xml:space="preserve"> </v>
      </c>
      <c r="K466" s="217" t="str">
        <f>IF(Input!P473=0," ",Input!P473)</f>
        <v xml:space="preserve"> </v>
      </c>
      <c r="L466" s="5" t="str">
        <f>IF(Input!Q473=0," ",Input!Q473)</f>
        <v xml:space="preserve"> </v>
      </c>
      <c r="M466" s="218" t="str">
        <f>IF(Input!R473=0," ",Input!R473)</f>
        <v xml:space="preserve"> </v>
      </c>
    </row>
    <row r="467" spans="2:13" x14ac:dyDescent="0.25">
      <c r="B467" s="217" t="str">
        <f>IF(Input!E$3=0," ",Input!E$3)</f>
        <v xml:space="preserve"> </v>
      </c>
      <c r="C467" s="5" t="str">
        <f>IF(Input!E$4=0," ",Input!E$4)</f>
        <v xml:space="preserve"> </v>
      </c>
      <c r="D467" s="5" t="str">
        <f>IF(Input!E474=0," ",Input!E474)</f>
        <v xml:space="preserve"> </v>
      </c>
      <c r="E467" s="5" t="str">
        <f>IF(Input!G474=0," ",Input!G474)</f>
        <v xml:space="preserve"> </v>
      </c>
      <c r="F467" s="5" t="str">
        <f>IF(Input!H474=0," ",Input!H474)</f>
        <v xml:space="preserve"> </v>
      </c>
      <c r="G467" s="5" t="str">
        <f>IF(Input!I474=0," ",Input!I474)</f>
        <v xml:space="preserve"> </v>
      </c>
      <c r="H467" s="5" t="str">
        <f>IF(Input!J474=0," ",Input!J474)</f>
        <v xml:space="preserve"> </v>
      </c>
      <c r="I467" s="5" t="str">
        <f>IF(Input!K474=0," ",Input!K474)</f>
        <v xml:space="preserve"> </v>
      </c>
      <c r="J467" s="218" t="str">
        <f>IF(Input!L474=0," ",Input!L474)</f>
        <v xml:space="preserve"> </v>
      </c>
      <c r="K467" s="217" t="str">
        <f>IF(Input!P474=0," ",Input!P474)</f>
        <v xml:space="preserve"> </v>
      </c>
      <c r="L467" s="5" t="str">
        <f>IF(Input!Q474=0," ",Input!Q474)</f>
        <v xml:space="preserve"> </v>
      </c>
      <c r="M467" s="218" t="str">
        <f>IF(Input!R474=0," ",Input!R474)</f>
        <v xml:space="preserve"> </v>
      </c>
    </row>
    <row r="468" spans="2:13" x14ac:dyDescent="0.25">
      <c r="B468" s="217" t="str">
        <f>IF(Input!E$3=0," ",Input!E$3)</f>
        <v xml:space="preserve"> </v>
      </c>
      <c r="C468" s="5" t="str">
        <f>IF(Input!E$4=0," ",Input!E$4)</f>
        <v xml:space="preserve"> </v>
      </c>
      <c r="D468" s="5" t="str">
        <f>IF(Input!E475=0," ",Input!E475)</f>
        <v xml:space="preserve"> </v>
      </c>
      <c r="E468" s="5" t="str">
        <f>IF(Input!G475=0," ",Input!G475)</f>
        <v xml:space="preserve"> </v>
      </c>
      <c r="F468" s="5" t="str">
        <f>IF(Input!H475=0," ",Input!H475)</f>
        <v xml:space="preserve"> </v>
      </c>
      <c r="G468" s="5" t="str">
        <f>IF(Input!I475=0," ",Input!I475)</f>
        <v xml:space="preserve"> </v>
      </c>
      <c r="H468" s="5" t="str">
        <f>IF(Input!J475=0," ",Input!J475)</f>
        <v xml:space="preserve"> </v>
      </c>
      <c r="I468" s="5" t="str">
        <f>IF(Input!K475=0," ",Input!K475)</f>
        <v xml:space="preserve"> </v>
      </c>
      <c r="J468" s="218" t="str">
        <f>IF(Input!L475=0," ",Input!L475)</f>
        <v xml:space="preserve"> </v>
      </c>
      <c r="K468" s="217" t="str">
        <f>IF(Input!P475=0," ",Input!P475)</f>
        <v xml:space="preserve"> </v>
      </c>
      <c r="L468" s="5" t="str">
        <f>IF(Input!Q475=0," ",Input!Q475)</f>
        <v xml:space="preserve"> </v>
      </c>
      <c r="M468" s="218" t="str">
        <f>IF(Input!R475=0," ",Input!R475)</f>
        <v xml:space="preserve"> </v>
      </c>
    </row>
    <row r="469" spans="2:13" x14ac:dyDescent="0.25">
      <c r="B469" s="217" t="str">
        <f>IF(Input!E$3=0," ",Input!E$3)</f>
        <v xml:space="preserve"> </v>
      </c>
      <c r="C469" s="5" t="str">
        <f>IF(Input!E$4=0," ",Input!E$4)</f>
        <v xml:space="preserve"> </v>
      </c>
      <c r="D469" s="5" t="str">
        <f>IF(Input!E476=0," ",Input!E476)</f>
        <v xml:space="preserve"> </v>
      </c>
      <c r="E469" s="5" t="str">
        <f>IF(Input!G476=0," ",Input!G476)</f>
        <v xml:space="preserve"> </v>
      </c>
      <c r="F469" s="5" t="str">
        <f>IF(Input!H476=0," ",Input!H476)</f>
        <v xml:space="preserve"> </v>
      </c>
      <c r="G469" s="5" t="str">
        <f>IF(Input!I476=0," ",Input!I476)</f>
        <v xml:space="preserve"> </v>
      </c>
      <c r="H469" s="5" t="str">
        <f>IF(Input!J476=0," ",Input!J476)</f>
        <v xml:space="preserve"> </v>
      </c>
      <c r="I469" s="5" t="str">
        <f>IF(Input!K476=0," ",Input!K476)</f>
        <v xml:space="preserve"> </v>
      </c>
      <c r="J469" s="218" t="str">
        <f>IF(Input!L476=0," ",Input!L476)</f>
        <v xml:space="preserve"> </v>
      </c>
      <c r="K469" s="217" t="str">
        <f>IF(Input!P476=0," ",Input!P476)</f>
        <v xml:space="preserve"> </v>
      </c>
      <c r="L469" s="5" t="str">
        <f>IF(Input!Q476=0," ",Input!Q476)</f>
        <v xml:space="preserve"> </v>
      </c>
      <c r="M469" s="218" t="str">
        <f>IF(Input!R476=0," ",Input!R476)</f>
        <v xml:space="preserve"> </v>
      </c>
    </row>
    <row r="470" spans="2:13" x14ac:dyDescent="0.25">
      <c r="B470" s="217" t="str">
        <f>IF(Input!E$3=0," ",Input!E$3)</f>
        <v xml:space="preserve"> </v>
      </c>
      <c r="C470" s="5" t="str">
        <f>IF(Input!E$4=0," ",Input!E$4)</f>
        <v xml:space="preserve"> </v>
      </c>
      <c r="D470" s="5" t="str">
        <f>IF(Input!E477=0," ",Input!E477)</f>
        <v xml:space="preserve"> </v>
      </c>
      <c r="E470" s="5" t="str">
        <f>IF(Input!G477=0," ",Input!G477)</f>
        <v xml:space="preserve"> </v>
      </c>
      <c r="F470" s="5" t="str">
        <f>IF(Input!H477=0," ",Input!H477)</f>
        <v xml:space="preserve"> </v>
      </c>
      <c r="G470" s="5" t="str">
        <f>IF(Input!I477=0," ",Input!I477)</f>
        <v xml:space="preserve"> </v>
      </c>
      <c r="H470" s="5" t="str">
        <f>IF(Input!J477=0," ",Input!J477)</f>
        <v xml:space="preserve"> </v>
      </c>
      <c r="I470" s="5" t="str">
        <f>IF(Input!K477=0," ",Input!K477)</f>
        <v xml:space="preserve"> </v>
      </c>
      <c r="J470" s="218" t="str">
        <f>IF(Input!L477=0," ",Input!L477)</f>
        <v xml:space="preserve"> </v>
      </c>
      <c r="K470" s="217" t="str">
        <f>IF(Input!P477=0," ",Input!P477)</f>
        <v xml:space="preserve"> </v>
      </c>
      <c r="L470" s="5" t="str">
        <f>IF(Input!Q477=0," ",Input!Q477)</f>
        <v xml:space="preserve"> </v>
      </c>
      <c r="M470" s="218" t="str">
        <f>IF(Input!R477=0," ",Input!R477)</f>
        <v xml:space="preserve"> </v>
      </c>
    </row>
    <row r="471" spans="2:13" x14ac:dyDescent="0.25">
      <c r="B471" s="217" t="str">
        <f>IF(Input!E$3=0," ",Input!E$3)</f>
        <v xml:space="preserve"> </v>
      </c>
      <c r="C471" s="5" t="str">
        <f>IF(Input!E$4=0," ",Input!E$4)</f>
        <v xml:space="preserve"> </v>
      </c>
      <c r="D471" s="5" t="str">
        <f>IF(Input!E478=0," ",Input!E478)</f>
        <v xml:space="preserve"> </v>
      </c>
      <c r="E471" s="5" t="str">
        <f>IF(Input!G478=0," ",Input!G478)</f>
        <v xml:space="preserve"> </v>
      </c>
      <c r="F471" s="5" t="str">
        <f>IF(Input!H478=0," ",Input!H478)</f>
        <v xml:space="preserve"> </v>
      </c>
      <c r="G471" s="5" t="str">
        <f>IF(Input!I478=0," ",Input!I478)</f>
        <v xml:space="preserve"> </v>
      </c>
      <c r="H471" s="5" t="str">
        <f>IF(Input!J478=0," ",Input!J478)</f>
        <v xml:space="preserve"> </v>
      </c>
      <c r="I471" s="5" t="str">
        <f>IF(Input!K478=0," ",Input!K478)</f>
        <v xml:space="preserve"> </v>
      </c>
      <c r="J471" s="218" t="str">
        <f>IF(Input!L478=0," ",Input!L478)</f>
        <v xml:space="preserve"> </v>
      </c>
      <c r="K471" s="217" t="str">
        <f>IF(Input!P478=0," ",Input!P478)</f>
        <v xml:space="preserve"> </v>
      </c>
      <c r="L471" s="5" t="str">
        <f>IF(Input!Q478=0," ",Input!Q478)</f>
        <v xml:space="preserve"> </v>
      </c>
      <c r="M471" s="218" t="str">
        <f>IF(Input!R478=0," ",Input!R478)</f>
        <v xml:space="preserve"> </v>
      </c>
    </row>
    <row r="472" spans="2:13" x14ac:dyDescent="0.25">
      <c r="B472" s="217" t="str">
        <f>IF(Input!E$3=0," ",Input!E$3)</f>
        <v xml:space="preserve"> </v>
      </c>
      <c r="C472" s="5" t="str">
        <f>IF(Input!E$4=0," ",Input!E$4)</f>
        <v xml:space="preserve"> </v>
      </c>
      <c r="D472" s="5" t="str">
        <f>IF(Input!E479=0," ",Input!E479)</f>
        <v xml:space="preserve"> </v>
      </c>
      <c r="E472" s="5" t="str">
        <f>IF(Input!G479=0," ",Input!G479)</f>
        <v xml:space="preserve"> </v>
      </c>
      <c r="F472" s="5" t="str">
        <f>IF(Input!H479=0," ",Input!H479)</f>
        <v xml:space="preserve"> </v>
      </c>
      <c r="G472" s="5" t="str">
        <f>IF(Input!I479=0," ",Input!I479)</f>
        <v xml:space="preserve"> </v>
      </c>
      <c r="H472" s="5" t="str">
        <f>IF(Input!J479=0," ",Input!J479)</f>
        <v xml:space="preserve"> </v>
      </c>
      <c r="I472" s="5" t="str">
        <f>IF(Input!K479=0," ",Input!K479)</f>
        <v xml:space="preserve"> </v>
      </c>
      <c r="J472" s="218" t="str">
        <f>IF(Input!L479=0," ",Input!L479)</f>
        <v xml:space="preserve"> </v>
      </c>
      <c r="K472" s="217" t="str">
        <f>IF(Input!P479=0," ",Input!P479)</f>
        <v xml:space="preserve"> </v>
      </c>
      <c r="L472" s="5" t="str">
        <f>IF(Input!Q479=0," ",Input!Q479)</f>
        <v xml:space="preserve"> </v>
      </c>
      <c r="M472" s="218" t="str">
        <f>IF(Input!R479=0," ",Input!R479)</f>
        <v xml:space="preserve"> </v>
      </c>
    </row>
    <row r="473" spans="2:13" x14ac:dyDescent="0.25">
      <c r="B473" s="217" t="str">
        <f>IF(Input!E$3=0," ",Input!E$3)</f>
        <v xml:space="preserve"> </v>
      </c>
      <c r="C473" s="5" t="str">
        <f>IF(Input!E$4=0," ",Input!E$4)</f>
        <v xml:space="preserve"> </v>
      </c>
      <c r="D473" s="5" t="str">
        <f>IF(Input!E480=0," ",Input!E480)</f>
        <v xml:space="preserve"> </v>
      </c>
      <c r="E473" s="5" t="str">
        <f>IF(Input!G480=0," ",Input!G480)</f>
        <v xml:space="preserve"> </v>
      </c>
      <c r="F473" s="5" t="str">
        <f>IF(Input!H480=0," ",Input!H480)</f>
        <v xml:space="preserve"> </v>
      </c>
      <c r="G473" s="5" t="str">
        <f>IF(Input!I480=0," ",Input!I480)</f>
        <v xml:space="preserve"> </v>
      </c>
      <c r="H473" s="5" t="str">
        <f>IF(Input!J480=0," ",Input!J480)</f>
        <v xml:space="preserve"> </v>
      </c>
      <c r="I473" s="5" t="str">
        <f>IF(Input!K480=0," ",Input!K480)</f>
        <v xml:space="preserve"> </v>
      </c>
      <c r="J473" s="218" t="str">
        <f>IF(Input!L480=0," ",Input!L480)</f>
        <v xml:space="preserve"> </v>
      </c>
      <c r="K473" s="217" t="str">
        <f>IF(Input!P480=0," ",Input!P480)</f>
        <v xml:space="preserve"> </v>
      </c>
      <c r="L473" s="5" t="str">
        <f>IF(Input!Q480=0," ",Input!Q480)</f>
        <v xml:space="preserve"> </v>
      </c>
      <c r="M473" s="218" t="str">
        <f>IF(Input!R480=0," ",Input!R480)</f>
        <v xml:space="preserve"> </v>
      </c>
    </row>
    <row r="474" spans="2:13" x14ac:dyDescent="0.25">
      <c r="B474" s="217" t="str">
        <f>IF(Input!E$3=0," ",Input!E$3)</f>
        <v xml:space="preserve"> </v>
      </c>
      <c r="C474" s="5" t="str">
        <f>IF(Input!E$4=0," ",Input!E$4)</f>
        <v xml:space="preserve"> </v>
      </c>
      <c r="D474" s="5" t="str">
        <f>IF(Input!E481=0," ",Input!E481)</f>
        <v xml:space="preserve"> </v>
      </c>
      <c r="E474" s="5" t="str">
        <f>IF(Input!G481=0," ",Input!G481)</f>
        <v xml:space="preserve"> </v>
      </c>
      <c r="F474" s="5" t="str">
        <f>IF(Input!H481=0," ",Input!H481)</f>
        <v xml:space="preserve"> </v>
      </c>
      <c r="G474" s="5" t="str">
        <f>IF(Input!I481=0," ",Input!I481)</f>
        <v xml:space="preserve"> </v>
      </c>
      <c r="H474" s="5" t="str">
        <f>IF(Input!J481=0," ",Input!J481)</f>
        <v xml:space="preserve"> </v>
      </c>
      <c r="I474" s="5" t="str">
        <f>IF(Input!K481=0," ",Input!K481)</f>
        <v xml:space="preserve"> </v>
      </c>
      <c r="J474" s="218" t="str">
        <f>IF(Input!L481=0," ",Input!L481)</f>
        <v xml:space="preserve"> </v>
      </c>
      <c r="K474" s="217" t="str">
        <f>IF(Input!P481=0," ",Input!P481)</f>
        <v xml:space="preserve"> </v>
      </c>
      <c r="L474" s="5" t="str">
        <f>IF(Input!Q481=0," ",Input!Q481)</f>
        <v xml:space="preserve"> </v>
      </c>
      <c r="M474" s="218" t="str">
        <f>IF(Input!R481=0," ",Input!R481)</f>
        <v xml:space="preserve"> </v>
      </c>
    </row>
    <row r="475" spans="2:13" x14ac:dyDescent="0.25">
      <c r="B475" s="217" t="str">
        <f>IF(Input!E$3=0," ",Input!E$3)</f>
        <v xml:space="preserve"> </v>
      </c>
      <c r="C475" s="5" t="str">
        <f>IF(Input!E$4=0," ",Input!E$4)</f>
        <v xml:space="preserve"> </v>
      </c>
      <c r="D475" s="5" t="str">
        <f>IF(Input!E482=0," ",Input!E482)</f>
        <v xml:space="preserve"> </v>
      </c>
      <c r="E475" s="5" t="str">
        <f>IF(Input!G482=0," ",Input!G482)</f>
        <v xml:space="preserve"> </v>
      </c>
      <c r="F475" s="5" t="str">
        <f>IF(Input!H482=0," ",Input!H482)</f>
        <v xml:space="preserve"> </v>
      </c>
      <c r="G475" s="5" t="str">
        <f>IF(Input!I482=0," ",Input!I482)</f>
        <v xml:space="preserve"> </v>
      </c>
      <c r="H475" s="5" t="str">
        <f>IF(Input!J482=0," ",Input!J482)</f>
        <v xml:space="preserve"> </v>
      </c>
      <c r="I475" s="5" t="str">
        <f>IF(Input!K482=0," ",Input!K482)</f>
        <v xml:space="preserve"> </v>
      </c>
      <c r="J475" s="218" t="str">
        <f>IF(Input!L482=0," ",Input!L482)</f>
        <v xml:space="preserve"> </v>
      </c>
      <c r="K475" s="217" t="str">
        <f>IF(Input!P482=0," ",Input!P482)</f>
        <v xml:space="preserve"> </v>
      </c>
      <c r="L475" s="5" t="str">
        <f>IF(Input!Q482=0," ",Input!Q482)</f>
        <v xml:space="preserve"> </v>
      </c>
      <c r="M475" s="218" t="str">
        <f>IF(Input!R482=0," ",Input!R482)</f>
        <v xml:space="preserve"> </v>
      </c>
    </row>
    <row r="476" spans="2:13" x14ac:dyDescent="0.25">
      <c r="B476" s="217" t="str">
        <f>IF(Input!E$3=0," ",Input!E$3)</f>
        <v xml:space="preserve"> </v>
      </c>
      <c r="C476" s="5" t="str">
        <f>IF(Input!E$4=0," ",Input!E$4)</f>
        <v xml:space="preserve"> </v>
      </c>
      <c r="D476" s="5" t="str">
        <f>IF(Input!E483=0," ",Input!E483)</f>
        <v xml:space="preserve"> </v>
      </c>
      <c r="E476" s="5" t="str">
        <f>IF(Input!G483=0," ",Input!G483)</f>
        <v xml:space="preserve"> </v>
      </c>
      <c r="F476" s="5" t="str">
        <f>IF(Input!H483=0," ",Input!H483)</f>
        <v xml:space="preserve"> </v>
      </c>
      <c r="G476" s="5" t="str">
        <f>IF(Input!I483=0," ",Input!I483)</f>
        <v xml:space="preserve"> </v>
      </c>
      <c r="H476" s="5" t="str">
        <f>IF(Input!J483=0," ",Input!J483)</f>
        <v xml:space="preserve"> </v>
      </c>
      <c r="I476" s="5" t="str">
        <f>IF(Input!K483=0," ",Input!K483)</f>
        <v xml:space="preserve"> </v>
      </c>
      <c r="J476" s="218" t="str">
        <f>IF(Input!L483=0," ",Input!L483)</f>
        <v xml:space="preserve"> </v>
      </c>
      <c r="K476" s="217" t="str">
        <f>IF(Input!P483=0," ",Input!P483)</f>
        <v xml:space="preserve"> </v>
      </c>
      <c r="L476" s="5" t="str">
        <f>IF(Input!Q483=0," ",Input!Q483)</f>
        <v xml:space="preserve"> </v>
      </c>
      <c r="M476" s="218" t="str">
        <f>IF(Input!R483=0," ",Input!R483)</f>
        <v xml:space="preserve"> </v>
      </c>
    </row>
    <row r="477" spans="2:13" x14ac:dyDescent="0.25">
      <c r="B477" s="217" t="str">
        <f>IF(Input!E$3=0," ",Input!E$3)</f>
        <v xml:space="preserve"> </v>
      </c>
      <c r="C477" s="5" t="str">
        <f>IF(Input!E$4=0," ",Input!E$4)</f>
        <v xml:space="preserve"> </v>
      </c>
      <c r="D477" s="5" t="str">
        <f>IF(Input!E484=0," ",Input!E484)</f>
        <v xml:space="preserve"> </v>
      </c>
      <c r="E477" s="5" t="str">
        <f>IF(Input!G484=0," ",Input!G484)</f>
        <v xml:space="preserve"> </v>
      </c>
      <c r="F477" s="5" t="str">
        <f>IF(Input!H484=0," ",Input!H484)</f>
        <v xml:space="preserve"> </v>
      </c>
      <c r="G477" s="5" t="str">
        <f>IF(Input!I484=0," ",Input!I484)</f>
        <v xml:space="preserve"> </v>
      </c>
      <c r="H477" s="5" t="str">
        <f>IF(Input!J484=0," ",Input!J484)</f>
        <v xml:space="preserve"> </v>
      </c>
      <c r="I477" s="5" t="str">
        <f>IF(Input!K484=0," ",Input!K484)</f>
        <v xml:space="preserve"> </v>
      </c>
      <c r="J477" s="218" t="str">
        <f>IF(Input!L484=0," ",Input!L484)</f>
        <v xml:space="preserve"> </v>
      </c>
      <c r="K477" s="217" t="str">
        <f>IF(Input!P484=0," ",Input!P484)</f>
        <v xml:space="preserve"> </v>
      </c>
      <c r="L477" s="5" t="str">
        <f>IF(Input!Q484=0," ",Input!Q484)</f>
        <v xml:space="preserve"> </v>
      </c>
      <c r="M477" s="218" t="str">
        <f>IF(Input!R484=0," ",Input!R484)</f>
        <v xml:space="preserve"> </v>
      </c>
    </row>
    <row r="478" spans="2:13" x14ac:dyDescent="0.25">
      <c r="B478" s="217" t="str">
        <f>IF(Input!E$3=0," ",Input!E$3)</f>
        <v xml:space="preserve"> </v>
      </c>
      <c r="C478" s="5" t="str">
        <f>IF(Input!E$4=0," ",Input!E$4)</f>
        <v xml:space="preserve"> </v>
      </c>
      <c r="D478" s="5" t="str">
        <f>IF(Input!E485=0," ",Input!E485)</f>
        <v xml:space="preserve"> </v>
      </c>
      <c r="E478" s="5" t="str">
        <f>IF(Input!G485=0," ",Input!G485)</f>
        <v xml:space="preserve"> </v>
      </c>
      <c r="F478" s="5" t="str">
        <f>IF(Input!H485=0," ",Input!H485)</f>
        <v xml:space="preserve"> </v>
      </c>
      <c r="G478" s="5" t="str">
        <f>IF(Input!I485=0," ",Input!I485)</f>
        <v xml:space="preserve"> </v>
      </c>
      <c r="H478" s="5" t="str">
        <f>IF(Input!J485=0," ",Input!J485)</f>
        <v xml:space="preserve"> </v>
      </c>
      <c r="I478" s="5" t="str">
        <f>IF(Input!K485=0," ",Input!K485)</f>
        <v xml:space="preserve"> </v>
      </c>
      <c r="J478" s="218" t="str">
        <f>IF(Input!L485=0," ",Input!L485)</f>
        <v xml:space="preserve"> </v>
      </c>
      <c r="K478" s="217" t="str">
        <f>IF(Input!P485=0," ",Input!P485)</f>
        <v xml:space="preserve"> </v>
      </c>
      <c r="L478" s="5" t="str">
        <f>IF(Input!Q485=0," ",Input!Q485)</f>
        <v xml:space="preserve"> </v>
      </c>
      <c r="M478" s="218" t="str">
        <f>IF(Input!R485=0," ",Input!R485)</f>
        <v xml:space="preserve"> </v>
      </c>
    </row>
    <row r="479" spans="2:13" x14ac:dyDescent="0.25">
      <c r="B479" s="217" t="str">
        <f>IF(Input!E$3=0," ",Input!E$3)</f>
        <v xml:space="preserve"> </v>
      </c>
      <c r="C479" s="5" t="str">
        <f>IF(Input!E$4=0," ",Input!E$4)</f>
        <v xml:space="preserve"> </v>
      </c>
      <c r="D479" s="5" t="str">
        <f>IF(Input!E486=0," ",Input!E486)</f>
        <v xml:space="preserve"> </v>
      </c>
      <c r="E479" s="5" t="str">
        <f>IF(Input!G486=0," ",Input!G486)</f>
        <v xml:space="preserve"> </v>
      </c>
      <c r="F479" s="5" t="str">
        <f>IF(Input!H486=0," ",Input!H486)</f>
        <v xml:space="preserve"> </v>
      </c>
      <c r="G479" s="5" t="str">
        <f>IF(Input!I486=0," ",Input!I486)</f>
        <v xml:space="preserve"> </v>
      </c>
      <c r="H479" s="5" t="str">
        <f>IF(Input!J486=0," ",Input!J486)</f>
        <v xml:space="preserve"> </v>
      </c>
      <c r="I479" s="5" t="str">
        <f>IF(Input!K486=0," ",Input!K486)</f>
        <v xml:space="preserve"> </v>
      </c>
      <c r="J479" s="218" t="str">
        <f>IF(Input!L486=0," ",Input!L486)</f>
        <v xml:space="preserve"> </v>
      </c>
      <c r="K479" s="217" t="str">
        <f>IF(Input!P486=0," ",Input!P486)</f>
        <v xml:space="preserve"> </v>
      </c>
      <c r="L479" s="5" t="str">
        <f>IF(Input!Q486=0," ",Input!Q486)</f>
        <v xml:space="preserve"> </v>
      </c>
      <c r="M479" s="218" t="str">
        <f>IF(Input!R486=0," ",Input!R486)</f>
        <v xml:space="preserve"> </v>
      </c>
    </row>
    <row r="480" spans="2:13" x14ac:dyDescent="0.25">
      <c r="B480" s="217" t="str">
        <f>IF(Input!E$3=0," ",Input!E$3)</f>
        <v xml:space="preserve"> </v>
      </c>
      <c r="C480" s="5" t="str">
        <f>IF(Input!E$4=0," ",Input!E$4)</f>
        <v xml:space="preserve"> </v>
      </c>
      <c r="D480" s="5" t="str">
        <f>IF(Input!E487=0," ",Input!E487)</f>
        <v xml:space="preserve"> </v>
      </c>
      <c r="E480" s="5" t="str">
        <f>IF(Input!G487=0," ",Input!G487)</f>
        <v xml:space="preserve"> </v>
      </c>
      <c r="F480" s="5" t="str">
        <f>IF(Input!H487=0," ",Input!H487)</f>
        <v xml:space="preserve"> </v>
      </c>
      <c r="G480" s="5" t="str">
        <f>IF(Input!I487=0," ",Input!I487)</f>
        <v xml:space="preserve"> </v>
      </c>
      <c r="H480" s="5" t="str">
        <f>IF(Input!J487=0," ",Input!J487)</f>
        <v xml:space="preserve"> </v>
      </c>
      <c r="I480" s="5" t="str">
        <f>IF(Input!K487=0," ",Input!K487)</f>
        <v xml:space="preserve"> </v>
      </c>
      <c r="J480" s="218" t="str">
        <f>IF(Input!L487=0," ",Input!L487)</f>
        <v xml:space="preserve"> </v>
      </c>
      <c r="K480" s="217" t="str">
        <f>IF(Input!P487=0," ",Input!P487)</f>
        <v xml:space="preserve"> </v>
      </c>
      <c r="L480" s="5" t="str">
        <f>IF(Input!Q487=0," ",Input!Q487)</f>
        <v xml:space="preserve"> </v>
      </c>
      <c r="M480" s="218" t="str">
        <f>IF(Input!R487=0," ",Input!R487)</f>
        <v xml:space="preserve"> </v>
      </c>
    </row>
    <row r="481" spans="2:13" x14ac:dyDescent="0.25">
      <c r="B481" s="217" t="str">
        <f>IF(Input!E$3=0," ",Input!E$3)</f>
        <v xml:space="preserve"> </v>
      </c>
      <c r="C481" s="5" t="str">
        <f>IF(Input!E$4=0," ",Input!E$4)</f>
        <v xml:space="preserve"> </v>
      </c>
      <c r="D481" s="5" t="str">
        <f>IF(Input!E488=0," ",Input!E488)</f>
        <v xml:space="preserve"> </v>
      </c>
      <c r="E481" s="5" t="str">
        <f>IF(Input!G488=0," ",Input!G488)</f>
        <v xml:space="preserve"> </v>
      </c>
      <c r="F481" s="5" t="str">
        <f>IF(Input!H488=0," ",Input!H488)</f>
        <v xml:space="preserve"> </v>
      </c>
      <c r="G481" s="5" t="str">
        <f>IF(Input!I488=0," ",Input!I488)</f>
        <v xml:space="preserve"> </v>
      </c>
      <c r="H481" s="5" t="str">
        <f>IF(Input!J488=0," ",Input!J488)</f>
        <v xml:space="preserve"> </v>
      </c>
      <c r="I481" s="5" t="str">
        <f>IF(Input!K488=0," ",Input!K488)</f>
        <v xml:space="preserve"> </v>
      </c>
      <c r="J481" s="218" t="str">
        <f>IF(Input!L488=0," ",Input!L488)</f>
        <v xml:space="preserve"> </v>
      </c>
      <c r="K481" s="217" t="str">
        <f>IF(Input!P488=0," ",Input!P488)</f>
        <v xml:space="preserve"> </v>
      </c>
      <c r="L481" s="5" t="str">
        <f>IF(Input!Q488=0," ",Input!Q488)</f>
        <v xml:space="preserve"> </v>
      </c>
      <c r="M481" s="218" t="str">
        <f>IF(Input!R488=0," ",Input!R488)</f>
        <v xml:space="preserve"> </v>
      </c>
    </row>
    <row r="482" spans="2:13" x14ac:dyDescent="0.25">
      <c r="B482" s="217" t="str">
        <f>IF(Input!E$3=0," ",Input!E$3)</f>
        <v xml:space="preserve"> </v>
      </c>
      <c r="C482" s="5" t="str">
        <f>IF(Input!E$4=0," ",Input!E$4)</f>
        <v xml:space="preserve"> </v>
      </c>
      <c r="D482" s="5" t="str">
        <f>IF(Input!E489=0," ",Input!E489)</f>
        <v xml:space="preserve"> </v>
      </c>
      <c r="E482" s="5" t="str">
        <f>IF(Input!G489=0," ",Input!G489)</f>
        <v xml:space="preserve"> </v>
      </c>
      <c r="F482" s="5" t="str">
        <f>IF(Input!H489=0," ",Input!H489)</f>
        <v xml:space="preserve"> </v>
      </c>
      <c r="G482" s="5" t="str">
        <f>IF(Input!I489=0," ",Input!I489)</f>
        <v xml:space="preserve"> </v>
      </c>
      <c r="H482" s="5" t="str">
        <f>IF(Input!J489=0," ",Input!J489)</f>
        <v xml:space="preserve"> </v>
      </c>
      <c r="I482" s="5" t="str">
        <f>IF(Input!K489=0," ",Input!K489)</f>
        <v xml:space="preserve"> </v>
      </c>
      <c r="J482" s="218" t="str">
        <f>IF(Input!L489=0," ",Input!L489)</f>
        <v xml:space="preserve"> </v>
      </c>
      <c r="K482" s="217" t="str">
        <f>IF(Input!P489=0," ",Input!P489)</f>
        <v xml:space="preserve"> </v>
      </c>
      <c r="L482" s="5" t="str">
        <f>IF(Input!Q489=0," ",Input!Q489)</f>
        <v xml:space="preserve"> </v>
      </c>
      <c r="M482" s="218" t="str">
        <f>IF(Input!R489=0," ",Input!R489)</f>
        <v xml:space="preserve"> </v>
      </c>
    </row>
    <row r="483" spans="2:13" x14ac:dyDescent="0.25">
      <c r="B483" s="217" t="str">
        <f>IF(Input!E$3=0," ",Input!E$3)</f>
        <v xml:space="preserve"> </v>
      </c>
      <c r="C483" s="5" t="str">
        <f>IF(Input!E$4=0," ",Input!E$4)</f>
        <v xml:space="preserve"> </v>
      </c>
      <c r="D483" s="5" t="str">
        <f>IF(Input!E490=0," ",Input!E490)</f>
        <v xml:space="preserve"> </v>
      </c>
      <c r="E483" s="5" t="str">
        <f>IF(Input!G490=0," ",Input!G490)</f>
        <v xml:space="preserve"> </v>
      </c>
      <c r="F483" s="5" t="str">
        <f>IF(Input!H490=0," ",Input!H490)</f>
        <v xml:space="preserve"> </v>
      </c>
      <c r="G483" s="5" t="str">
        <f>IF(Input!I490=0," ",Input!I490)</f>
        <v xml:space="preserve"> </v>
      </c>
      <c r="H483" s="5" t="str">
        <f>IF(Input!J490=0," ",Input!J490)</f>
        <v xml:space="preserve"> </v>
      </c>
      <c r="I483" s="5" t="str">
        <f>IF(Input!K490=0," ",Input!K490)</f>
        <v xml:space="preserve"> </v>
      </c>
      <c r="J483" s="218" t="str">
        <f>IF(Input!L490=0," ",Input!L490)</f>
        <v xml:space="preserve"> </v>
      </c>
      <c r="K483" s="217" t="str">
        <f>IF(Input!P490=0," ",Input!P490)</f>
        <v xml:space="preserve"> </v>
      </c>
      <c r="L483" s="5" t="str">
        <f>IF(Input!Q490=0," ",Input!Q490)</f>
        <v xml:space="preserve"> </v>
      </c>
      <c r="M483" s="218" t="str">
        <f>IF(Input!R490=0," ",Input!R490)</f>
        <v xml:space="preserve"> </v>
      </c>
    </row>
    <row r="484" spans="2:13" x14ac:dyDescent="0.25">
      <c r="B484" s="217" t="str">
        <f>IF(Input!E$3=0," ",Input!E$3)</f>
        <v xml:space="preserve"> </v>
      </c>
      <c r="C484" s="5" t="str">
        <f>IF(Input!E$4=0," ",Input!E$4)</f>
        <v xml:space="preserve"> </v>
      </c>
      <c r="D484" s="5" t="str">
        <f>IF(Input!E491=0," ",Input!E491)</f>
        <v xml:space="preserve"> </v>
      </c>
      <c r="E484" s="5" t="str">
        <f>IF(Input!G491=0," ",Input!G491)</f>
        <v xml:space="preserve"> </v>
      </c>
      <c r="F484" s="5" t="str">
        <f>IF(Input!H491=0," ",Input!H491)</f>
        <v xml:space="preserve"> </v>
      </c>
      <c r="G484" s="5" t="str">
        <f>IF(Input!I491=0," ",Input!I491)</f>
        <v xml:space="preserve"> </v>
      </c>
      <c r="H484" s="5" t="str">
        <f>IF(Input!J491=0," ",Input!J491)</f>
        <v xml:space="preserve"> </v>
      </c>
      <c r="I484" s="5" t="str">
        <f>IF(Input!K491=0," ",Input!K491)</f>
        <v xml:space="preserve"> </v>
      </c>
      <c r="J484" s="218" t="str">
        <f>IF(Input!L491=0," ",Input!L491)</f>
        <v xml:space="preserve"> </v>
      </c>
      <c r="K484" s="217" t="str">
        <f>IF(Input!P491=0," ",Input!P491)</f>
        <v xml:space="preserve"> </v>
      </c>
      <c r="L484" s="5" t="str">
        <f>IF(Input!Q491=0," ",Input!Q491)</f>
        <v xml:space="preserve"> </v>
      </c>
      <c r="M484" s="218" t="str">
        <f>IF(Input!R491=0," ",Input!R491)</f>
        <v xml:space="preserve"> </v>
      </c>
    </row>
    <row r="485" spans="2:13" x14ac:dyDescent="0.25">
      <c r="B485" s="217" t="str">
        <f>IF(Input!E$3=0," ",Input!E$3)</f>
        <v xml:space="preserve"> </v>
      </c>
      <c r="C485" s="5" t="str">
        <f>IF(Input!E$4=0," ",Input!E$4)</f>
        <v xml:space="preserve"> </v>
      </c>
      <c r="D485" s="5" t="str">
        <f>IF(Input!E492=0," ",Input!E492)</f>
        <v xml:space="preserve"> </v>
      </c>
      <c r="E485" s="5" t="str">
        <f>IF(Input!G492=0," ",Input!G492)</f>
        <v xml:space="preserve"> </v>
      </c>
      <c r="F485" s="5" t="str">
        <f>IF(Input!H492=0," ",Input!H492)</f>
        <v xml:space="preserve"> </v>
      </c>
      <c r="G485" s="5" t="str">
        <f>IF(Input!I492=0," ",Input!I492)</f>
        <v xml:space="preserve"> </v>
      </c>
      <c r="H485" s="5" t="str">
        <f>IF(Input!J492=0," ",Input!J492)</f>
        <v xml:space="preserve"> </v>
      </c>
      <c r="I485" s="5" t="str">
        <f>IF(Input!K492=0," ",Input!K492)</f>
        <v xml:space="preserve"> </v>
      </c>
      <c r="J485" s="218" t="str">
        <f>IF(Input!L492=0," ",Input!L492)</f>
        <v xml:space="preserve"> </v>
      </c>
      <c r="K485" s="217" t="str">
        <f>IF(Input!P492=0," ",Input!P492)</f>
        <v xml:space="preserve"> </v>
      </c>
      <c r="L485" s="5" t="str">
        <f>IF(Input!Q492=0," ",Input!Q492)</f>
        <v xml:space="preserve"> </v>
      </c>
      <c r="M485" s="218" t="str">
        <f>IF(Input!R492=0," ",Input!R492)</f>
        <v xml:space="preserve"> </v>
      </c>
    </row>
    <row r="486" spans="2:13" x14ac:dyDescent="0.25">
      <c r="B486" s="217" t="str">
        <f>IF(Input!E$3=0," ",Input!E$3)</f>
        <v xml:space="preserve"> </v>
      </c>
      <c r="C486" s="5" t="str">
        <f>IF(Input!E$4=0," ",Input!E$4)</f>
        <v xml:space="preserve"> </v>
      </c>
      <c r="D486" s="5" t="str">
        <f>IF(Input!E493=0," ",Input!E493)</f>
        <v xml:space="preserve"> </v>
      </c>
      <c r="E486" s="5" t="str">
        <f>IF(Input!G493=0," ",Input!G493)</f>
        <v xml:space="preserve"> </v>
      </c>
      <c r="F486" s="5" t="str">
        <f>IF(Input!H493=0," ",Input!H493)</f>
        <v xml:space="preserve"> </v>
      </c>
      <c r="G486" s="5" t="str">
        <f>IF(Input!I493=0," ",Input!I493)</f>
        <v xml:space="preserve"> </v>
      </c>
      <c r="H486" s="5" t="str">
        <f>IF(Input!J493=0," ",Input!J493)</f>
        <v xml:space="preserve"> </v>
      </c>
      <c r="I486" s="5" t="str">
        <f>IF(Input!K493=0," ",Input!K493)</f>
        <v xml:space="preserve"> </v>
      </c>
      <c r="J486" s="218" t="str">
        <f>IF(Input!L493=0," ",Input!L493)</f>
        <v xml:space="preserve"> </v>
      </c>
      <c r="K486" s="217" t="str">
        <f>IF(Input!P493=0," ",Input!P493)</f>
        <v xml:space="preserve"> </v>
      </c>
      <c r="L486" s="5" t="str">
        <f>IF(Input!Q493=0," ",Input!Q493)</f>
        <v xml:space="preserve"> </v>
      </c>
      <c r="M486" s="218" t="str">
        <f>IF(Input!R493=0," ",Input!R493)</f>
        <v xml:space="preserve"> </v>
      </c>
    </row>
    <row r="487" spans="2:13" x14ac:dyDescent="0.25">
      <c r="B487" s="217" t="str">
        <f>IF(Input!E$3=0," ",Input!E$3)</f>
        <v xml:space="preserve"> </v>
      </c>
      <c r="C487" s="5" t="str">
        <f>IF(Input!E$4=0," ",Input!E$4)</f>
        <v xml:space="preserve"> </v>
      </c>
      <c r="D487" s="5" t="str">
        <f>IF(Input!E494=0," ",Input!E494)</f>
        <v xml:space="preserve"> </v>
      </c>
      <c r="E487" s="5" t="str">
        <f>IF(Input!G494=0," ",Input!G494)</f>
        <v xml:space="preserve"> </v>
      </c>
      <c r="F487" s="5" t="str">
        <f>IF(Input!H494=0," ",Input!H494)</f>
        <v xml:space="preserve"> </v>
      </c>
      <c r="G487" s="5" t="str">
        <f>IF(Input!I494=0," ",Input!I494)</f>
        <v xml:space="preserve"> </v>
      </c>
      <c r="H487" s="5" t="str">
        <f>IF(Input!J494=0," ",Input!J494)</f>
        <v xml:space="preserve"> </v>
      </c>
      <c r="I487" s="5" t="str">
        <f>IF(Input!K494=0," ",Input!K494)</f>
        <v xml:space="preserve"> </v>
      </c>
      <c r="J487" s="218" t="str">
        <f>IF(Input!L494=0," ",Input!L494)</f>
        <v xml:space="preserve"> </v>
      </c>
      <c r="K487" s="217" t="str">
        <f>IF(Input!P494=0," ",Input!P494)</f>
        <v xml:space="preserve"> </v>
      </c>
      <c r="L487" s="5" t="str">
        <f>IF(Input!Q494=0," ",Input!Q494)</f>
        <v xml:space="preserve"> </v>
      </c>
      <c r="M487" s="218" t="str">
        <f>IF(Input!R494=0," ",Input!R494)</f>
        <v xml:space="preserve"> </v>
      </c>
    </row>
    <row r="488" spans="2:13" x14ac:dyDescent="0.25">
      <c r="B488" s="217" t="str">
        <f>IF(Input!E$3=0," ",Input!E$3)</f>
        <v xml:space="preserve"> </v>
      </c>
      <c r="C488" s="5" t="str">
        <f>IF(Input!E$4=0," ",Input!E$4)</f>
        <v xml:space="preserve"> </v>
      </c>
      <c r="D488" s="5" t="str">
        <f>IF(Input!E495=0," ",Input!E495)</f>
        <v xml:space="preserve"> </v>
      </c>
      <c r="E488" s="5" t="str">
        <f>IF(Input!G495=0," ",Input!G495)</f>
        <v xml:space="preserve"> </v>
      </c>
      <c r="F488" s="5" t="str">
        <f>IF(Input!H495=0," ",Input!H495)</f>
        <v xml:space="preserve"> </v>
      </c>
      <c r="G488" s="5" t="str">
        <f>IF(Input!I495=0," ",Input!I495)</f>
        <v xml:space="preserve"> </v>
      </c>
      <c r="H488" s="5" t="str">
        <f>IF(Input!J495=0," ",Input!J495)</f>
        <v xml:space="preserve"> </v>
      </c>
      <c r="I488" s="5" t="str">
        <f>IF(Input!K495=0," ",Input!K495)</f>
        <v xml:space="preserve"> </v>
      </c>
      <c r="J488" s="218" t="str">
        <f>IF(Input!L495=0," ",Input!L495)</f>
        <v xml:space="preserve"> </v>
      </c>
      <c r="K488" s="217" t="str">
        <f>IF(Input!P495=0," ",Input!P495)</f>
        <v xml:space="preserve"> </v>
      </c>
      <c r="L488" s="5" t="str">
        <f>IF(Input!Q495=0," ",Input!Q495)</f>
        <v xml:space="preserve"> </v>
      </c>
      <c r="M488" s="218" t="str">
        <f>IF(Input!R495=0," ",Input!R495)</f>
        <v xml:space="preserve"> </v>
      </c>
    </row>
    <row r="489" spans="2:13" x14ac:dyDescent="0.25">
      <c r="B489" s="217" t="str">
        <f>IF(Input!E$3=0," ",Input!E$3)</f>
        <v xml:space="preserve"> </v>
      </c>
      <c r="C489" s="5" t="str">
        <f>IF(Input!E$4=0," ",Input!E$4)</f>
        <v xml:space="preserve"> </v>
      </c>
      <c r="D489" s="5" t="str">
        <f>IF(Input!E496=0," ",Input!E496)</f>
        <v xml:space="preserve"> </v>
      </c>
      <c r="E489" s="5" t="str">
        <f>IF(Input!G496=0," ",Input!G496)</f>
        <v xml:space="preserve"> </v>
      </c>
      <c r="F489" s="5" t="str">
        <f>IF(Input!H496=0," ",Input!H496)</f>
        <v xml:space="preserve"> </v>
      </c>
      <c r="G489" s="5" t="str">
        <f>IF(Input!I496=0," ",Input!I496)</f>
        <v xml:space="preserve"> </v>
      </c>
      <c r="H489" s="5" t="str">
        <f>IF(Input!J496=0," ",Input!J496)</f>
        <v xml:space="preserve"> </v>
      </c>
      <c r="I489" s="5" t="str">
        <f>IF(Input!K496=0," ",Input!K496)</f>
        <v xml:space="preserve"> </v>
      </c>
      <c r="J489" s="218" t="str">
        <f>IF(Input!L496=0," ",Input!L496)</f>
        <v xml:space="preserve"> </v>
      </c>
      <c r="K489" s="217" t="str">
        <f>IF(Input!P496=0," ",Input!P496)</f>
        <v xml:space="preserve"> </v>
      </c>
      <c r="L489" s="5" t="str">
        <f>IF(Input!Q496=0," ",Input!Q496)</f>
        <v xml:space="preserve"> </v>
      </c>
      <c r="M489" s="218" t="str">
        <f>IF(Input!R496=0," ",Input!R496)</f>
        <v xml:space="preserve"> </v>
      </c>
    </row>
    <row r="490" spans="2:13" x14ac:dyDescent="0.25">
      <c r="B490" s="217" t="str">
        <f>IF(Input!E$3=0," ",Input!E$3)</f>
        <v xml:space="preserve"> </v>
      </c>
      <c r="C490" s="5" t="str">
        <f>IF(Input!E$4=0," ",Input!E$4)</f>
        <v xml:space="preserve"> </v>
      </c>
      <c r="D490" s="5" t="str">
        <f>IF(Input!E497=0," ",Input!E497)</f>
        <v xml:space="preserve"> </v>
      </c>
      <c r="E490" s="5" t="str">
        <f>IF(Input!G497=0," ",Input!G497)</f>
        <v xml:space="preserve"> </v>
      </c>
      <c r="F490" s="5" t="str">
        <f>IF(Input!H497=0," ",Input!H497)</f>
        <v xml:space="preserve"> </v>
      </c>
      <c r="G490" s="5" t="str">
        <f>IF(Input!I497=0," ",Input!I497)</f>
        <v xml:space="preserve"> </v>
      </c>
      <c r="H490" s="5" t="str">
        <f>IF(Input!J497=0," ",Input!J497)</f>
        <v xml:space="preserve"> </v>
      </c>
      <c r="I490" s="5" t="str">
        <f>IF(Input!K497=0," ",Input!K497)</f>
        <v xml:space="preserve"> </v>
      </c>
      <c r="J490" s="218" t="str">
        <f>IF(Input!L497=0," ",Input!L497)</f>
        <v xml:space="preserve"> </v>
      </c>
      <c r="K490" s="217" t="str">
        <f>IF(Input!P497=0," ",Input!P497)</f>
        <v xml:space="preserve"> </v>
      </c>
      <c r="L490" s="5" t="str">
        <f>IF(Input!Q497=0," ",Input!Q497)</f>
        <v xml:space="preserve"> </v>
      </c>
      <c r="M490" s="218" t="str">
        <f>IF(Input!R497=0," ",Input!R497)</f>
        <v xml:space="preserve"> </v>
      </c>
    </row>
    <row r="491" spans="2:13" x14ac:dyDescent="0.25">
      <c r="B491" s="217" t="str">
        <f>IF(Input!E$3=0," ",Input!E$3)</f>
        <v xml:space="preserve"> </v>
      </c>
      <c r="C491" s="5" t="str">
        <f>IF(Input!E$4=0," ",Input!E$4)</f>
        <v xml:space="preserve"> </v>
      </c>
      <c r="D491" s="5" t="str">
        <f>IF(Input!E498=0," ",Input!E498)</f>
        <v xml:space="preserve"> </v>
      </c>
      <c r="E491" s="5" t="str">
        <f>IF(Input!G498=0," ",Input!G498)</f>
        <v xml:space="preserve"> </v>
      </c>
      <c r="F491" s="5" t="str">
        <f>IF(Input!H498=0," ",Input!H498)</f>
        <v xml:space="preserve"> </v>
      </c>
      <c r="G491" s="5" t="str">
        <f>IF(Input!I498=0," ",Input!I498)</f>
        <v xml:space="preserve"> </v>
      </c>
      <c r="H491" s="5" t="str">
        <f>IF(Input!J498=0," ",Input!J498)</f>
        <v xml:space="preserve"> </v>
      </c>
      <c r="I491" s="5" t="str">
        <f>IF(Input!K498=0," ",Input!K498)</f>
        <v xml:space="preserve"> </v>
      </c>
      <c r="J491" s="218" t="str">
        <f>IF(Input!L498=0," ",Input!L498)</f>
        <v xml:space="preserve"> </v>
      </c>
      <c r="K491" s="217" t="str">
        <f>IF(Input!P498=0," ",Input!P498)</f>
        <v xml:space="preserve"> </v>
      </c>
      <c r="L491" s="5" t="str">
        <f>IF(Input!Q498=0," ",Input!Q498)</f>
        <v xml:space="preserve"> </v>
      </c>
      <c r="M491" s="218" t="str">
        <f>IF(Input!R498=0," ",Input!R498)</f>
        <v xml:space="preserve"> </v>
      </c>
    </row>
    <row r="492" spans="2:13" x14ac:dyDescent="0.25">
      <c r="B492" s="217" t="str">
        <f>IF(Input!E$3=0," ",Input!E$3)</f>
        <v xml:space="preserve"> </v>
      </c>
      <c r="C492" s="5" t="str">
        <f>IF(Input!E$4=0," ",Input!E$4)</f>
        <v xml:space="preserve"> </v>
      </c>
      <c r="D492" s="5" t="str">
        <f>IF(Input!E499=0," ",Input!E499)</f>
        <v xml:space="preserve"> </v>
      </c>
      <c r="E492" s="5" t="str">
        <f>IF(Input!G499=0," ",Input!G499)</f>
        <v xml:space="preserve"> </v>
      </c>
      <c r="F492" s="5" t="str">
        <f>IF(Input!H499=0," ",Input!H499)</f>
        <v xml:space="preserve"> </v>
      </c>
      <c r="G492" s="5" t="str">
        <f>IF(Input!I499=0," ",Input!I499)</f>
        <v xml:space="preserve"> </v>
      </c>
      <c r="H492" s="5" t="str">
        <f>IF(Input!J499=0," ",Input!J499)</f>
        <v xml:space="preserve"> </v>
      </c>
      <c r="I492" s="5" t="str">
        <f>IF(Input!K499=0," ",Input!K499)</f>
        <v xml:space="preserve"> </v>
      </c>
      <c r="J492" s="218" t="str">
        <f>IF(Input!L499=0," ",Input!L499)</f>
        <v xml:space="preserve"> </v>
      </c>
      <c r="K492" s="217" t="str">
        <f>IF(Input!P499=0," ",Input!P499)</f>
        <v xml:space="preserve"> </v>
      </c>
      <c r="L492" s="5" t="str">
        <f>IF(Input!Q499=0," ",Input!Q499)</f>
        <v xml:space="preserve"> </v>
      </c>
      <c r="M492" s="218" t="str">
        <f>IF(Input!R499=0," ",Input!R499)</f>
        <v xml:space="preserve"> </v>
      </c>
    </row>
    <row r="493" spans="2:13" x14ac:dyDescent="0.25">
      <c r="B493" s="217" t="str">
        <f>IF(Input!E$3=0," ",Input!E$3)</f>
        <v xml:space="preserve"> </v>
      </c>
      <c r="C493" s="5" t="str">
        <f>IF(Input!E$4=0," ",Input!E$4)</f>
        <v xml:space="preserve"> </v>
      </c>
      <c r="D493" s="5" t="str">
        <f>IF(Input!E500=0," ",Input!E500)</f>
        <v xml:space="preserve"> </v>
      </c>
      <c r="E493" s="5" t="str">
        <f>IF(Input!G500=0," ",Input!G500)</f>
        <v xml:space="preserve"> </v>
      </c>
      <c r="F493" s="5" t="str">
        <f>IF(Input!H500=0," ",Input!H500)</f>
        <v xml:space="preserve"> </v>
      </c>
      <c r="G493" s="5" t="str">
        <f>IF(Input!I500=0," ",Input!I500)</f>
        <v xml:space="preserve"> </v>
      </c>
      <c r="H493" s="5" t="str">
        <f>IF(Input!J500=0," ",Input!J500)</f>
        <v xml:space="preserve"> </v>
      </c>
      <c r="I493" s="5" t="str">
        <f>IF(Input!K500=0," ",Input!K500)</f>
        <v xml:space="preserve"> </v>
      </c>
      <c r="J493" s="218" t="str">
        <f>IF(Input!L500=0," ",Input!L500)</f>
        <v xml:space="preserve"> </v>
      </c>
      <c r="K493" s="217" t="str">
        <f>IF(Input!P500=0," ",Input!P500)</f>
        <v xml:space="preserve"> </v>
      </c>
      <c r="L493" s="5" t="str">
        <f>IF(Input!Q500=0," ",Input!Q500)</f>
        <v xml:space="preserve"> </v>
      </c>
      <c r="M493" s="218" t="str">
        <f>IF(Input!R500=0," ",Input!R500)</f>
        <v xml:space="preserve"> </v>
      </c>
    </row>
    <row r="494" spans="2:13" x14ac:dyDescent="0.25">
      <c r="B494" s="217" t="str">
        <f>IF(Input!E$3=0," ",Input!E$3)</f>
        <v xml:space="preserve"> </v>
      </c>
      <c r="C494" s="5" t="str">
        <f>IF(Input!E$4=0," ",Input!E$4)</f>
        <v xml:space="preserve"> </v>
      </c>
      <c r="D494" s="5" t="str">
        <f>IF(Input!E501=0," ",Input!E501)</f>
        <v xml:space="preserve"> </v>
      </c>
      <c r="E494" s="5" t="str">
        <f>IF(Input!G501=0," ",Input!G501)</f>
        <v xml:space="preserve"> </v>
      </c>
      <c r="F494" s="5" t="str">
        <f>IF(Input!H501=0," ",Input!H501)</f>
        <v xml:space="preserve"> </v>
      </c>
      <c r="G494" s="5" t="str">
        <f>IF(Input!I501=0," ",Input!I501)</f>
        <v xml:space="preserve"> </v>
      </c>
      <c r="H494" s="5" t="str">
        <f>IF(Input!J501=0," ",Input!J501)</f>
        <v xml:space="preserve"> </v>
      </c>
      <c r="I494" s="5" t="str">
        <f>IF(Input!K501=0," ",Input!K501)</f>
        <v xml:space="preserve"> </v>
      </c>
      <c r="J494" s="218" t="str">
        <f>IF(Input!L501=0," ",Input!L501)</f>
        <v xml:space="preserve"> </v>
      </c>
      <c r="K494" s="217" t="str">
        <f>IF(Input!P501=0," ",Input!P501)</f>
        <v xml:space="preserve"> </v>
      </c>
      <c r="L494" s="5" t="str">
        <f>IF(Input!Q501=0," ",Input!Q501)</f>
        <v xml:space="preserve"> </v>
      </c>
      <c r="M494" s="218" t="str">
        <f>IF(Input!R501=0," ",Input!R501)</f>
        <v xml:space="preserve"> </v>
      </c>
    </row>
    <row r="495" spans="2:13" x14ac:dyDescent="0.25">
      <c r="B495" s="217" t="str">
        <f>IF(Input!E$3=0," ",Input!E$3)</f>
        <v xml:space="preserve"> </v>
      </c>
      <c r="C495" s="5" t="str">
        <f>IF(Input!E$4=0," ",Input!E$4)</f>
        <v xml:space="preserve"> </v>
      </c>
      <c r="D495" s="5" t="str">
        <f>IF(Input!E502=0," ",Input!E502)</f>
        <v xml:space="preserve"> </v>
      </c>
      <c r="E495" s="5" t="str">
        <f>IF(Input!G502=0," ",Input!G502)</f>
        <v xml:space="preserve"> </v>
      </c>
      <c r="F495" s="5" t="str">
        <f>IF(Input!H502=0," ",Input!H502)</f>
        <v xml:space="preserve"> </v>
      </c>
      <c r="G495" s="5" t="str">
        <f>IF(Input!I502=0," ",Input!I502)</f>
        <v xml:space="preserve"> </v>
      </c>
      <c r="H495" s="5" t="str">
        <f>IF(Input!J502=0," ",Input!J502)</f>
        <v xml:space="preserve"> </v>
      </c>
      <c r="I495" s="5" t="str">
        <f>IF(Input!K502=0," ",Input!K502)</f>
        <v xml:space="preserve"> </v>
      </c>
      <c r="J495" s="218" t="str">
        <f>IF(Input!L502=0," ",Input!L502)</f>
        <v xml:space="preserve"> </v>
      </c>
      <c r="K495" s="217" t="str">
        <f>IF(Input!P502=0," ",Input!P502)</f>
        <v xml:space="preserve"> </v>
      </c>
      <c r="L495" s="5" t="str">
        <f>IF(Input!Q502=0," ",Input!Q502)</f>
        <v xml:space="preserve"> </v>
      </c>
      <c r="M495" s="218" t="str">
        <f>IF(Input!R502=0," ",Input!R502)</f>
        <v xml:space="preserve"> </v>
      </c>
    </row>
    <row r="496" spans="2:13" x14ac:dyDescent="0.25">
      <c r="B496" s="217" t="str">
        <f>IF(Input!E$3=0," ",Input!E$3)</f>
        <v xml:space="preserve"> </v>
      </c>
      <c r="C496" s="5" t="str">
        <f>IF(Input!E$4=0," ",Input!E$4)</f>
        <v xml:space="preserve"> </v>
      </c>
      <c r="D496" s="5" t="str">
        <f>IF(Input!E503=0," ",Input!E503)</f>
        <v xml:space="preserve"> </v>
      </c>
      <c r="E496" s="5" t="str">
        <f>IF(Input!G503=0," ",Input!G503)</f>
        <v xml:space="preserve"> </v>
      </c>
      <c r="F496" s="5" t="str">
        <f>IF(Input!H503=0," ",Input!H503)</f>
        <v xml:space="preserve"> </v>
      </c>
      <c r="G496" s="5" t="str">
        <f>IF(Input!I503=0," ",Input!I503)</f>
        <v xml:space="preserve"> </v>
      </c>
      <c r="H496" s="5" t="str">
        <f>IF(Input!J503=0," ",Input!J503)</f>
        <v xml:space="preserve"> </v>
      </c>
      <c r="I496" s="5" t="str">
        <f>IF(Input!K503=0," ",Input!K503)</f>
        <v xml:space="preserve"> </v>
      </c>
      <c r="J496" s="218" t="str">
        <f>IF(Input!L503=0," ",Input!L503)</f>
        <v xml:space="preserve"> </v>
      </c>
      <c r="K496" s="217" t="str">
        <f>IF(Input!P503=0," ",Input!P503)</f>
        <v xml:space="preserve"> </v>
      </c>
      <c r="L496" s="5" t="str">
        <f>IF(Input!Q503=0," ",Input!Q503)</f>
        <v xml:space="preserve"> </v>
      </c>
      <c r="M496" s="218" t="str">
        <f>IF(Input!R503=0," ",Input!R503)</f>
        <v xml:space="preserve"> </v>
      </c>
    </row>
    <row r="497" spans="2:13" x14ac:dyDescent="0.25">
      <c r="B497" s="217" t="str">
        <f>IF(Input!E$3=0," ",Input!E$3)</f>
        <v xml:space="preserve"> </v>
      </c>
      <c r="C497" s="5" t="str">
        <f>IF(Input!E$4=0," ",Input!E$4)</f>
        <v xml:space="preserve"> </v>
      </c>
      <c r="D497" s="5" t="str">
        <f>IF(Input!E504=0," ",Input!E504)</f>
        <v xml:space="preserve"> </v>
      </c>
      <c r="E497" s="5" t="str">
        <f>IF(Input!G504=0," ",Input!G504)</f>
        <v xml:space="preserve"> </v>
      </c>
      <c r="F497" s="5" t="str">
        <f>IF(Input!H504=0," ",Input!H504)</f>
        <v xml:space="preserve"> </v>
      </c>
      <c r="G497" s="5" t="str">
        <f>IF(Input!I504=0," ",Input!I504)</f>
        <v xml:space="preserve"> </v>
      </c>
      <c r="H497" s="5" t="str">
        <f>IF(Input!J504=0," ",Input!J504)</f>
        <v xml:space="preserve"> </v>
      </c>
      <c r="I497" s="5" t="str">
        <f>IF(Input!K504=0," ",Input!K504)</f>
        <v xml:space="preserve"> </v>
      </c>
      <c r="J497" s="218" t="str">
        <f>IF(Input!L504=0," ",Input!L504)</f>
        <v xml:space="preserve"> </v>
      </c>
      <c r="K497" s="217" t="str">
        <f>IF(Input!P504=0," ",Input!P504)</f>
        <v xml:space="preserve"> </v>
      </c>
      <c r="L497" s="5" t="str">
        <f>IF(Input!Q504=0," ",Input!Q504)</f>
        <v xml:space="preserve"> </v>
      </c>
      <c r="M497" s="218" t="str">
        <f>IF(Input!R504=0," ",Input!R504)</f>
        <v xml:space="preserve"> </v>
      </c>
    </row>
    <row r="498" spans="2:13" x14ac:dyDescent="0.25">
      <c r="B498" s="217" t="str">
        <f>IF(Input!E$3=0," ",Input!E$3)</f>
        <v xml:space="preserve"> </v>
      </c>
      <c r="C498" s="5" t="str">
        <f>IF(Input!E$4=0," ",Input!E$4)</f>
        <v xml:space="preserve"> </v>
      </c>
      <c r="D498" s="5" t="str">
        <f>IF(Input!E505=0," ",Input!E505)</f>
        <v xml:space="preserve"> </v>
      </c>
      <c r="E498" s="5" t="str">
        <f>IF(Input!G505=0," ",Input!G505)</f>
        <v xml:space="preserve"> </v>
      </c>
      <c r="F498" s="5" t="str">
        <f>IF(Input!H505=0," ",Input!H505)</f>
        <v xml:space="preserve"> </v>
      </c>
      <c r="G498" s="5" t="str">
        <f>IF(Input!I505=0," ",Input!I505)</f>
        <v xml:space="preserve"> </v>
      </c>
      <c r="H498" s="5" t="str">
        <f>IF(Input!J505=0," ",Input!J505)</f>
        <v xml:space="preserve"> </v>
      </c>
      <c r="I498" s="5" t="str">
        <f>IF(Input!K505=0," ",Input!K505)</f>
        <v xml:space="preserve"> </v>
      </c>
      <c r="J498" s="218" t="str">
        <f>IF(Input!L505=0," ",Input!L505)</f>
        <v xml:space="preserve"> </v>
      </c>
      <c r="K498" s="217" t="str">
        <f>IF(Input!P505=0," ",Input!P505)</f>
        <v xml:space="preserve"> </v>
      </c>
      <c r="L498" s="5" t="str">
        <f>IF(Input!Q505=0," ",Input!Q505)</f>
        <v xml:space="preserve"> </v>
      </c>
      <c r="M498" s="218" t="str">
        <f>IF(Input!R505=0," ",Input!R505)</f>
        <v xml:space="preserve"> </v>
      </c>
    </row>
    <row r="499" spans="2:13" x14ac:dyDescent="0.25">
      <c r="B499" s="217" t="str">
        <f>IF(Input!E$3=0," ",Input!E$3)</f>
        <v xml:space="preserve"> </v>
      </c>
      <c r="C499" s="5" t="str">
        <f>IF(Input!E$4=0," ",Input!E$4)</f>
        <v xml:space="preserve"> </v>
      </c>
      <c r="D499" s="5" t="str">
        <f>IF(Input!E506=0," ",Input!E506)</f>
        <v xml:space="preserve"> </v>
      </c>
      <c r="E499" s="5" t="str">
        <f>IF(Input!G506=0," ",Input!G506)</f>
        <v xml:space="preserve"> </v>
      </c>
      <c r="F499" s="5" t="str">
        <f>IF(Input!H506=0," ",Input!H506)</f>
        <v xml:space="preserve"> </v>
      </c>
      <c r="G499" s="5" t="str">
        <f>IF(Input!I506=0," ",Input!I506)</f>
        <v xml:space="preserve"> </v>
      </c>
      <c r="H499" s="5" t="str">
        <f>IF(Input!J506=0," ",Input!J506)</f>
        <v xml:space="preserve"> </v>
      </c>
      <c r="I499" s="5" t="str">
        <f>IF(Input!K506=0," ",Input!K506)</f>
        <v xml:space="preserve"> </v>
      </c>
      <c r="J499" s="218" t="str">
        <f>IF(Input!L506=0," ",Input!L506)</f>
        <v xml:space="preserve"> </v>
      </c>
      <c r="K499" s="217" t="str">
        <f>IF(Input!P506=0," ",Input!P506)</f>
        <v xml:space="preserve"> </v>
      </c>
      <c r="L499" s="5" t="str">
        <f>IF(Input!Q506=0," ",Input!Q506)</f>
        <v xml:space="preserve"> </v>
      </c>
      <c r="M499" s="218" t="str">
        <f>IF(Input!R506=0," ",Input!R506)</f>
        <v xml:space="preserve"> </v>
      </c>
    </row>
    <row r="500" spans="2:13" x14ac:dyDescent="0.25">
      <c r="B500" s="217" t="str">
        <f>IF(Input!E$3=0," ",Input!E$3)</f>
        <v xml:space="preserve"> </v>
      </c>
      <c r="C500" s="5" t="str">
        <f>IF(Input!E$4=0," ",Input!E$4)</f>
        <v xml:space="preserve"> </v>
      </c>
      <c r="D500" s="5" t="str">
        <f>IF(Input!E507=0," ",Input!E507)</f>
        <v xml:space="preserve"> </v>
      </c>
      <c r="E500" s="5" t="str">
        <f>IF(Input!G507=0," ",Input!G507)</f>
        <v xml:space="preserve"> </v>
      </c>
      <c r="F500" s="5" t="str">
        <f>IF(Input!H507=0," ",Input!H507)</f>
        <v xml:space="preserve"> </v>
      </c>
      <c r="G500" s="5" t="str">
        <f>IF(Input!I507=0," ",Input!I507)</f>
        <v xml:space="preserve"> </v>
      </c>
      <c r="H500" s="5" t="str">
        <f>IF(Input!J507=0," ",Input!J507)</f>
        <v xml:space="preserve"> </v>
      </c>
      <c r="I500" s="5" t="str">
        <f>IF(Input!K507=0," ",Input!K507)</f>
        <v xml:space="preserve"> </v>
      </c>
      <c r="J500" s="218" t="str">
        <f>IF(Input!L507=0," ",Input!L507)</f>
        <v xml:space="preserve"> </v>
      </c>
      <c r="K500" s="217" t="str">
        <f>IF(Input!P507=0," ",Input!P507)</f>
        <v xml:space="preserve"> </v>
      </c>
      <c r="L500" s="5" t="str">
        <f>IF(Input!Q507=0," ",Input!Q507)</f>
        <v xml:space="preserve"> </v>
      </c>
      <c r="M500" s="218" t="str">
        <f>IF(Input!R507=0," ",Input!R507)</f>
        <v xml:space="preserve"> </v>
      </c>
    </row>
    <row r="501" spans="2:13" ht="13.8" thickBot="1" x14ac:dyDescent="0.3">
      <c r="B501" s="221" t="str">
        <f>IF(Input!E$3=0," ",Input!E$3)</f>
        <v xml:space="preserve"> </v>
      </c>
      <c r="C501" s="222" t="str">
        <f>IF(Input!E$4=0," ",Input!E$4)</f>
        <v xml:space="preserve"> </v>
      </c>
      <c r="D501" s="222" t="str">
        <f>IF(Input!E508=0," ",Input!E508)</f>
        <v xml:space="preserve"> </v>
      </c>
      <c r="E501" s="222" t="str">
        <f>IF(Input!G508=0," ",Input!G508)</f>
        <v xml:space="preserve"> </v>
      </c>
      <c r="F501" s="222" t="str">
        <f>IF(Input!H508=0," ",Input!H508)</f>
        <v xml:space="preserve"> </v>
      </c>
      <c r="G501" s="222" t="str">
        <f>IF(Input!I508=0," ",Input!I508)</f>
        <v xml:space="preserve"> </v>
      </c>
      <c r="H501" s="222" t="str">
        <f>IF(Input!J508=0," ",Input!J508)</f>
        <v xml:space="preserve"> </v>
      </c>
      <c r="I501" s="222" t="str">
        <f>IF(Input!K508=0," ",Input!K508)</f>
        <v xml:space="preserve"> </v>
      </c>
      <c r="J501" s="223" t="str">
        <f>IF(Input!L508=0," ",Input!L508)</f>
        <v xml:space="preserve"> </v>
      </c>
      <c r="K501" s="221" t="str">
        <f>IF(Input!P508=0," ",Input!P508)</f>
        <v xml:space="preserve"> </v>
      </c>
      <c r="L501" s="222" t="str">
        <f>IF(Input!Q508=0," ",Input!Q508)</f>
        <v xml:space="preserve"> </v>
      </c>
      <c r="M501" s="223" t="str">
        <f>IF(Input!R508=0," ",Input!R508)</f>
        <v xml:space="preserve"> </v>
      </c>
    </row>
  </sheetData>
  <sheetProtection password="CFA3" sheet="1"/>
  <mergeCells count="2">
    <mergeCell ref="B1:J1"/>
    <mergeCell ref="O4:Q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Guide</vt:lpstr>
      <vt:lpstr>Input</vt:lpstr>
      <vt:lpstr>Event Data Set</vt:lpstr>
      <vt:lpstr>Individual Points</vt:lpstr>
      <vt:lpstr>Scoresheets</vt:lpstr>
      <vt:lpstr>Tables</vt:lpstr>
      <vt:lpstr>Export</vt:lpstr>
      <vt:lpstr>award1</vt:lpstr>
      <vt:lpstr>award12</vt:lpstr>
      <vt:lpstr>award2</vt:lpstr>
      <vt:lpstr>Balance</vt:lpstr>
      <vt:lpstr>format</vt:lpstr>
      <vt:lpstr>name</vt:lpstr>
      <vt:lpstr>name1</vt:lpstr>
      <vt:lpstr>name2</vt:lpstr>
      <vt:lpstr>points</vt:lpstr>
      <vt:lpstr>points1</vt:lpstr>
      <vt:lpstr>points2</vt:lpstr>
      <vt:lpstr>Input!Print_Area</vt:lpstr>
      <vt:lpstr>Input!Print_Titles</vt:lpstr>
      <vt:lpstr>SCOT</vt:lpstr>
      <vt:lpstr>VCGROUP</vt:lpstr>
      <vt:lpstr>VCGROUP1</vt:lpstr>
    </vt:vector>
  </TitlesOfParts>
  <Company>Eveque Leisure Equipment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dc:creator>
  <cp:lastModifiedBy>Mark Stevenson</cp:lastModifiedBy>
  <cp:lastPrinted>2020-07-06T07:57:01Z</cp:lastPrinted>
  <dcterms:created xsi:type="dcterms:W3CDTF">2008-01-11T13:37:59Z</dcterms:created>
  <dcterms:modified xsi:type="dcterms:W3CDTF">2021-08-10T08:12:54Z</dcterms:modified>
</cp:coreProperties>
</file>